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s\Excel for data science\"/>
    </mc:Choice>
  </mc:AlternateContent>
  <xr:revisionPtr revIDLastSave="0" documentId="13_ncr:1_{4FD8A00E-DCF4-4ED1-8DDF-C55D5E518A2B}" xr6:coauthVersionLast="47" xr6:coauthVersionMax="47" xr10:uidLastSave="{00000000-0000-0000-0000-000000000000}"/>
  <bookViews>
    <workbookView xWindow="-108" yWindow="-108" windowWidth="23256" windowHeight="13176" activeTab="2" xr2:uid="{5172002C-9A6B-4438-BEF0-F7C7640F6E4F}"/>
  </bookViews>
  <sheets>
    <sheet name="Sales Data" sheetId="1" r:id="rId1"/>
    <sheet name="Pivot" sheetId="2" r:id="rId2"/>
    <sheet name="DashBoard" sheetId="3" r:id="rId3"/>
  </sheets>
  <calcPr calcId="191029"/>
  <pivotCaches>
    <pivotCache cacheId="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5" i="2"/>
  <c r="N6" i="2"/>
  <c r="N7" i="2"/>
  <c r="N8" i="2"/>
  <c r="N9" i="2"/>
  <c r="N10" i="2"/>
  <c r="N11" i="2"/>
  <c r="N12" i="2"/>
  <c r="N13" i="2"/>
  <c r="N14" i="2"/>
  <c r="N3" i="2"/>
  <c r="I7" i="2"/>
  <c r="I5" i="2"/>
  <c r="J6" i="1"/>
  <c r="J3" i="1"/>
  <c r="J2" i="1"/>
</calcChain>
</file>

<file path=xl/sharedStrings.xml><?xml version="1.0" encoding="utf-8"?>
<sst xmlns="http://schemas.openxmlformats.org/spreadsheetml/2006/main" count="6351" uniqueCount="319">
  <si>
    <t>Segment</t>
  </si>
  <si>
    <t>Customer_ID</t>
  </si>
  <si>
    <t>Product_ID</t>
  </si>
  <si>
    <t>Discount Band</t>
  </si>
  <si>
    <t>Units Sold</t>
  </si>
  <si>
    <t>Manufacturing Price</t>
  </si>
  <si>
    <t>Sale Price</t>
  </si>
  <si>
    <t>Gross Sales</t>
  </si>
  <si>
    <t>Discounts</t>
  </si>
  <si>
    <t>Sales</t>
  </si>
  <si>
    <t>Sales ('000)</t>
  </si>
  <si>
    <t>COGS</t>
  </si>
  <si>
    <t>Profit</t>
  </si>
  <si>
    <t>Profit ('000)</t>
  </si>
  <si>
    <t>Date</t>
  </si>
  <si>
    <t>Month</t>
  </si>
  <si>
    <t>Quarter</t>
  </si>
  <si>
    <t>Year</t>
  </si>
  <si>
    <t>Customer_Name</t>
  </si>
  <si>
    <t>Product_Name</t>
  </si>
  <si>
    <t>Country</t>
  </si>
  <si>
    <t>Enterprise</t>
  </si>
  <si>
    <t>CUST_ID_001</t>
  </si>
  <si>
    <t>PROD_ID_001</t>
  </si>
  <si>
    <t>None</t>
  </si>
  <si>
    <t>Sep</t>
  </si>
  <si>
    <t>Q3</t>
  </si>
  <si>
    <t>James Smith</t>
  </si>
  <si>
    <t>Montana</t>
  </si>
  <si>
    <t>USA</t>
  </si>
  <si>
    <t>Midmarket</t>
  </si>
  <si>
    <t>CUST_ID_002</t>
  </si>
  <si>
    <t>PROD_ID_002</t>
  </si>
  <si>
    <t>Jan</t>
  </si>
  <si>
    <t>Q1</t>
  </si>
  <si>
    <t>Emma Johnson</t>
  </si>
  <si>
    <t>Paseo</t>
  </si>
  <si>
    <t>Canada</t>
  </si>
  <si>
    <t>Small Business</t>
  </si>
  <si>
    <t>CUST_ID_003</t>
  </si>
  <si>
    <t>Noah Williams</t>
  </si>
  <si>
    <t>England</t>
  </si>
  <si>
    <t>Government</t>
  </si>
  <si>
    <t>CUST_ID_004</t>
  </si>
  <si>
    <t>Aug</t>
  </si>
  <si>
    <t>Olivia Brown</t>
  </si>
  <si>
    <t>France</t>
  </si>
  <si>
    <t>Channel Partners</t>
  </si>
  <si>
    <t>CUST_ID_005</t>
  </si>
  <si>
    <t>Jul</t>
  </si>
  <si>
    <t>Liam Jones</t>
  </si>
  <si>
    <t>Germany</t>
  </si>
  <si>
    <t>CUST_ID_006</t>
  </si>
  <si>
    <t>Ava Davis</t>
  </si>
  <si>
    <t>Italy</t>
  </si>
  <si>
    <t>CUST_ID_007</t>
  </si>
  <si>
    <t>PROD_ID_003</t>
  </si>
  <si>
    <t>Ethan Miller</t>
  </si>
  <si>
    <t>Velo</t>
  </si>
  <si>
    <t>India</t>
  </si>
  <si>
    <t>CUST_ID_008</t>
  </si>
  <si>
    <t>PROD_ID_004</t>
  </si>
  <si>
    <t>Feb</t>
  </si>
  <si>
    <t>Isabella Wilson</t>
  </si>
  <si>
    <t>VTT</t>
  </si>
  <si>
    <t>Japan</t>
  </si>
  <si>
    <t>CUST_ID_009</t>
  </si>
  <si>
    <t>PROD_ID_005</t>
  </si>
  <si>
    <t>Low</t>
  </si>
  <si>
    <t>Mason Taylor</t>
  </si>
  <si>
    <t>Carretera</t>
  </si>
  <si>
    <t>CUST_ID_010</t>
  </si>
  <si>
    <t>Apr</t>
  </si>
  <si>
    <t>Q2</t>
  </si>
  <si>
    <t>Sophia Anderson</t>
  </si>
  <si>
    <t>CUST_ID_011</t>
  </si>
  <si>
    <t>Nov</t>
  </si>
  <si>
    <t>Q4</t>
  </si>
  <si>
    <t>Benjamin Martinez</t>
  </si>
  <si>
    <t>CUST_ID_012</t>
  </si>
  <si>
    <t>Dec</t>
  </si>
  <si>
    <t>Mia Thomas</t>
  </si>
  <si>
    <t>CUST_ID_013</t>
  </si>
  <si>
    <t>Logan Jackson</t>
  </si>
  <si>
    <t>CUST_ID_014</t>
  </si>
  <si>
    <t>Charlotte White</t>
  </si>
  <si>
    <t>CUST_ID_015</t>
  </si>
  <si>
    <t>Mar</t>
  </si>
  <si>
    <t>Samuel Taylor</t>
  </si>
  <si>
    <t>CUST_ID_016</t>
  </si>
  <si>
    <t>Oct</t>
  </si>
  <si>
    <t>Harper Davis</t>
  </si>
  <si>
    <t>CUST_ID_017</t>
  </si>
  <si>
    <t>Henry Anderson</t>
  </si>
  <si>
    <t>CUST_ID_018</t>
  </si>
  <si>
    <t>PROD_ID_006</t>
  </si>
  <si>
    <t>Amelia Garcia</t>
  </si>
  <si>
    <t>Amarilla</t>
  </si>
  <si>
    <t>CUST_ID_019</t>
  </si>
  <si>
    <t>Jackson Martinez</t>
  </si>
  <si>
    <t>CUST_ID_020</t>
  </si>
  <si>
    <t>Abigail Robinson</t>
  </si>
  <si>
    <t>CUST_ID_021</t>
  </si>
  <si>
    <t>Aiden Lewis</t>
  </si>
  <si>
    <t>CUST_ID_022</t>
  </si>
  <si>
    <t>Emily Clark</t>
  </si>
  <si>
    <t>CUST_ID_023</t>
  </si>
  <si>
    <t>Sebastian Lee</t>
  </si>
  <si>
    <t>CUST_ID_024</t>
  </si>
  <si>
    <t>May</t>
  </si>
  <si>
    <t>Elizabeth Green</t>
  </si>
  <si>
    <t>CUST_ID_025</t>
  </si>
  <si>
    <t>Alexander Perez</t>
  </si>
  <si>
    <t>CUST_ID_026</t>
  </si>
  <si>
    <t>Avery Turner</t>
  </si>
  <si>
    <t>CUST_ID_027</t>
  </si>
  <si>
    <t>Michael Hill</t>
  </si>
  <si>
    <t>CUST_ID_028</t>
  </si>
  <si>
    <t>Sofia Phillips</t>
  </si>
  <si>
    <t>CUST_ID_029</t>
  </si>
  <si>
    <t>Elijah Martin</t>
  </si>
  <si>
    <t>CUST_ID_030</t>
  </si>
  <si>
    <t>Sophia Turner</t>
  </si>
  <si>
    <t>CUST_ID_031</t>
  </si>
  <si>
    <t>Benjamin Lee</t>
  </si>
  <si>
    <t>CUST_ID_032</t>
  </si>
  <si>
    <t>Mia White</t>
  </si>
  <si>
    <t>CUST_ID_033</t>
  </si>
  <si>
    <t>Logan Garcia</t>
  </si>
  <si>
    <t>CUST_ID_034</t>
  </si>
  <si>
    <t>Charlotte Davis</t>
  </si>
  <si>
    <t>CUST_ID_035</t>
  </si>
  <si>
    <t>Samuel Johnson</t>
  </si>
  <si>
    <t>CUST_ID_036</t>
  </si>
  <si>
    <t>Harper Anderson</t>
  </si>
  <si>
    <t>CUST_ID_037</t>
  </si>
  <si>
    <t>Henry Martinez</t>
  </si>
  <si>
    <t>CUST_ID_038</t>
  </si>
  <si>
    <t>Amelia Wilson</t>
  </si>
  <si>
    <t>CUST_ID_039</t>
  </si>
  <si>
    <t>Jackson Turner</t>
  </si>
  <si>
    <t>CUST_ID_040</t>
  </si>
  <si>
    <t>Abigail Lewis</t>
  </si>
  <si>
    <t>CUST_ID_041</t>
  </si>
  <si>
    <t>Aiden Clark</t>
  </si>
  <si>
    <t>CUST_ID_042</t>
  </si>
  <si>
    <t>Emily Garcia</t>
  </si>
  <si>
    <t>CUST_ID_043</t>
  </si>
  <si>
    <t>Sebastian Phillips</t>
  </si>
  <si>
    <t>CUST_ID_044</t>
  </si>
  <si>
    <t>Elizabeth Martin</t>
  </si>
  <si>
    <t>Jun</t>
  </si>
  <si>
    <t>CUST_ID_045</t>
  </si>
  <si>
    <t>Alexander Hill</t>
  </si>
  <si>
    <t>CUST_ID_046</t>
  </si>
  <si>
    <t>Avery Anderson</t>
  </si>
  <si>
    <t>CUST_ID_047</t>
  </si>
  <si>
    <t>Michael Wilson</t>
  </si>
  <si>
    <t>Medium</t>
  </si>
  <si>
    <t>CUST_ID_048</t>
  </si>
  <si>
    <t>Sofia Turner</t>
  </si>
  <si>
    <t>CUST_ID_049</t>
  </si>
  <si>
    <t>Elijah Perez</t>
  </si>
  <si>
    <t>CUST_ID_050</t>
  </si>
  <si>
    <t>Mia Hill</t>
  </si>
  <si>
    <t>CUST_ID_051</t>
  </si>
  <si>
    <t>Logan Phillips</t>
  </si>
  <si>
    <t>CUST_ID_052</t>
  </si>
  <si>
    <t>Charlotte Martin</t>
  </si>
  <si>
    <t>CUST_ID_053</t>
  </si>
  <si>
    <t>Samuel Hill</t>
  </si>
  <si>
    <t>CUST_ID_054</t>
  </si>
  <si>
    <t>Harper Wilson</t>
  </si>
  <si>
    <t>CUST_ID_055</t>
  </si>
  <si>
    <t>Henry Turner</t>
  </si>
  <si>
    <t>CUST_ID_056</t>
  </si>
  <si>
    <t>Amelia Perez</t>
  </si>
  <si>
    <t>CUST_ID_057</t>
  </si>
  <si>
    <t>Jackson Hill</t>
  </si>
  <si>
    <t>CUST_ID_058</t>
  </si>
  <si>
    <t>Abigail Phillips</t>
  </si>
  <si>
    <t>CUST_ID_059</t>
  </si>
  <si>
    <t>Aiden Martin</t>
  </si>
  <si>
    <t>CUST_ID_060</t>
  </si>
  <si>
    <t>CUST_ID_061</t>
  </si>
  <si>
    <t>Benjamin Martin</t>
  </si>
  <si>
    <t>CUST_ID_062</t>
  </si>
  <si>
    <t>Mia Lewis</t>
  </si>
  <si>
    <t>CUST_ID_063</t>
  </si>
  <si>
    <t>Logan Clark</t>
  </si>
  <si>
    <t>CUST_ID_064</t>
  </si>
  <si>
    <t>Charlotte Anderson</t>
  </si>
  <si>
    <t>CUST_ID_065</t>
  </si>
  <si>
    <t>Samuel Wilson</t>
  </si>
  <si>
    <t>CUST_ID_066</t>
  </si>
  <si>
    <t>Harper Turner</t>
  </si>
  <si>
    <t>CUST_ID_067</t>
  </si>
  <si>
    <t>Henry Phillips</t>
  </si>
  <si>
    <t>CUST_ID_068</t>
  </si>
  <si>
    <t>Amelia Martin</t>
  </si>
  <si>
    <t>CUST_ID_069</t>
  </si>
  <si>
    <t>CUST_ID_070</t>
  </si>
  <si>
    <t>Abigail Garcia</t>
  </si>
  <si>
    <t>CUST_ID_071</t>
  </si>
  <si>
    <t>Aiden Perez</t>
  </si>
  <si>
    <t>CUST_ID_072</t>
  </si>
  <si>
    <t>Emily Hill</t>
  </si>
  <si>
    <t>CUST_ID_073</t>
  </si>
  <si>
    <t>Benjamin Phillips</t>
  </si>
  <si>
    <t>CUST_ID_074</t>
  </si>
  <si>
    <t>Mia Turner</t>
  </si>
  <si>
    <t>CUST_ID_075</t>
  </si>
  <si>
    <t>Logan Martin</t>
  </si>
  <si>
    <t>CUST_ID_076</t>
  </si>
  <si>
    <t>Charlotte Garcia</t>
  </si>
  <si>
    <t>CUST_ID_077</t>
  </si>
  <si>
    <t>Samuel Phillips</t>
  </si>
  <si>
    <t>CUST_ID_078</t>
  </si>
  <si>
    <t>Harper Hill</t>
  </si>
  <si>
    <t>CUST_ID_079</t>
  </si>
  <si>
    <t>CUST_ID_080</t>
  </si>
  <si>
    <t>CUST_ID_081</t>
  </si>
  <si>
    <t>Jackson Lewis</t>
  </si>
  <si>
    <t>CUST_ID_082</t>
  </si>
  <si>
    <t>Abigail Clark</t>
  </si>
  <si>
    <t>CUST_ID_083</t>
  </si>
  <si>
    <t>Aiden Anderson</t>
  </si>
  <si>
    <t>CUST_ID_084</t>
  </si>
  <si>
    <t>High</t>
  </si>
  <si>
    <t>Emily Martin</t>
  </si>
  <si>
    <t>CUST_ID_085</t>
  </si>
  <si>
    <t>Benjamin Garcia</t>
  </si>
  <si>
    <t>CUST_ID_086</t>
  </si>
  <si>
    <t>CUST_ID_087</t>
  </si>
  <si>
    <t>CUST_ID_088</t>
  </si>
  <si>
    <t>Charlotte Hill</t>
  </si>
  <si>
    <t>CUST_ID_089</t>
  </si>
  <si>
    <t>Samuel Turner</t>
  </si>
  <si>
    <t>CUST_ID_090</t>
  </si>
  <si>
    <t>Harper Martin</t>
  </si>
  <si>
    <t>CUST_ID_091</t>
  </si>
  <si>
    <t>Henry Garcia</t>
  </si>
  <si>
    <t>CUST_ID_092</t>
  </si>
  <si>
    <t>Amelia Phillips</t>
  </si>
  <si>
    <t>CUST_ID_093</t>
  </si>
  <si>
    <t>CUST_ID_094</t>
  </si>
  <si>
    <t>Abigail Martin</t>
  </si>
  <si>
    <t>CUST_ID_095</t>
  </si>
  <si>
    <t>Aiden Garcia</t>
  </si>
  <si>
    <t>CUST_ID_096</t>
  </si>
  <si>
    <t>Emily Phillips</t>
  </si>
  <si>
    <t>CUST_ID_097</t>
  </si>
  <si>
    <t>Benjamin Hill</t>
  </si>
  <si>
    <t>CUST_ID_098</t>
  </si>
  <si>
    <t>CUST_ID_099</t>
  </si>
  <si>
    <t>CUST_ID_100</t>
  </si>
  <si>
    <t>CUST_ID_101</t>
  </si>
  <si>
    <t>CUST_ID_102</t>
  </si>
  <si>
    <t>Harper Phillips</t>
  </si>
  <si>
    <t>CUST_ID_103</t>
  </si>
  <si>
    <t>Henry Martin</t>
  </si>
  <si>
    <t>CUST_ID_104</t>
  </si>
  <si>
    <t>Amelia Hill</t>
  </si>
  <si>
    <t>CUST_ID_105</t>
  </si>
  <si>
    <t>CUST_ID_106</t>
  </si>
  <si>
    <t>CUST_ID_107</t>
  </si>
  <si>
    <t>Aiden Hill</t>
  </si>
  <si>
    <t>CUST_ID_108</t>
  </si>
  <si>
    <t>CUST_ID_109</t>
  </si>
  <si>
    <t>CUST_ID_110</t>
  </si>
  <si>
    <t>CUST_ID_111</t>
  </si>
  <si>
    <t>CUST_ID_112</t>
  </si>
  <si>
    <t>CUST_ID_113</t>
  </si>
  <si>
    <t>CUST_ID_114</t>
  </si>
  <si>
    <t>CUST_ID_115</t>
  </si>
  <si>
    <t>CUST_ID_116</t>
  </si>
  <si>
    <t>CUST_ID_117</t>
  </si>
  <si>
    <t>CUST_ID_118</t>
  </si>
  <si>
    <t>CUST_ID_119</t>
  </si>
  <si>
    <t>CUST_ID_120</t>
  </si>
  <si>
    <t>CUST_ID_121</t>
  </si>
  <si>
    <t>CUST_ID_122</t>
  </si>
  <si>
    <t>CUST_ID_123</t>
  </si>
  <si>
    <t>CUST_ID_124</t>
  </si>
  <si>
    <t>CUST_ID_125</t>
  </si>
  <si>
    <t>CUST_ID_126</t>
  </si>
  <si>
    <t>CUST_ID_127</t>
  </si>
  <si>
    <t>CUST_ID_128</t>
  </si>
  <si>
    <t>CUST_ID_129</t>
  </si>
  <si>
    <t>CUST_ID_130</t>
  </si>
  <si>
    <t>CUST_ID_131</t>
  </si>
  <si>
    <t>CUST_ID_132</t>
  </si>
  <si>
    <t>CUST_ID_133</t>
  </si>
  <si>
    <t>CUST_ID_134</t>
  </si>
  <si>
    <t>CUST_ID_135</t>
  </si>
  <si>
    <t>CUST_ID_136</t>
  </si>
  <si>
    <t>CUST_ID_137</t>
  </si>
  <si>
    <t>CUST_ID_138</t>
  </si>
  <si>
    <t>CUST_ID_139</t>
  </si>
  <si>
    <t>CUST_ID_140</t>
  </si>
  <si>
    <t>CUST_ID_141</t>
  </si>
  <si>
    <t>CUST_ID_142</t>
  </si>
  <si>
    <t>CUST_ID_143</t>
  </si>
  <si>
    <t>CUST_ID_144</t>
  </si>
  <si>
    <t>CUST_ID_145</t>
  </si>
  <si>
    <t>CUST_ID_146</t>
  </si>
  <si>
    <t>CUST_ID_147</t>
  </si>
  <si>
    <t>CUST_ID_148</t>
  </si>
  <si>
    <t>CUST_ID_149</t>
  </si>
  <si>
    <t>CUST_ID_150</t>
  </si>
  <si>
    <t>Sum of Sales</t>
  </si>
  <si>
    <t>Sum of Profit</t>
  </si>
  <si>
    <t>Sum of Units Sold</t>
  </si>
  <si>
    <t>profit margin</t>
  </si>
  <si>
    <t>Row Labels</t>
  </si>
  <si>
    <t>Grand Total</t>
  </si>
  <si>
    <t>Sum of Sales ('000)</t>
  </si>
  <si>
    <t>Sum of Profit ('000)</t>
  </si>
  <si>
    <t>profit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</si>
</sst>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5" formatCode="[$$-409]#,##0.00"/>
    <numFmt numFmtId="170" formatCode="_-[$$-409]* #,##0.00_ ;_-[$$-409]* \-#,##0.00\ ;_-[$$-409]* &quot;-&quot;??_ ;_-@_ "/>
    <numFmt numFmtId="173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0" xfId="0" applyFont="1" applyFill="1"/>
    <xf numFmtId="43" fontId="0" fillId="0" borderId="0" xfId="1" applyFont="1"/>
    <xf numFmtId="14" fontId="0" fillId="0" borderId="0" xfId="0" applyNumberFormat="1"/>
    <xf numFmtId="43" fontId="0" fillId="0" borderId="0" xfId="0" applyNumberFormat="1"/>
    <xf numFmtId="9" fontId="0" fillId="0" borderId="0" xfId="2" applyFont="1"/>
    <xf numFmtId="165" fontId="0" fillId="0" borderId="0" xfId="2" applyNumberFormat="1" applyFont="1"/>
    <xf numFmtId="165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70" fontId="0" fillId="0" borderId="0" xfId="0" applyNumberFormat="1"/>
    <xf numFmtId="173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23">
    <dxf>
      <numFmt numFmtId="172" formatCode="_ * #,##0.0_ ;_ * \-#,##0.0_ ;_ * &quot;-&quot;??_ ;_ @_ "/>
    </dxf>
    <dxf>
      <numFmt numFmtId="173" formatCode="_ * #,##0_ ;_ * \-#,##0_ ;_ * &quot;-&quot;??_ ;_ @_ "/>
    </dxf>
    <dxf>
      <numFmt numFmtId="35" formatCode="_ * #,##0.00_ ;_ * \-#,##0.00_ ;_ * &quot;-&quot;??_ ;_ @_ "/>
    </dxf>
    <dxf>
      <numFmt numFmtId="171" formatCode="_ * #,##0.000_ ;_ * \-#,##0.000_ ;_ * &quot;-&quot;??_ ;_ @_ "/>
    </dxf>
    <dxf>
      <numFmt numFmtId="165" formatCode="[$$-409]#,##0.00"/>
    </dxf>
    <dxf>
      <numFmt numFmtId="165" formatCode="[$$-409]#,##0.00"/>
    </dxf>
    <dxf>
      <numFmt numFmtId="165" formatCode="[$$-409]#,##0.0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5" formatCode="_ * #,##0.00_ ;_ * \-#,##0.00_ ;_ * &quot;-&quot;??_ ;_ 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[Sales.xlsx]Pivot!PivotTable5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600" b="1">
                <a:solidFill>
                  <a:sysClr val="windowText" lastClr="000000"/>
                </a:solidFill>
              </a:rPr>
              <a:t>Sales(000) and</a:t>
            </a:r>
            <a:r>
              <a:rPr lang="en-IN" sz="1600" b="1" baseline="0">
                <a:solidFill>
                  <a:sysClr val="windowText" lastClr="000000"/>
                </a:solidFill>
              </a:rPr>
              <a:t> profit % by month</a:t>
            </a:r>
            <a:endParaRPr lang="en-IN" sz="1600" b="1">
              <a:solidFill>
                <a:sysClr val="windowText" lastClr="000000"/>
              </a:solidFill>
            </a:endParaRPr>
          </a:p>
        </c:rich>
      </c:tx>
      <c:layout>
        <c:manualLayout>
          <c:xMode val="edge"/>
          <c:yMode val="edge"/>
          <c:x val="0.2034647099118575"/>
          <c:y val="7.89725143867469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1"/>
            </c:ext>
          </c:extLst>
        </c:dLbl>
      </c:pivotFmt>
      <c:pivotFmt>
        <c:idx val="10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B26239A-5C03-42A4-9ED0-14B3F0B285DE}" type="CELLRANGE">
                  <a:rPr lang="en-US"/>
                  <a:pPr>
                    <a:defRPr/>
                  </a:pPr>
                  <a:t>[CELLRANGE]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1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26D7A437-E801-4B95-960B-EB885D35A232}" type="CELLRANGE">
                  <a:rPr lang="en-US"/>
                  <a:pPr>
                    <a:defRPr/>
                  </a:pPr>
                  <a:t>[CELLRANGE]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2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AFBD41A-5C12-460A-8911-165D26AFD29B}" type="CELLRANGE">
                  <a:rPr lang="en-US"/>
                  <a:pPr>
                    <a:defRPr/>
                  </a:pPr>
                  <a:t>[CELLRANGE]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3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054BF33-BB5D-4048-A716-22E2BD20FEEA}" type="CELLRANGE">
                  <a:rPr lang="en-US"/>
                  <a:pPr>
                    <a:defRPr/>
                  </a:pPr>
                  <a:t>[CELLRANGE]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6B2EAB3F-F554-4351-B495-59856FBA27E4}" type="CELLRANGE">
                  <a:rPr lang="en-US"/>
                  <a:pPr>
                    <a:defRPr/>
                  </a:pPr>
                  <a:t>[CELLRANGE]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5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99DCE6CB-CB48-4EFA-A61C-5A6A6998B37F}" type="CELLRANGE">
                  <a:rPr lang="en-US"/>
                  <a:pPr>
                    <a:defRPr/>
                  </a:pPr>
                  <a:t>[CELLRANGE]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6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3B303F5-CB17-4767-9050-25BB107E21F8}" type="CELLRANGE">
                  <a:rPr lang="en-US"/>
                  <a:pPr>
                    <a:defRPr/>
                  </a:pPr>
                  <a:t>[CELLRANGE]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7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16329D67-0B56-4893-A647-BA529AFC1D4E}" type="CELLRANGE">
                  <a:rPr lang="en-US"/>
                  <a:pPr>
                    <a:defRPr/>
                  </a:pPr>
                  <a:t>[CELLRANGE]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8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4313142-706E-4B87-82D9-429EEAF28FDA}" type="CELLRANGE">
                  <a:rPr lang="en-US"/>
                  <a:pPr>
                    <a:defRPr/>
                  </a:pPr>
                  <a:t>[CELLRANGE]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19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BADC68B0-DA44-4BE1-91AB-CF7C5AA3E615}" type="CELLRANGE">
                  <a:rPr lang="en-US"/>
                  <a:pPr>
                    <a:defRPr/>
                  </a:pPr>
                  <a:t>[CELLRANGE]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0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051D6BA6-1FA6-463A-BF24-DB1376E52B82}" type="CELLRANGE">
                  <a:rPr lang="en-US"/>
                  <a:pPr>
                    <a:defRPr/>
                  </a:pPr>
                  <a:t>[CELLRANGE]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EBCA42B3-B433-4D1B-9CA8-5C8763B3DC68}" type="CELLRANGE">
                  <a:rPr lang="en-US"/>
                  <a:pPr>
                    <a:defRPr/>
                  </a:pPr>
                  <a:t>[CELLRANGE]</a:t>
                </a:fld>
                <a:endParaRPr lang="en-IN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xForSave val="1"/>
              <c15:showDataLabelsRange val="1"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1734749599253114"/>
          <c:y val="0.50787790312382874"/>
          <c:w val="0.84163833547652178"/>
          <c:h val="0.342813874748791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Pivot!$N$3:$N$14</c:f>
              <c:strCache>
                <c:ptCount val="1"/>
                <c:pt idx="0">
                  <c:v>Sum of Sales ('000)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Pivot!$N$3:$N$14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Pivot!$N$3:$N$14</c:f>
              <c:numCache>
                <c:formatCode>_ * #,##0_ ;_ * \-#,##0_ ;_ * "-"??_ ;_ @_ </c:formatCode>
                <c:ptCount val="12"/>
                <c:pt idx="0">
                  <c:v>10870.125610000001</c:v>
                </c:pt>
                <c:pt idx="1">
                  <c:v>6964.9451250000002</c:v>
                </c:pt>
                <c:pt idx="2">
                  <c:v>8188.402</c:v>
                </c:pt>
                <c:pt idx="3">
                  <c:v>11001.632280000003</c:v>
                </c:pt>
                <c:pt idx="4">
                  <c:v>11253.334614999998</c:v>
                </c:pt>
                <c:pt idx="5">
                  <c:v>10844.09965</c:v>
                </c:pt>
                <c:pt idx="6">
                  <c:v>13152.14379</c:v>
                </c:pt>
                <c:pt idx="7">
                  <c:v>11259.071220000003</c:v>
                </c:pt>
                <c:pt idx="8">
                  <c:v>9120.754144999999</c:v>
                </c:pt>
                <c:pt idx="9">
                  <c:v>6777.9401699999971</c:v>
                </c:pt>
                <c:pt idx="10">
                  <c:v>7978.2783199999985</c:v>
                </c:pt>
                <c:pt idx="11">
                  <c:v>11315.623335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03-438D-A3BB-23374FD68CC7}"/>
            </c:ext>
          </c:extLst>
        </c:ser>
        <c:ser>
          <c:idx val="1"/>
          <c:order val="1"/>
          <c:tx>
            <c:strRef>
              <c:f>Pivot!$N$3:$N$14</c:f>
              <c:strCache>
                <c:ptCount val="1"/>
                <c:pt idx="0">
                  <c:v>Sum of Profit ('000)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B26239A-5C03-42A4-9ED0-14B3F0B285D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503-438D-A3BB-23374FD68CC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6D7A437-E801-4B95-960B-EB885D35A23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503-438D-A3BB-23374FD68CC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AFBD41A-5C12-460A-8911-165D26AFD29B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503-438D-A3BB-23374FD68CC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054BF33-BB5D-4048-A716-22E2BD20FEE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503-438D-A3BB-23374FD68CC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B2EAB3F-F554-4351-B495-59856FBA27E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503-438D-A3BB-23374FD68CC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99DCE6CB-CB48-4EFA-A61C-5A6A6998B37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503-438D-A3BB-23374FD68CC7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B3B303F5-CB17-4767-9050-25BB107E21F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503-438D-A3BB-23374FD68CC7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16329D67-0B56-4893-A647-BA529AFC1D4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503-438D-A3BB-23374FD68CC7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A4313142-706E-4B87-82D9-429EEAF28FDA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503-438D-A3BB-23374FD68CC7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BADC68B0-DA44-4BE1-91AB-CF7C5AA3E615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7503-438D-A3BB-23374FD68CC7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51D6BA6-1FA6-463A-BF24-DB1376E52B8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7503-438D-A3BB-23374FD68CC7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BCA42B3-B433-4D1B-9CA8-5C8763B3DC68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7503-438D-A3BB-23374FD68C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Pivot!$N$3:$N$14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Pivot!$N$3:$N$14</c:f>
              <c:numCache>
                <c:formatCode>_ * #,##0_ ;_ * \-#,##0_ ;_ * "-"??_ ;_ @_ </c:formatCode>
                <c:ptCount val="12"/>
                <c:pt idx="0">
                  <c:v>1852.0111100000001</c:v>
                </c:pt>
                <c:pt idx="1">
                  <c:v>924.61112499999979</c:v>
                </c:pt>
                <c:pt idx="2">
                  <c:v>1161.2679999999998</c:v>
                </c:pt>
                <c:pt idx="3">
                  <c:v>1563.25028</c:v>
                </c:pt>
                <c:pt idx="4">
                  <c:v>1558.7156149999998</c:v>
                </c:pt>
                <c:pt idx="5">
                  <c:v>1262.8621499999999</c:v>
                </c:pt>
                <c:pt idx="6">
                  <c:v>1936.3537900000006</c:v>
                </c:pt>
                <c:pt idx="7">
                  <c:v>1719.5252199999998</c:v>
                </c:pt>
                <c:pt idx="8">
                  <c:v>1309.1541450000007</c:v>
                </c:pt>
                <c:pt idx="9">
                  <c:v>726.63816999999995</c:v>
                </c:pt>
                <c:pt idx="10">
                  <c:v>1302.4528200000007</c:v>
                </c:pt>
                <c:pt idx="11">
                  <c:v>1576.859835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Pivot!$N$3:$N$14</c15:f>
                <c15:dlblRangeCache>
                  <c:ptCount val="12"/>
                  <c:pt idx="0">
                    <c:v>17%</c:v>
                  </c:pt>
                  <c:pt idx="1">
                    <c:v>13%</c:v>
                  </c:pt>
                  <c:pt idx="2">
                    <c:v>14%</c:v>
                  </c:pt>
                  <c:pt idx="3">
                    <c:v>14%</c:v>
                  </c:pt>
                  <c:pt idx="4">
                    <c:v>14%</c:v>
                  </c:pt>
                  <c:pt idx="5">
                    <c:v>12%</c:v>
                  </c:pt>
                  <c:pt idx="6">
                    <c:v>15%</c:v>
                  </c:pt>
                  <c:pt idx="7">
                    <c:v>15%</c:v>
                  </c:pt>
                  <c:pt idx="8">
                    <c:v>14%</c:v>
                  </c:pt>
                  <c:pt idx="9">
                    <c:v>11%</c:v>
                  </c:pt>
                  <c:pt idx="10">
                    <c:v>16%</c:v>
                  </c:pt>
                  <c:pt idx="11">
                    <c:v>14%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503-438D-A3BB-23374FD68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59029647"/>
        <c:axId val="359027727"/>
      </c:barChart>
      <c:catAx>
        <c:axId val="35902964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27727"/>
        <c:crosses val="autoZero"/>
        <c:auto val="1"/>
        <c:lblAlgn val="ctr"/>
        <c:lblOffset val="100"/>
        <c:noMultiLvlLbl val="0"/>
      </c:catAx>
      <c:valAx>
        <c:axId val="359027727"/>
        <c:scaling>
          <c:orientation val="minMax"/>
          <c:max val="16000"/>
        </c:scaling>
        <c:delete val="0"/>
        <c:axPos val="l"/>
        <c:numFmt formatCode="_ * #,##0_ ;_ * \-#,##0_ ;_ * &quot;-&quot;??_ ;_ @_ 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9029647"/>
        <c:crosses val="autoZero"/>
        <c:crossBetween val="between"/>
      </c:valAx>
      <c:spPr>
        <a:gradFill>
          <a:gsLst>
            <a:gs pos="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solidFill>
            <a:schemeClr val="accent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sv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sv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chart" Target="../charts/chart1.xml"/><Relationship Id="rId5" Type="http://schemas.openxmlformats.org/officeDocument/2006/relationships/image" Target="../media/image5.png"/><Relationship Id="rId10" Type="http://schemas.openxmlformats.org/officeDocument/2006/relationships/image" Target="../media/image10.svg"/><Relationship Id="rId4" Type="http://schemas.openxmlformats.org/officeDocument/2006/relationships/image" Target="../media/image4.sv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20</xdr:col>
      <xdr:colOff>315191</xdr:colOff>
      <xdr:row>36</xdr:row>
      <xdr:rowOff>135082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id="{1839D9CB-273E-FB67-1E85-99BF9A3A5C1C}"/>
            </a:ext>
          </a:extLst>
        </xdr:cNvPr>
        <xdr:cNvSpPr/>
      </xdr:nvSpPr>
      <xdr:spPr>
        <a:xfrm>
          <a:off x="609600" y="182880"/>
          <a:ext cx="11897591" cy="6535882"/>
        </a:xfrm>
        <a:prstGeom prst="roundRect">
          <a:avLst>
            <a:gd name="adj" fmla="val 3789"/>
          </a:avLst>
        </a:prstGeom>
        <a:solidFill>
          <a:schemeClr val="bg2">
            <a:lumMod val="90000"/>
          </a:schemeClr>
        </a:solidFill>
        <a:ln>
          <a:solidFill>
            <a:schemeClr val="bg1">
              <a:lumMod val="9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 sz="2000">
            <a:solidFill>
              <a:schemeClr val="tx1"/>
            </a:solidFill>
          </a:endParaRPr>
        </a:p>
      </xdr:txBody>
    </xdr:sp>
    <xdr:clientData/>
  </xdr:twoCellAnchor>
  <xdr:twoCellAnchor>
    <xdr:from>
      <xdr:col>1</xdr:col>
      <xdr:colOff>133351</xdr:colOff>
      <xdr:row>1</xdr:row>
      <xdr:rowOff>99868</xdr:rowOff>
    </xdr:from>
    <xdr:to>
      <xdr:col>9</xdr:col>
      <xdr:colOff>27518</xdr:colOff>
      <xdr:row>5</xdr:row>
      <xdr:rowOff>28748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F771298A-86FF-1679-3CBB-40B67D55BB60}"/>
            </a:ext>
          </a:extLst>
        </xdr:cNvPr>
        <xdr:cNvSpPr/>
      </xdr:nvSpPr>
      <xdr:spPr>
        <a:xfrm>
          <a:off x="742951" y="282748"/>
          <a:ext cx="4770967" cy="6604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IN" sz="3600" b="1" cap="none" spc="0" baseline="0">
              <a:ln w="12700">
                <a:solidFill>
                  <a:schemeClr val="accent3">
                    <a:lumMod val="50000"/>
                  </a:schemeClr>
                </a:solidFill>
                <a:prstDash val="solid"/>
              </a:ln>
              <a:pattFill prst="narHorz">
                <a:fgClr>
                  <a:schemeClr val="accent3"/>
                </a:fgClr>
                <a:bgClr>
                  <a:schemeClr val="accent3">
                    <a:lumMod val="40000"/>
                    <a:lumOff val="60000"/>
                  </a:schemeClr>
                </a:bgClr>
              </a:pattFill>
              <a:effectLst>
                <a:innerShdw blurRad="177800">
                  <a:schemeClr val="accent3">
                    <a:lumMod val="50000"/>
                  </a:schemeClr>
                </a:innerShdw>
              </a:effectLst>
            </a:rPr>
            <a:t>DashBoard</a:t>
          </a:r>
          <a:endParaRPr lang="en-IN" sz="3600" b="1" cap="none" spc="0">
            <a:ln w="12700">
              <a:solidFill>
                <a:schemeClr val="accent3">
                  <a:lumMod val="50000"/>
                </a:schemeClr>
              </a:solidFill>
              <a:prstDash val="solid"/>
            </a:ln>
            <a:pattFill prst="narHorz">
              <a:fgClr>
                <a:schemeClr val="accent3"/>
              </a:fgClr>
              <a:bgClr>
                <a:schemeClr val="accent3">
                  <a:lumMod val="40000"/>
                  <a:lumOff val="60000"/>
                </a:schemeClr>
              </a:bgClr>
            </a:pattFill>
            <a:effectLst>
              <a:innerShdw blurRad="177800">
                <a:schemeClr val="accent3">
                  <a:lumMod val="50000"/>
                </a:schemeClr>
              </a:innerShdw>
            </a:effectLst>
          </a:endParaRPr>
        </a:p>
      </xdr:txBody>
    </xdr:sp>
    <xdr:clientData/>
  </xdr:twoCellAnchor>
  <xdr:twoCellAnchor>
    <xdr:from>
      <xdr:col>12</xdr:col>
      <xdr:colOff>36178</xdr:colOff>
      <xdr:row>1</xdr:row>
      <xdr:rowOff>124114</xdr:rowOff>
    </xdr:from>
    <xdr:to>
      <xdr:col>14</xdr:col>
      <xdr:colOff>312210</xdr:colOff>
      <xdr:row>5</xdr:row>
      <xdr:rowOff>52994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3504A88C-8DE4-55AA-0F7C-1BF1310619DD}"/>
            </a:ext>
          </a:extLst>
        </xdr:cNvPr>
        <xdr:cNvSpPr/>
      </xdr:nvSpPr>
      <xdr:spPr>
        <a:xfrm>
          <a:off x="7351378" y="306994"/>
          <a:ext cx="1495232" cy="6604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14</xdr:col>
      <xdr:colOff>510887</xdr:colOff>
      <xdr:row>1</xdr:row>
      <xdr:rowOff>115238</xdr:rowOff>
    </xdr:from>
    <xdr:to>
      <xdr:col>17</xdr:col>
      <xdr:colOff>172029</xdr:colOff>
      <xdr:row>5</xdr:row>
      <xdr:rowOff>11357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EA551B2D-A3A2-AFA2-9B5D-E4FE09F2258C}"/>
            </a:ext>
          </a:extLst>
        </xdr:cNvPr>
        <xdr:cNvSpPr/>
      </xdr:nvSpPr>
      <xdr:spPr>
        <a:xfrm>
          <a:off x="9045287" y="298118"/>
          <a:ext cx="1489942" cy="62763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</xdr:col>
      <xdr:colOff>162409</xdr:colOff>
      <xdr:row>6</xdr:row>
      <xdr:rowOff>114011</xdr:rowOff>
    </xdr:from>
    <xdr:to>
      <xdr:col>4</xdr:col>
      <xdr:colOff>8660</xdr:colOff>
      <xdr:row>10</xdr:row>
      <xdr:rowOff>42891</xdr:rowOff>
    </xdr:to>
    <xdr:sp macro="" textlink="">
      <xdr:nvSpPr>
        <xdr:cNvPr id="6" name="Rectangle: Rounded Corners 5">
          <a:extLst>
            <a:ext uri="{FF2B5EF4-FFF2-40B4-BE49-F238E27FC236}">
              <a16:creationId xmlns:a16="http://schemas.microsoft.com/office/drawing/2014/main" id="{AC11D009-CB76-EF58-BCFF-412CB85705F8}"/>
            </a:ext>
          </a:extLst>
        </xdr:cNvPr>
        <xdr:cNvSpPr/>
      </xdr:nvSpPr>
      <xdr:spPr>
        <a:xfrm>
          <a:off x="772009" y="1211291"/>
          <a:ext cx="1675051" cy="6604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16</xdr:col>
      <xdr:colOff>99060</xdr:colOff>
      <xdr:row>17</xdr:row>
      <xdr:rowOff>85838</xdr:rowOff>
    </xdr:from>
    <xdr:to>
      <xdr:col>20</xdr:col>
      <xdr:colOff>155252</xdr:colOff>
      <xdr:row>27</xdr:row>
      <xdr:rowOff>18155</xdr:rowOff>
    </xdr:to>
    <xdr:sp macro="" textlink="">
      <xdr:nvSpPr>
        <xdr:cNvPr id="7" name="Rectangle: Rounded Corners 6">
          <a:extLst>
            <a:ext uri="{FF2B5EF4-FFF2-40B4-BE49-F238E27FC236}">
              <a16:creationId xmlns:a16="http://schemas.microsoft.com/office/drawing/2014/main" id="{EDF5DB8D-51D9-79C0-A017-9961D57BCF80}"/>
            </a:ext>
          </a:extLst>
        </xdr:cNvPr>
        <xdr:cNvSpPr/>
      </xdr:nvSpPr>
      <xdr:spPr>
        <a:xfrm>
          <a:off x="9852660" y="3194798"/>
          <a:ext cx="2494592" cy="1761117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16</xdr:col>
      <xdr:colOff>144780</xdr:colOff>
      <xdr:row>6</xdr:row>
      <xdr:rowOff>113145</xdr:rowOff>
    </xdr:from>
    <xdr:to>
      <xdr:col>20</xdr:col>
      <xdr:colOff>116514</xdr:colOff>
      <xdr:row>15</xdr:row>
      <xdr:rowOff>182302</xdr:rowOff>
    </xdr:to>
    <xdr:sp macro="" textlink="">
      <xdr:nvSpPr>
        <xdr:cNvPr id="8" name="Rectangle: Rounded Corners 7">
          <a:extLst>
            <a:ext uri="{FF2B5EF4-FFF2-40B4-BE49-F238E27FC236}">
              <a16:creationId xmlns:a16="http://schemas.microsoft.com/office/drawing/2014/main" id="{D5B898BB-DAE8-FBC0-0E32-5B8BC5175D31}"/>
            </a:ext>
          </a:extLst>
        </xdr:cNvPr>
        <xdr:cNvSpPr/>
      </xdr:nvSpPr>
      <xdr:spPr>
        <a:xfrm>
          <a:off x="9898380" y="1210425"/>
          <a:ext cx="2410134" cy="1715077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10</xdr:col>
      <xdr:colOff>266994</xdr:colOff>
      <xdr:row>17</xdr:row>
      <xdr:rowOff>99694</xdr:rowOff>
    </xdr:from>
    <xdr:to>
      <xdr:col>16</xdr:col>
      <xdr:colOff>45719</xdr:colOff>
      <xdr:row>27</xdr:row>
      <xdr:rowOff>18156</xdr:rowOff>
    </xdr:to>
    <xdr:sp macro="" textlink="">
      <xdr:nvSpPr>
        <xdr:cNvPr id="9" name="Rectangle: Rounded Corners 8">
          <a:extLst>
            <a:ext uri="{FF2B5EF4-FFF2-40B4-BE49-F238E27FC236}">
              <a16:creationId xmlns:a16="http://schemas.microsoft.com/office/drawing/2014/main" id="{83CBDE50-1321-4974-9349-B6D50AD0088F}"/>
            </a:ext>
          </a:extLst>
        </xdr:cNvPr>
        <xdr:cNvSpPr/>
      </xdr:nvSpPr>
      <xdr:spPr>
        <a:xfrm>
          <a:off x="6362994" y="3208654"/>
          <a:ext cx="3436325" cy="1747262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10</xdr:col>
      <xdr:colOff>272863</xdr:colOff>
      <xdr:row>6</xdr:row>
      <xdr:rowOff>84281</xdr:rowOff>
    </xdr:from>
    <xdr:to>
      <xdr:col>16</xdr:col>
      <xdr:colOff>76200</xdr:colOff>
      <xdr:row>16</xdr:row>
      <xdr:rowOff>2743</xdr:rowOff>
    </xdr:to>
    <xdr:sp macro="" textlink="">
      <xdr:nvSpPr>
        <xdr:cNvPr id="10" name="Rectangle: Rounded Corners 9">
          <a:extLst>
            <a:ext uri="{FF2B5EF4-FFF2-40B4-BE49-F238E27FC236}">
              <a16:creationId xmlns:a16="http://schemas.microsoft.com/office/drawing/2014/main" id="{DACFC31F-3FAF-013F-7EC6-1869975A4D41}"/>
            </a:ext>
          </a:extLst>
        </xdr:cNvPr>
        <xdr:cNvSpPr/>
      </xdr:nvSpPr>
      <xdr:spPr>
        <a:xfrm>
          <a:off x="6368863" y="1181561"/>
          <a:ext cx="3460937" cy="1747262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4</xdr:col>
      <xdr:colOff>171069</xdr:colOff>
      <xdr:row>6</xdr:row>
      <xdr:rowOff>113146</xdr:rowOff>
    </xdr:from>
    <xdr:to>
      <xdr:col>10</xdr:col>
      <xdr:colOff>81396</xdr:colOff>
      <xdr:row>27</xdr:row>
      <xdr:rowOff>165216</xdr:rowOff>
    </xdr:to>
    <xdr:sp macro="" textlink="">
      <xdr:nvSpPr>
        <xdr:cNvPr id="11" name="Rectangle: Rounded Corners 10">
          <a:extLst>
            <a:ext uri="{FF2B5EF4-FFF2-40B4-BE49-F238E27FC236}">
              <a16:creationId xmlns:a16="http://schemas.microsoft.com/office/drawing/2014/main" id="{17B298CC-1870-09EC-2126-C03335AD4971}"/>
            </a:ext>
          </a:extLst>
        </xdr:cNvPr>
        <xdr:cNvSpPr/>
      </xdr:nvSpPr>
      <xdr:spPr>
        <a:xfrm>
          <a:off x="2609469" y="1210426"/>
          <a:ext cx="3567927" cy="389255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</xdr:col>
      <xdr:colOff>133351</xdr:colOff>
      <xdr:row>11</xdr:row>
      <xdr:rowOff>128154</xdr:rowOff>
    </xdr:from>
    <xdr:to>
      <xdr:col>3</xdr:col>
      <xdr:colOff>589202</xdr:colOff>
      <xdr:row>27</xdr:row>
      <xdr:rowOff>165216</xdr:rowOff>
    </xdr:to>
    <xdr:sp macro="" textlink="">
      <xdr:nvSpPr>
        <xdr:cNvPr id="12" name="Rectangle: Rounded Corners 11">
          <a:extLst>
            <a:ext uri="{FF2B5EF4-FFF2-40B4-BE49-F238E27FC236}">
              <a16:creationId xmlns:a16="http://schemas.microsoft.com/office/drawing/2014/main" id="{FF2A36AF-2DED-B5C6-6F3C-B731C451D266}"/>
            </a:ext>
          </a:extLst>
        </xdr:cNvPr>
        <xdr:cNvSpPr/>
      </xdr:nvSpPr>
      <xdr:spPr>
        <a:xfrm>
          <a:off x="742951" y="2139834"/>
          <a:ext cx="1675051" cy="2963142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4</xdr:col>
      <xdr:colOff>142011</xdr:colOff>
      <xdr:row>28</xdr:row>
      <xdr:rowOff>124344</xdr:rowOff>
    </xdr:from>
    <xdr:to>
      <xdr:col>12</xdr:col>
      <xdr:colOff>36178</xdr:colOff>
      <xdr:row>35</xdr:row>
      <xdr:rowOff>175953</xdr:rowOff>
    </xdr:to>
    <xdr:sp macro="" textlink="">
      <xdr:nvSpPr>
        <xdr:cNvPr id="13" name="Rectangle: Rounded Corners 12">
          <a:extLst>
            <a:ext uri="{FF2B5EF4-FFF2-40B4-BE49-F238E27FC236}">
              <a16:creationId xmlns:a16="http://schemas.microsoft.com/office/drawing/2014/main" id="{025E346C-58C1-C350-D1FE-E765D8A75844}"/>
            </a:ext>
          </a:extLst>
        </xdr:cNvPr>
        <xdr:cNvSpPr/>
      </xdr:nvSpPr>
      <xdr:spPr>
        <a:xfrm>
          <a:off x="2580411" y="5244984"/>
          <a:ext cx="4770967" cy="1331769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</xdr:col>
      <xdr:colOff>162409</xdr:colOff>
      <xdr:row>28</xdr:row>
      <xdr:rowOff>129828</xdr:rowOff>
    </xdr:from>
    <xdr:to>
      <xdr:col>3</xdr:col>
      <xdr:colOff>589202</xdr:colOff>
      <xdr:row>36</xdr:row>
      <xdr:rowOff>35213</xdr:rowOff>
    </xdr:to>
    <xdr:sp macro="" textlink="">
      <xdr:nvSpPr>
        <xdr:cNvPr id="14" name="Rectangle: Rounded Corners 13">
          <a:extLst>
            <a:ext uri="{FF2B5EF4-FFF2-40B4-BE49-F238E27FC236}">
              <a16:creationId xmlns:a16="http://schemas.microsoft.com/office/drawing/2014/main" id="{5CD5631A-1473-0E05-ADE9-A5B29EE4AF1B}"/>
            </a:ext>
          </a:extLst>
        </xdr:cNvPr>
        <xdr:cNvSpPr/>
      </xdr:nvSpPr>
      <xdr:spPr>
        <a:xfrm>
          <a:off x="772009" y="5250468"/>
          <a:ext cx="1645993" cy="1368425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12</xdr:col>
      <xdr:colOff>276902</xdr:colOff>
      <xdr:row>28</xdr:row>
      <xdr:rowOff>176299</xdr:rowOff>
    </xdr:from>
    <xdr:to>
      <xdr:col>20</xdr:col>
      <xdr:colOff>315191</xdr:colOff>
      <xdr:row>35</xdr:row>
      <xdr:rowOff>175953</xdr:rowOff>
    </xdr:to>
    <xdr:sp macro="" textlink="">
      <xdr:nvSpPr>
        <xdr:cNvPr id="15" name="Rectangle: Rounded Corners 14">
          <a:extLst>
            <a:ext uri="{FF2B5EF4-FFF2-40B4-BE49-F238E27FC236}">
              <a16:creationId xmlns:a16="http://schemas.microsoft.com/office/drawing/2014/main" id="{1A510A98-8B54-0781-2898-17D10F3E1B49}"/>
            </a:ext>
          </a:extLst>
        </xdr:cNvPr>
        <xdr:cNvSpPr/>
      </xdr:nvSpPr>
      <xdr:spPr>
        <a:xfrm>
          <a:off x="7592102" y="5296939"/>
          <a:ext cx="4915089" cy="1279814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17</xdr:col>
      <xdr:colOff>370706</xdr:colOff>
      <xdr:row>1</xdr:row>
      <xdr:rowOff>97848</xdr:rowOff>
    </xdr:from>
    <xdr:to>
      <xdr:col>20</xdr:col>
      <xdr:colOff>116514</xdr:colOff>
      <xdr:row>5</xdr:row>
      <xdr:rowOff>26728</xdr:rowOff>
    </xdr:to>
    <xdr:sp macro="" textlink="">
      <xdr:nvSpPr>
        <xdr:cNvPr id="16" name="Rectangle: Rounded Corners 15">
          <a:extLst>
            <a:ext uri="{FF2B5EF4-FFF2-40B4-BE49-F238E27FC236}">
              <a16:creationId xmlns:a16="http://schemas.microsoft.com/office/drawing/2014/main" id="{08EC79C5-7C09-EF05-F49C-80D61EBF0956}"/>
            </a:ext>
          </a:extLst>
        </xdr:cNvPr>
        <xdr:cNvSpPr/>
      </xdr:nvSpPr>
      <xdr:spPr>
        <a:xfrm>
          <a:off x="10733906" y="280728"/>
          <a:ext cx="1574608" cy="6604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>
    <xdr:from>
      <xdr:col>9</xdr:col>
      <xdr:colOff>203297</xdr:colOff>
      <xdr:row>1</xdr:row>
      <xdr:rowOff>124114</xdr:rowOff>
    </xdr:from>
    <xdr:to>
      <xdr:col>11</xdr:col>
      <xdr:colOff>479329</xdr:colOff>
      <xdr:row>5</xdr:row>
      <xdr:rowOff>52994</xdr:rowOff>
    </xdr:to>
    <xdr:sp macro="" textlink="">
      <xdr:nvSpPr>
        <xdr:cNvPr id="17" name="Rectangle: Rounded Corners 16">
          <a:extLst>
            <a:ext uri="{FF2B5EF4-FFF2-40B4-BE49-F238E27FC236}">
              <a16:creationId xmlns:a16="http://schemas.microsoft.com/office/drawing/2014/main" id="{D10F89AA-905B-91D5-311B-09ED34CBCACC}"/>
            </a:ext>
          </a:extLst>
        </xdr:cNvPr>
        <xdr:cNvSpPr/>
      </xdr:nvSpPr>
      <xdr:spPr>
        <a:xfrm>
          <a:off x="5689697" y="306994"/>
          <a:ext cx="1495232" cy="660400"/>
        </a:xfrm>
        <a:prstGeom prst="roundRect">
          <a:avLst/>
        </a:prstGeom>
        <a:solidFill>
          <a:schemeClr val="accent6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en-IN"/>
        </a:p>
      </xdr:txBody>
    </xdr:sp>
    <xdr:clientData/>
  </xdr:twoCellAnchor>
  <xdr:twoCellAnchor editAs="oneCell">
    <xdr:from>
      <xdr:col>1</xdr:col>
      <xdr:colOff>342900</xdr:colOff>
      <xdr:row>0</xdr:row>
      <xdr:rowOff>129540</xdr:rowOff>
    </xdr:from>
    <xdr:to>
      <xdr:col>3</xdr:col>
      <xdr:colOff>38100</xdr:colOff>
      <xdr:row>5</xdr:row>
      <xdr:rowOff>129540</xdr:rowOff>
    </xdr:to>
    <xdr:pic>
      <xdr:nvPicPr>
        <xdr:cNvPr id="20" name="Graphic 19" descr="Gauge with solid fill">
          <a:extLst>
            <a:ext uri="{FF2B5EF4-FFF2-40B4-BE49-F238E27FC236}">
              <a16:creationId xmlns:a16="http://schemas.microsoft.com/office/drawing/2014/main" id="{9B2BA589-C834-3159-B124-21D3CB64B9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952500" y="129540"/>
          <a:ext cx="914400" cy="914400"/>
        </a:xfrm>
        <a:prstGeom prst="rect">
          <a:avLst/>
        </a:prstGeom>
      </xdr:spPr>
    </xdr:pic>
    <xdr:clientData/>
  </xdr:twoCellAnchor>
  <xdr:twoCellAnchor>
    <xdr:from>
      <xdr:col>7</xdr:col>
      <xdr:colOff>7620</xdr:colOff>
      <xdr:row>2</xdr:row>
      <xdr:rowOff>144780</xdr:rowOff>
    </xdr:from>
    <xdr:to>
      <xdr:col>8</xdr:col>
      <xdr:colOff>601980</xdr:colOff>
      <xdr:row>4</xdr:row>
      <xdr:rowOff>38100</xdr:rowOff>
    </xdr:to>
    <xdr:sp macro="" textlink="">
      <xdr:nvSpPr>
        <xdr:cNvPr id="21" name="Rectangle 20">
          <a:extLst>
            <a:ext uri="{FF2B5EF4-FFF2-40B4-BE49-F238E27FC236}">
              <a16:creationId xmlns:a16="http://schemas.microsoft.com/office/drawing/2014/main" id="{46E3E216-FE6C-F9DA-84C4-BC4428B95C64}"/>
            </a:ext>
          </a:extLst>
        </xdr:cNvPr>
        <xdr:cNvSpPr/>
      </xdr:nvSpPr>
      <xdr:spPr>
        <a:xfrm>
          <a:off x="4274820" y="510540"/>
          <a:ext cx="1203960" cy="2590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shop dashborad</a:t>
          </a:r>
        </a:p>
      </xdr:txBody>
    </xdr:sp>
    <xdr:clientData/>
  </xdr:twoCellAnchor>
  <xdr:twoCellAnchor>
    <xdr:from>
      <xdr:col>9</xdr:col>
      <xdr:colOff>287117</xdr:colOff>
      <xdr:row>1</xdr:row>
      <xdr:rowOff>169834</xdr:rowOff>
    </xdr:from>
    <xdr:to>
      <xdr:col>11</xdr:col>
      <xdr:colOff>271877</xdr:colOff>
      <xdr:row>3</xdr:row>
      <xdr:rowOff>63154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id="{D1FCDB46-8F63-4B86-A307-C15D62672694}"/>
            </a:ext>
          </a:extLst>
        </xdr:cNvPr>
        <xdr:cNvSpPr/>
      </xdr:nvSpPr>
      <xdr:spPr>
        <a:xfrm>
          <a:off x="5773517" y="352714"/>
          <a:ext cx="1203960" cy="2590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total sales</a:t>
          </a:r>
        </a:p>
      </xdr:txBody>
    </xdr:sp>
    <xdr:clientData/>
  </xdr:twoCellAnchor>
  <xdr:twoCellAnchor>
    <xdr:from>
      <xdr:col>9</xdr:col>
      <xdr:colOff>325217</xdr:colOff>
      <xdr:row>3</xdr:row>
      <xdr:rowOff>108874</xdr:rowOff>
    </xdr:from>
    <xdr:to>
      <xdr:col>11</xdr:col>
      <xdr:colOff>309977</xdr:colOff>
      <xdr:row>5</xdr:row>
      <xdr:rowOff>2194</xdr:rowOff>
    </xdr:to>
    <xdr:sp macro="" textlink="Pivot!A3">
      <xdr:nvSpPr>
        <xdr:cNvPr id="25" name="Rectangle 24">
          <a:extLst>
            <a:ext uri="{FF2B5EF4-FFF2-40B4-BE49-F238E27FC236}">
              <a16:creationId xmlns:a16="http://schemas.microsoft.com/office/drawing/2014/main" id="{F10A2099-D81F-4671-A0AA-39C6A504CDD4}"/>
            </a:ext>
          </a:extLst>
        </xdr:cNvPr>
        <xdr:cNvSpPr/>
      </xdr:nvSpPr>
      <xdr:spPr>
        <a:xfrm>
          <a:off x="5811617" y="657514"/>
          <a:ext cx="1203960" cy="2590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8BDF24DB-B114-414E-BD99-5C88C773114B}" type="TxLink">
            <a:rPr lang="en-US" sz="1400" b="1" i="0" u="none" strike="noStrike" kern="1200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$11,87,26,350.26</a:t>
          </a:fld>
          <a:endParaRPr lang="en-IN" sz="1400" b="1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12</xdr:col>
      <xdr:colOff>180958</xdr:colOff>
      <xdr:row>1</xdr:row>
      <xdr:rowOff>162214</xdr:rowOff>
    </xdr:from>
    <xdr:to>
      <xdr:col>14</xdr:col>
      <xdr:colOff>165718</xdr:colOff>
      <xdr:row>3</xdr:row>
      <xdr:rowOff>55534</xdr:rowOff>
    </xdr:to>
    <xdr:sp macro="" textlink="">
      <xdr:nvSpPr>
        <xdr:cNvPr id="26" name="Rectangle 25">
          <a:extLst>
            <a:ext uri="{FF2B5EF4-FFF2-40B4-BE49-F238E27FC236}">
              <a16:creationId xmlns:a16="http://schemas.microsoft.com/office/drawing/2014/main" id="{E2029193-EFE4-4087-9C37-C1DE446036F8}"/>
            </a:ext>
          </a:extLst>
        </xdr:cNvPr>
        <xdr:cNvSpPr/>
      </xdr:nvSpPr>
      <xdr:spPr>
        <a:xfrm>
          <a:off x="7496158" y="345094"/>
          <a:ext cx="1203960" cy="2590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Profit</a:t>
          </a:r>
        </a:p>
      </xdr:txBody>
    </xdr:sp>
    <xdr:clientData/>
  </xdr:twoCellAnchor>
  <xdr:twoCellAnchor>
    <xdr:from>
      <xdr:col>12</xdr:col>
      <xdr:colOff>165718</xdr:colOff>
      <xdr:row>3</xdr:row>
      <xdr:rowOff>86014</xdr:rowOff>
    </xdr:from>
    <xdr:to>
      <xdr:col>14</xdr:col>
      <xdr:colOff>150478</xdr:colOff>
      <xdr:row>4</xdr:row>
      <xdr:rowOff>162214</xdr:rowOff>
    </xdr:to>
    <xdr:sp macro="" textlink="Pivot!B3">
      <xdr:nvSpPr>
        <xdr:cNvPr id="27" name="Rectangle 26">
          <a:extLst>
            <a:ext uri="{FF2B5EF4-FFF2-40B4-BE49-F238E27FC236}">
              <a16:creationId xmlns:a16="http://schemas.microsoft.com/office/drawing/2014/main" id="{96918BBD-651D-457B-BE6D-33C352696788}"/>
            </a:ext>
          </a:extLst>
        </xdr:cNvPr>
        <xdr:cNvSpPr/>
      </xdr:nvSpPr>
      <xdr:spPr>
        <a:xfrm>
          <a:off x="7480918" y="634654"/>
          <a:ext cx="1203960" cy="2590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A2AF9B9F-5E54-446F-9F8B-125D70E7FD51}" type="TxLink">
            <a:rPr lang="en-US" sz="1400" b="1" i="0" u="none" strike="noStrike" kern="1200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$1,68,93,702.26</a:t>
          </a:fld>
          <a:endParaRPr lang="en-IN" sz="2000" b="1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9</xdr:col>
      <xdr:colOff>182880</xdr:colOff>
      <xdr:row>3</xdr:row>
      <xdr:rowOff>76200</xdr:rowOff>
    </xdr:from>
    <xdr:to>
      <xdr:col>9</xdr:col>
      <xdr:colOff>502920</xdr:colOff>
      <xdr:row>5</xdr:row>
      <xdr:rowOff>30480</xdr:rowOff>
    </xdr:to>
    <xdr:pic>
      <xdr:nvPicPr>
        <xdr:cNvPr id="29" name="Graphic 28" descr="Rupee outline">
          <a:extLst>
            <a:ext uri="{FF2B5EF4-FFF2-40B4-BE49-F238E27FC236}">
              <a16:creationId xmlns:a16="http://schemas.microsoft.com/office/drawing/2014/main" id="{51EF79BE-115A-5D53-5172-5AEC272869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5669280" y="624840"/>
          <a:ext cx="320040" cy="320040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</xdr:colOff>
      <xdr:row>3</xdr:row>
      <xdr:rowOff>45720</xdr:rowOff>
    </xdr:from>
    <xdr:to>
      <xdr:col>12</xdr:col>
      <xdr:colOff>335280</xdr:colOff>
      <xdr:row>5</xdr:row>
      <xdr:rowOff>0</xdr:rowOff>
    </xdr:to>
    <xdr:pic>
      <xdr:nvPicPr>
        <xdr:cNvPr id="37" name="Graphic 36" descr="Rupee outline">
          <a:extLst>
            <a:ext uri="{FF2B5EF4-FFF2-40B4-BE49-F238E27FC236}">
              <a16:creationId xmlns:a16="http://schemas.microsoft.com/office/drawing/2014/main" id="{E3BE1C1B-9A18-462E-941C-1E641A4202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7330440" y="594360"/>
          <a:ext cx="320040" cy="320040"/>
        </a:xfrm>
        <a:prstGeom prst="rect">
          <a:avLst/>
        </a:prstGeom>
      </xdr:spPr>
    </xdr:pic>
    <xdr:clientData/>
  </xdr:twoCellAnchor>
  <xdr:twoCellAnchor>
    <xdr:from>
      <xdr:col>14</xdr:col>
      <xdr:colOff>556607</xdr:colOff>
      <xdr:row>1</xdr:row>
      <xdr:rowOff>130478</xdr:rowOff>
    </xdr:from>
    <xdr:to>
      <xdr:col>16</xdr:col>
      <xdr:colOff>541367</xdr:colOff>
      <xdr:row>3</xdr:row>
      <xdr:rowOff>23798</xdr:rowOff>
    </xdr:to>
    <xdr:sp macro="" textlink="">
      <xdr:nvSpPr>
        <xdr:cNvPr id="38" name="Rectangle 37">
          <a:extLst>
            <a:ext uri="{FF2B5EF4-FFF2-40B4-BE49-F238E27FC236}">
              <a16:creationId xmlns:a16="http://schemas.microsoft.com/office/drawing/2014/main" id="{1B7DC94C-2CEF-44BB-A975-C32C39BF7B5F}"/>
            </a:ext>
          </a:extLst>
        </xdr:cNvPr>
        <xdr:cNvSpPr/>
      </xdr:nvSpPr>
      <xdr:spPr>
        <a:xfrm>
          <a:off x="9091007" y="313358"/>
          <a:ext cx="1203960" cy="2590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Profit %</a:t>
          </a:r>
        </a:p>
      </xdr:txBody>
    </xdr:sp>
    <xdr:clientData/>
  </xdr:twoCellAnchor>
  <xdr:twoCellAnchor>
    <xdr:from>
      <xdr:col>14</xdr:col>
      <xdr:colOff>556607</xdr:colOff>
      <xdr:row>3</xdr:row>
      <xdr:rowOff>61898</xdr:rowOff>
    </xdr:from>
    <xdr:to>
      <xdr:col>16</xdr:col>
      <xdr:colOff>541367</xdr:colOff>
      <xdr:row>4</xdr:row>
      <xdr:rowOff>138098</xdr:rowOff>
    </xdr:to>
    <xdr:sp macro="" textlink="Pivot!D3">
      <xdr:nvSpPr>
        <xdr:cNvPr id="39" name="Rectangle 38">
          <a:extLst>
            <a:ext uri="{FF2B5EF4-FFF2-40B4-BE49-F238E27FC236}">
              <a16:creationId xmlns:a16="http://schemas.microsoft.com/office/drawing/2014/main" id="{95AC5491-D7BC-4184-9535-ECEF4B8BEB77}"/>
            </a:ext>
          </a:extLst>
        </xdr:cNvPr>
        <xdr:cNvSpPr/>
      </xdr:nvSpPr>
      <xdr:spPr>
        <a:xfrm>
          <a:off x="9091007" y="610538"/>
          <a:ext cx="1203960" cy="2590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0EC74AD0-DFA0-44F1-9D87-AD214B94A8EF}" type="TxLink">
            <a:rPr lang="en-US" sz="1400" b="1" i="0" u="none" strike="noStrike" kern="1200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$14.23</a:t>
          </a:fld>
          <a:endParaRPr lang="en-IN" sz="2800" b="1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507866</xdr:colOff>
      <xdr:row>1</xdr:row>
      <xdr:rowOff>135948</xdr:rowOff>
    </xdr:from>
    <xdr:to>
      <xdr:col>19</xdr:col>
      <xdr:colOff>492626</xdr:colOff>
      <xdr:row>3</xdr:row>
      <xdr:rowOff>29268</xdr:rowOff>
    </xdr:to>
    <xdr:sp macro="" textlink="">
      <xdr:nvSpPr>
        <xdr:cNvPr id="42" name="Rectangle 41">
          <a:extLst>
            <a:ext uri="{FF2B5EF4-FFF2-40B4-BE49-F238E27FC236}">
              <a16:creationId xmlns:a16="http://schemas.microsoft.com/office/drawing/2014/main" id="{5BBFFC03-B41C-44AF-B7A9-7FF1AB1E7B1A}"/>
            </a:ext>
          </a:extLst>
        </xdr:cNvPr>
        <xdr:cNvSpPr/>
      </xdr:nvSpPr>
      <xdr:spPr>
        <a:xfrm>
          <a:off x="10871066" y="318828"/>
          <a:ext cx="1203960" cy="2590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Unit</a:t>
          </a:r>
          <a:r>
            <a:rPr lang="en-IN" sz="1600" b="1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Sold</a:t>
          </a:r>
          <a:endParaRPr lang="en-IN" sz="1600" b="1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17</xdr:col>
      <xdr:colOff>492626</xdr:colOff>
      <xdr:row>3</xdr:row>
      <xdr:rowOff>59748</xdr:rowOff>
    </xdr:from>
    <xdr:to>
      <xdr:col>19</xdr:col>
      <xdr:colOff>477386</xdr:colOff>
      <xdr:row>4</xdr:row>
      <xdr:rowOff>135948</xdr:rowOff>
    </xdr:to>
    <xdr:sp macro="" textlink="Pivot!C3">
      <xdr:nvSpPr>
        <xdr:cNvPr id="43" name="Rectangle 42">
          <a:extLst>
            <a:ext uri="{FF2B5EF4-FFF2-40B4-BE49-F238E27FC236}">
              <a16:creationId xmlns:a16="http://schemas.microsoft.com/office/drawing/2014/main" id="{80D1A5C3-FF94-4C31-9ACF-8A39E75B451F}"/>
            </a:ext>
          </a:extLst>
        </xdr:cNvPr>
        <xdr:cNvSpPr/>
      </xdr:nvSpPr>
      <xdr:spPr>
        <a:xfrm>
          <a:off x="10855826" y="608388"/>
          <a:ext cx="1203960" cy="2590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701A4AFB-A3BF-408B-AE19-9082BBE35538}" type="TxLink">
            <a:rPr lang="en-US" sz="1200" b="1" i="0" u="none" strike="noStrike" kern="1200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$11,25,806.00</a:t>
          </a:fld>
          <a:endParaRPr lang="en-IN" sz="1600" b="1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19</xdr:col>
      <xdr:colOff>266700</xdr:colOff>
      <xdr:row>1</xdr:row>
      <xdr:rowOff>139560</xdr:rowOff>
    </xdr:from>
    <xdr:to>
      <xdr:col>19</xdr:col>
      <xdr:colOff>599580</xdr:colOff>
      <xdr:row>3</xdr:row>
      <xdr:rowOff>106680</xdr:rowOff>
    </xdr:to>
    <xdr:pic>
      <xdr:nvPicPr>
        <xdr:cNvPr id="45" name="Graphic 44" descr="Pie chart outline">
          <a:extLst>
            <a:ext uri="{FF2B5EF4-FFF2-40B4-BE49-F238E27FC236}">
              <a16:creationId xmlns:a16="http://schemas.microsoft.com/office/drawing/2014/main" id="{D29A4FF8-B8DB-39B3-3925-CBEAC56FED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1849100" y="322440"/>
          <a:ext cx="332880" cy="332880"/>
        </a:xfrm>
        <a:prstGeom prst="rect">
          <a:avLst/>
        </a:prstGeom>
      </xdr:spPr>
    </xdr:pic>
    <xdr:clientData/>
  </xdr:twoCellAnchor>
  <xdr:twoCellAnchor editAs="oneCell">
    <xdr:from>
      <xdr:col>16</xdr:col>
      <xdr:colOff>325260</xdr:colOff>
      <xdr:row>1</xdr:row>
      <xdr:rowOff>91440</xdr:rowOff>
    </xdr:from>
    <xdr:to>
      <xdr:col>17</xdr:col>
      <xdr:colOff>150000</xdr:colOff>
      <xdr:row>3</xdr:row>
      <xdr:rowOff>160020</xdr:rowOff>
    </xdr:to>
    <xdr:pic>
      <xdr:nvPicPr>
        <xdr:cNvPr id="47" name="Graphic 46" descr="Coins outline">
          <a:extLst>
            <a:ext uri="{FF2B5EF4-FFF2-40B4-BE49-F238E27FC236}">
              <a16:creationId xmlns:a16="http://schemas.microsoft.com/office/drawing/2014/main" id="{BCB7FCE1-7DA8-BF4D-32AB-C7A935721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10078860" y="274320"/>
          <a:ext cx="434340" cy="434340"/>
        </a:xfrm>
        <a:prstGeom prst="rect">
          <a:avLst/>
        </a:prstGeom>
      </xdr:spPr>
    </xdr:pic>
    <xdr:clientData/>
  </xdr:twoCellAnchor>
  <xdr:twoCellAnchor>
    <xdr:from>
      <xdr:col>16</xdr:col>
      <xdr:colOff>224520</xdr:colOff>
      <xdr:row>7</xdr:row>
      <xdr:rowOff>67424</xdr:rowOff>
    </xdr:from>
    <xdr:to>
      <xdr:col>18</xdr:col>
      <xdr:colOff>274320</xdr:colOff>
      <xdr:row>10</xdr:row>
      <xdr:rowOff>144780</xdr:rowOff>
    </xdr:to>
    <xdr:sp macro="" textlink="">
      <xdr:nvSpPr>
        <xdr:cNvPr id="48" name="Rectangle 47">
          <a:extLst>
            <a:ext uri="{FF2B5EF4-FFF2-40B4-BE49-F238E27FC236}">
              <a16:creationId xmlns:a16="http://schemas.microsoft.com/office/drawing/2014/main" id="{18A2830A-1F36-498B-955C-13FF6ABF69A8}"/>
            </a:ext>
          </a:extLst>
        </xdr:cNvPr>
        <xdr:cNvSpPr/>
      </xdr:nvSpPr>
      <xdr:spPr>
        <a:xfrm>
          <a:off x="9978120" y="1347584"/>
          <a:ext cx="1269000" cy="625996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600" b="1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Top</a:t>
          </a:r>
          <a:r>
            <a:rPr lang="en-IN" sz="1600" b="1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 Selling</a:t>
          </a:r>
        </a:p>
        <a:p>
          <a:pPr algn="ctr"/>
          <a:r>
            <a:rPr lang="en-IN" sz="1600" b="1" kern="1200" cap="none" spc="0" baseline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Product</a:t>
          </a:r>
          <a:endParaRPr lang="en-IN" sz="1600" b="1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559800</xdr:colOff>
      <xdr:row>11</xdr:row>
      <xdr:rowOff>158865</xdr:rowOff>
    </xdr:from>
    <xdr:to>
      <xdr:col>18</xdr:col>
      <xdr:colOff>544560</xdr:colOff>
      <xdr:row>13</xdr:row>
      <xdr:rowOff>52185</xdr:rowOff>
    </xdr:to>
    <xdr:sp macro="" textlink="Pivot!I5">
      <xdr:nvSpPr>
        <xdr:cNvPr id="49" name="Rectangle 48">
          <a:extLst>
            <a:ext uri="{FF2B5EF4-FFF2-40B4-BE49-F238E27FC236}">
              <a16:creationId xmlns:a16="http://schemas.microsoft.com/office/drawing/2014/main" id="{5C0C46C7-7655-4977-B1A0-1C1FE229802A}"/>
            </a:ext>
          </a:extLst>
        </xdr:cNvPr>
        <xdr:cNvSpPr/>
      </xdr:nvSpPr>
      <xdr:spPr>
        <a:xfrm>
          <a:off x="10313400" y="2170545"/>
          <a:ext cx="1203960" cy="259080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847CC7AB-5C40-4E0B-9536-F32836FA37D3}" type="TxLink">
            <a:rPr lang="en-US" sz="1400" b="1" i="0" u="none" strike="noStrike" kern="1200" cap="none" spc="0">
              <a:ln w="0"/>
              <a:solidFill>
                <a:srgbClr val="000000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PROD_ID_002</a:t>
          </a:fld>
          <a:endParaRPr lang="en-IN" sz="2000" b="1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>
    <xdr:from>
      <xdr:col>16</xdr:col>
      <xdr:colOff>338820</xdr:colOff>
      <xdr:row>13</xdr:row>
      <xdr:rowOff>97904</xdr:rowOff>
    </xdr:from>
    <xdr:to>
      <xdr:col>19</xdr:col>
      <xdr:colOff>53340</xdr:colOff>
      <xdr:row>15</xdr:row>
      <xdr:rowOff>99059</xdr:rowOff>
    </xdr:to>
    <xdr:sp macro="" textlink="Pivot!I7">
      <xdr:nvSpPr>
        <xdr:cNvPr id="50" name="Rectangle 49">
          <a:extLst>
            <a:ext uri="{FF2B5EF4-FFF2-40B4-BE49-F238E27FC236}">
              <a16:creationId xmlns:a16="http://schemas.microsoft.com/office/drawing/2014/main" id="{72FA1C84-B4C3-43E3-91C4-E07214CA7AB4}"/>
            </a:ext>
          </a:extLst>
        </xdr:cNvPr>
        <xdr:cNvSpPr/>
      </xdr:nvSpPr>
      <xdr:spPr>
        <a:xfrm>
          <a:off x="10092420" y="2475344"/>
          <a:ext cx="1543320" cy="366915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fld id="{E2B30B1A-CF1A-4A1A-AD29-75E8AC42698F}" type="TxLink">
            <a:rPr lang="en-US" sz="1400" b="1" i="0" u="none" strike="noStrike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Calibri"/>
              <a:ea typeface="Calibri"/>
              <a:cs typeface="Calibri"/>
            </a:rPr>
            <a:t> $3,30,11,143.95 </a:t>
          </a:fld>
          <a:endParaRPr lang="en-IN" sz="3200" b="1" kern="1200" cap="none" spc="0">
            <a:ln w="0"/>
            <a:solidFill>
              <a:schemeClr val="tx1"/>
            </a:solidFill>
            <a:effectLst>
              <a:outerShdw blurRad="38100" dist="19050" dir="2700000" algn="tl" rotWithShape="0">
                <a:schemeClr val="dk1">
                  <a:alpha val="40000"/>
                </a:schemeClr>
              </a:outerShdw>
            </a:effectLst>
          </a:endParaRPr>
        </a:p>
      </xdr:txBody>
    </xdr:sp>
    <xdr:clientData/>
  </xdr:twoCellAnchor>
  <xdr:twoCellAnchor editAs="oneCell">
    <xdr:from>
      <xdr:col>18</xdr:col>
      <xdr:colOff>152400</xdr:colOff>
      <xdr:row>6</xdr:row>
      <xdr:rowOff>152400</xdr:rowOff>
    </xdr:from>
    <xdr:to>
      <xdr:col>19</xdr:col>
      <xdr:colOff>457200</xdr:colOff>
      <xdr:row>11</xdr:row>
      <xdr:rowOff>152400</xdr:rowOff>
    </xdr:to>
    <xdr:pic>
      <xdr:nvPicPr>
        <xdr:cNvPr id="52" name="Graphic 51" descr="Tree With Roots outline">
          <a:extLst>
            <a:ext uri="{FF2B5EF4-FFF2-40B4-BE49-F238E27FC236}">
              <a16:creationId xmlns:a16="http://schemas.microsoft.com/office/drawing/2014/main" id="{5489E9D9-95DA-A2AB-FC1F-0F1530C5B8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11125200" y="1249680"/>
          <a:ext cx="914400" cy="914400"/>
        </a:xfrm>
        <a:prstGeom prst="rect">
          <a:avLst/>
        </a:prstGeom>
      </xdr:spPr>
    </xdr:pic>
    <xdr:clientData/>
  </xdr:twoCellAnchor>
  <xdr:twoCellAnchor>
    <xdr:from>
      <xdr:col>10</xdr:col>
      <xdr:colOff>320041</xdr:colOff>
      <xdr:row>6</xdr:row>
      <xdr:rowOff>160481</xdr:rowOff>
    </xdr:from>
    <xdr:to>
      <xdr:col>16</xdr:col>
      <xdr:colOff>68581</xdr:colOff>
      <xdr:row>15</xdr:row>
      <xdr:rowOff>91440</xdr:rowOff>
    </xdr:to>
    <xdr:graphicFrame macro="">
      <xdr:nvGraphicFramePr>
        <xdr:cNvPr id="54" name="Chart 53">
          <a:extLst>
            <a:ext uri="{FF2B5EF4-FFF2-40B4-BE49-F238E27FC236}">
              <a16:creationId xmlns:a16="http://schemas.microsoft.com/office/drawing/2014/main" id="{C9285AC0-2F54-4546-A98B-9F2473129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k_vishwakarma_0" refreshedDate="45678.929709837961" createdVersion="8" refreshedVersion="8" minRefreshableVersion="3" recordCount="700" xr:uid="{0BCBE5E6-53EA-4273-A958-139E431BDF3B}">
  <cacheSource type="worksheet">
    <worksheetSource name="Table3"/>
  </cacheSource>
  <cacheFields count="21">
    <cacheField name="Segment" numFmtId="0">
      <sharedItems/>
    </cacheField>
    <cacheField name="Customer_ID" numFmtId="0">
      <sharedItems/>
    </cacheField>
    <cacheField name="Product_ID" numFmtId="0">
      <sharedItems count="6">
        <s v="PROD_ID_001"/>
        <s v="PROD_ID_002"/>
        <s v="PROD_ID_003"/>
        <s v="PROD_ID_004"/>
        <s v="PROD_ID_005"/>
        <s v="PROD_ID_006"/>
      </sharedItems>
    </cacheField>
    <cacheField name="Discount Band" numFmtId="0">
      <sharedItems/>
    </cacheField>
    <cacheField name="Units Sold" numFmtId="43">
      <sharedItems containsSemiMixedTypes="0" containsString="0" containsNumber="1" minValue="200" maxValue="4492.5"/>
    </cacheField>
    <cacheField name="Manufacturing Price" numFmtId="43">
      <sharedItems containsSemiMixedTypes="0" containsString="0" containsNumber="1" containsInteger="1" minValue="3" maxValue="260"/>
    </cacheField>
    <cacheField name="Sale Price" numFmtId="43">
      <sharedItems containsSemiMixedTypes="0" containsString="0" containsNumber="1" containsInteger="1" minValue="7" maxValue="350"/>
    </cacheField>
    <cacheField name="Gross Sales" numFmtId="43">
      <sharedItems containsSemiMixedTypes="0" containsString="0" containsNumber="1" minValue="1799" maxValue="1207500"/>
    </cacheField>
    <cacheField name="Discounts" numFmtId="0">
      <sharedItems containsSemiMixedTypes="0" containsString="0" containsNumber="1" minValue="0" maxValue="149677.5"/>
    </cacheField>
    <cacheField name="Sales" numFmtId="43">
      <sharedItems containsSemiMixedTypes="0" containsString="0" containsNumber="1" minValue="1655.08" maxValue="1159200"/>
    </cacheField>
    <cacheField name="Sales ('000)" numFmtId="43">
      <sharedItems containsSemiMixedTypes="0" containsString="0" containsNumber="1" minValue="1.6550799999999999" maxValue="1159.2"/>
    </cacheField>
    <cacheField name="COGS" numFmtId="43">
      <sharedItems containsSemiMixedTypes="0" containsString="0" containsNumber="1" minValue="918" maxValue="950625"/>
    </cacheField>
    <cacheField name="Profit" numFmtId="43">
      <sharedItems containsSemiMixedTypes="0" containsString="0" containsNumber="1" minValue="-40617.5" maxValue="262200"/>
    </cacheField>
    <cacheField name="Profit ('000)" numFmtId="43">
      <sharedItems containsSemiMixedTypes="0" containsString="0" containsNumber="1" minValue="-40.6175" maxValue="262.2"/>
    </cacheField>
    <cacheField name="Date" numFmtId="14">
      <sharedItems containsSemiMixedTypes="0" containsNonDate="0" containsDate="1" containsString="0" minDate="2021-01-02T00:00:00" maxDate="2023-01-01T00:00:00"/>
    </cacheField>
    <cacheField name="Month" numFmtId="0">
      <sharedItems count="12">
        <s v="Sep"/>
        <s v="Jan"/>
        <s v="Aug"/>
        <s v="Jul"/>
        <s v="Feb"/>
        <s v="Apr"/>
        <s v="Nov"/>
        <s v="Dec"/>
        <s v="Mar"/>
        <s v="Oct"/>
        <s v="May"/>
        <s v="Jun"/>
      </sharedItems>
    </cacheField>
    <cacheField name="Quarter" numFmtId="0">
      <sharedItems/>
    </cacheField>
    <cacheField name="Year" numFmtId="0">
      <sharedItems containsSemiMixedTypes="0" containsString="0" containsNumber="1" containsInteger="1" minValue="2021" maxValue="2022"/>
    </cacheField>
    <cacheField name="Customer_Name" numFmtId="0">
      <sharedItems/>
    </cacheField>
    <cacheField name="Product_Name" numFmtId="0">
      <sharedItems/>
    </cacheField>
    <cacheField name="Count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s v="Enterprise"/>
    <s v="CUST_ID_001"/>
    <x v="0"/>
    <s v="None"/>
    <n v="345"/>
    <n v="5"/>
    <n v="125"/>
    <n v="43125"/>
    <n v="0"/>
    <n v="43125"/>
    <n v="43.125"/>
    <n v="41400"/>
    <n v="1725"/>
    <n v="1.7250000000000001"/>
    <d v="2021-09-22T00:00:00"/>
    <x v="0"/>
    <s v="Q3"/>
    <n v="2021"/>
    <s v="James Smith"/>
    <s v="Montana"/>
    <s v="USA"/>
  </r>
  <r>
    <s v="Midmarket"/>
    <s v="CUST_ID_002"/>
    <x v="1"/>
    <s v="None"/>
    <n v="549"/>
    <n v="10"/>
    <n v="15"/>
    <n v="8235"/>
    <n v="0"/>
    <n v="8235"/>
    <n v="8.2349999999999994"/>
    <n v="5490"/>
    <n v="2745"/>
    <n v="2.7450000000000001"/>
    <d v="2021-01-11T00:00:00"/>
    <x v="1"/>
    <s v="Q1"/>
    <n v="2021"/>
    <s v="Emma Johnson"/>
    <s v="Paseo"/>
    <s v="Canada"/>
  </r>
  <r>
    <s v="Small Business"/>
    <s v="CUST_ID_003"/>
    <x v="1"/>
    <s v="None"/>
    <n v="788"/>
    <n v="10"/>
    <n v="300"/>
    <n v="236400"/>
    <n v="0"/>
    <n v="236400"/>
    <n v="236.4"/>
    <n v="197000"/>
    <n v="39400"/>
    <n v="39.4"/>
    <d v="2022-01-27T00:00:00"/>
    <x v="1"/>
    <s v="Q1"/>
    <n v="2021"/>
    <s v="Noah Williams"/>
    <s v="Paseo"/>
    <s v="England"/>
  </r>
  <r>
    <s v="Government"/>
    <s v="CUST_ID_004"/>
    <x v="1"/>
    <s v="None"/>
    <n v="1725"/>
    <n v="10"/>
    <n v="350"/>
    <n v="603750"/>
    <n v="0"/>
    <n v="603750"/>
    <n v="603.75"/>
    <n v="448500"/>
    <n v="155250"/>
    <n v="155.25"/>
    <d v="2021-08-01T00:00:00"/>
    <x v="2"/>
    <s v="Q3"/>
    <n v="2021"/>
    <s v="Olivia Brown"/>
    <s v="Paseo"/>
    <s v="France"/>
  </r>
  <r>
    <s v="Channel Partners"/>
    <s v="CUST_ID_005"/>
    <x v="1"/>
    <s v="None"/>
    <n v="912"/>
    <n v="10"/>
    <n v="12"/>
    <n v="10944"/>
    <n v="0"/>
    <n v="10944"/>
    <n v="10.944000000000001"/>
    <n v="2736"/>
    <n v="8208"/>
    <n v="8.2080000000000002"/>
    <d v="2022-07-08T00:00:00"/>
    <x v="3"/>
    <s v="Q3"/>
    <n v="2021"/>
    <s v="Liam Jones"/>
    <s v="Paseo"/>
    <s v="Germany"/>
  </r>
  <r>
    <s v="Midmarket"/>
    <s v="CUST_ID_006"/>
    <x v="1"/>
    <s v="None"/>
    <n v="2152"/>
    <n v="10"/>
    <n v="15"/>
    <n v="32280"/>
    <n v="0"/>
    <n v="32280"/>
    <n v="32.28"/>
    <n v="21520"/>
    <n v="10760"/>
    <n v="10.76"/>
    <d v="2022-09-28T00:00:00"/>
    <x v="0"/>
    <s v="Q3"/>
    <n v="2021"/>
    <s v="Ava Davis"/>
    <s v="Paseo"/>
    <s v="Italy"/>
  </r>
  <r>
    <s v="Enterprise"/>
    <s v="CUST_ID_007"/>
    <x v="2"/>
    <s v="None"/>
    <n v="345"/>
    <n v="120"/>
    <n v="125"/>
    <n v="43125"/>
    <n v="0"/>
    <n v="43125"/>
    <n v="43.125"/>
    <n v="41400"/>
    <n v="1725"/>
    <n v="1.7250000000000001"/>
    <d v="2021-09-26T00:00:00"/>
    <x v="0"/>
    <s v="Q3"/>
    <n v="2021"/>
    <s v="Ethan Miller"/>
    <s v="Velo"/>
    <s v="India"/>
  </r>
  <r>
    <s v="Government"/>
    <s v="CUST_ID_008"/>
    <x v="3"/>
    <s v="None"/>
    <n v="1527"/>
    <n v="250"/>
    <n v="350"/>
    <n v="534450"/>
    <n v="0"/>
    <n v="534450"/>
    <n v="534.45000000000005"/>
    <n v="397020"/>
    <n v="137430"/>
    <n v="137.43"/>
    <d v="2021-02-11T00:00:00"/>
    <x v="4"/>
    <s v="Q1"/>
    <n v="2021"/>
    <s v="Isabella Wilson"/>
    <s v="VTT"/>
    <s v="Japan"/>
  </r>
  <r>
    <s v="Enterprise"/>
    <s v="CUST_ID_009"/>
    <x v="4"/>
    <s v="Low"/>
    <n v="330"/>
    <n v="3"/>
    <n v="125"/>
    <n v="41250"/>
    <n v="412.5"/>
    <n v="40837.5"/>
    <n v="40.837499999999999"/>
    <n v="39600"/>
    <n v="1237.5"/>
    <n v="1.2375"/>
    <d v="2022-01-12T00:00:00"/>
    <x v="1"/>
    <s v="Q1"/>
    <n v="2021"/>
    <s v="Mason Taylor"/>
    <s v="Carretera"/>
    <s v="USA"/>
  </r>
  <r>
    <s v="Channel Partners"/>
    <s v="CUST_ID_010"/>
    <x v="4"/>
    <s v="Low"/>
    <n v="766"/>
    <n v="3"/>
    <n v="12"/>
    <n v="9192"/>
    <n v="91.92"/>
    <n v="9100.08"/>
    <n v="9.1000800000000002"/>
    <n v="2298"/>
    <n v="6802.08"/>
    <n v="6.8020800000000001"/>
    <d v="2022-04-06T00:00:00"/>
    <x v="5"/>
    <s v="Q2"/>
    <n v="2021"/>
    <s v="Sophia Anderson"/>
    <s v="Carretera"/>
    <s v="Canada"/>
  </r>
  <r>
    <s v="Small Business"/>
    <s v="CUST_ID_011"/>
    <x v="4"/>
    <s v="Low"/>
    <n v="494"/>
    <n v="3"/>
    <n v="300"/>
    <n v="148200"/>
    <n v="1482"/>
    <n v="146718"/>
    <n v="146.71799999999999"/>
    <n v="123500"/>
    <n v="23218"/>
    <n v="23.218"/>
    <d v="2021-11-19T00:00:00"/>
    <x v="6"/>
    <s v="Q4"/>
    <n v="2021"/>
    <s v="Benjamin Martinez"/>
    <s v="Carretera"/>
    <s v="England"/>
  </r>
  <r>
    <s v="Small Business"/>
    <s v="CUST_ID_012"/>
    <x v="0"/>
    <s v="Low"/>
    <n v="2498"/>
    <n v="5"/>
    <n v="300"/>
    <n v="749400"/>
    <n v="7494"/>
    <n v="741906"/>
    <n v="741.90599999999995"/>
    <n v="624500"/>
    <n v="117406"/>
    <n v="117.40600000000001"/>
    <d v="2021-12-20T00:00:00"/>
    <x v="7"/>
    <s v="Q4"/>
    <n v="2021"/>
    <s v="Mia Thomas"/>
    <s v="Montana"/>
    <s v="France"/>
  </r>
  <r>
    <s v="Enterprise"/>
    <s v="CUST_ID_013"/>
    <x v="0"/>
    <s v="Low"/>
    <n v="663"/>
    <n v="5"/>
    <n v="125"/>
    <n v="82875"/>
    <n v="828.75"/>
    <n v="82046.25"/>
    <n v="82.046250000000001"/>
    <n v="79560"/>
    <n v="2486.25"/>
    <n v="2.4862500000000001"/>
    <d v="2021-02-27T00:00:00"/>
    <x v="4"/>
    <s v="Q1"/>
    <n v="2021"/>
    <s v="Logan Jackson"/>
    <s v="Montana"/>
    <s v="Germany"/>
  </r>
  <r>
    <s v="Channel Partners"/>
    <s v="CUST_ID_014"/>
    <x v="1"/>
    <s v="Low"/>
    <n v="766"/>
    <n v="10"/>
    <n v="12"/>
    <n v="9192"/>
    <n v="91.92"/>
    <n v="9100.08"/>
    <n v="9.1000800000000002"/>
    <n v="2298"/>
    <n v="6802.08"/>
    <n v="6.8020800000000001"/>
    <d v="2022-07-10T00:00:00"/>
    <x v="3"/>
    <s v="Q3"/>
    <n v="2021"/>
    <s v="Charlotte White"/>
    <s v="Paseo"/>
    <s v="Italy"/>
  </r>
  <r>
    <s v="Enterprise"/>
    <s v="CUST_ID_015"/>
    <x v="2"/>
    <s v="Low"/>
    <n v="663"/>
    <n v="120"/>
    <n v="125"/>
    <n v="82875"/>
    <n v="828.75"/>
    <n v="82046.25"/>
    <n v="82.046250000000001"/>
    <n v="79560"/>
    <n v="2486.25"/>
    <n v="2.4862500000000001"/>
    <d v="2022-03-29T00:00:00"/>
    <x v="8"/>
    <s v="Q1"/>
    <n v="2021"/>
    <s v="Samuel Taylor"/>
    <s v="Velo"/>
    <s v="India"/>
  </r>
  <r>
    <s v="Government"/>
    <s v="CUST_ID_016"/>
    <x v="2"/>
    <s v="Low"/>
    <n v="2092"/>
    <n v="120"/>
    <n v="7"/>
    <n v="14644"/>
    <n v="146.44"/>
    <n v="14497.56"/>
    <n v="14.49756"/>
    <n v="10460"/>
    <n v="4037.5599999999995"/>
    <n v="4.0375599999999991"/>
    <d v="2022-10-19T00:00:00"/>
    <x v="9"/>
    <s v="Q4"/>
    <n v="2021"/>
    <s v="Harper Davis"/>
    <s v="Velo"/>
    <s v="Japan"/>
  </r>
  <r>
    <s v="Small Business"/>
    <s v="CUST_ID_017"/>
    <x v="3"/>
    <s v="Low"/>
    <n v="494"/>
    <n v="250"/>
    <n v="300"/>
    <n v="148200"/>
    <n v="1482"/>
    <n v="146718"/>
    <n v="146.71799999999999"/>
    <n v="123500"/>
    <n v="23218"/>
    <n v="23.218"/>
    <d v="2022-07-31T00:00:00"/>
    <x v="3"/>
    <s v="Q3"/>
    <n v="2021"/>
    <s v="Henry Anderson"/>
    <s v="VTT"/>
    <s v="USA"/>
  </r>
  <r>
    <s v="Channel Partners"/>
    <s v="CUST_ID_018"/>
    <x v="5"/>
    <s v="Low"/>
    <n v="1989"/>
    <n v="260"/>
    <n v="12"/>
    <n v="23868"/>
    <n v="238.68"/>
    <n v="23629.32"/>
    <n v="23.62932"/>
    <n v="5967"/>
    <n v="17662.32"/>
    <n v="17.662320000000001"/>
    <d v="2022-03-29T00:00:00"/>
    <x v="8"/>
    <s v="Q1"/>
    <n v="2021"/>
    <s v="Amelia Garcia"/>
    <s v="Amarilla"/>
    <s v="Canada"/>
  </r>
  <r>
    <s v="Midmarket"/>
    <s v="CUST_ID_019"/>
    <x v="5"/>
    <s v="Low"/>
    <n v="321"/>
    <n v="260"/>
    <n v="15"/>
    <n v="4815"/>
    <n v="48.15"/>
    <n v="4766.8500000000004"/>
    <n v="4.7668500000000007"/>
    <n v="3210"/>
    <n v="1556.8500000000004"/>
    <n v="1.5568500000000003"/>
    <d v="2022-07-27T00:00:00"/>
    <x v="3"/>
    <s v="Q3"/>
    <n v="2021"/>
    <s v="Jackson Martinez"/>
    <s v="Amarilla"/>
    <s v="England"/>
  </r>
  <r>
    <s v="Small Business"/>
    <s v="CUST_ID_020"/>
    <x v="4"/>
    <s v="Low"/>
    <n v="214"/>
    <n v="3"/>
    <n v="300"/>
    <n v="64200"/>
    <n v="1284"/>
    <n v="62916"/>
    <n v="62.915999999999997"/>
    <n v="53500"/>
    <n v="9416"/>
    <n v="9.4160000000000004"/>
    <d v="2021-08-30T00:00:00"/>
    <x v="2"/>
    <s v="Q3"/>
    <n v="2021"/>
    <s v="Abigail Robinson"/>
    <s v="Carretera"/>
    <s v="France"/>
  </r>
  <r>
    <s v="Government"/>
    <s v="CUST_ID_021"/>
    <x v="4"/>
    <s v="Low"/>
    <n v="2145"/>
    <n v="3"/>
    <n v="7"/>
    <n v="15015"/>
    <n v="300.3"/>
    <n v="14714.7"/>
    <n v="14.714700000000001"/>
    <n v="10725"/>
    <n v="3989.7000000000007"/>
    <n v="3.9897000000000009"/>
    <d v="2021-10-15T00:00:00"/>
    <x v="9"/>
    <s v="Q4"/>
    <n v="2021"/>
    <s v="Aiden Lewis"/>
    <s v="Carretera"/>
    <s v="Germany"/>
  </r>
  <r>
    <s v="Enterprise"/>
    <s v="CUST_ID_022"/>
    <x v="0"/>
    <s v="Low"/>
    <n v="1660"/>
    <n v="5"/>
    <n v="125"/>
    <n v="207500"/>
    <n v="4150"/>
    <n v="203350"/>
    <n v="203.35"/>
    <n v="199200"/>
    <n v="4150"/>
    <n v="4.1500000000000004"/>
    <d v="2022-10-30T00:00:00"/>
    <x v="9"/>
    <s v="Q4"/>
    <n v="2021"/>
    <s v="Emily Clark"/>
    <s v="Montana"/>
    <s v="Italy"/>
  </r>
  <r>
    <s v="Enterprise"/>
    <s v="CUST_ID_023"/>
    <x v="1"/>
    <s v="Low"/>
    <n v="809"/>
    <n v="10"/>
    <n v="125"/>
    <n v="101125"/>
    <n v="2022.5"/>
    <n v="99102.5"/>
    <n v="99.102500000000006"/>
    <n v="97080"/>
    <n v="2022.5"/>
    <n v="2.0225"/>
    <d v="2021-12-10T00:00:00"/>
    <x v="7"/>
    <s v="Q4"/>
    <n v="2021"/>
    <s v="Sebastian Lee"/>
    <s v="Paseo"/>
    <s v="India"/>
  </r>
  <r>
    <s v="Enterprise"/>
    <s v="CUST_ID_024"/>
    <x v="1"/>
    <s v="Low"/>
    <n v="2145"/>
    <n v="10"/>
    <n v="125"/>
    <n v="268125"/>
    <n v="5362.5"/>
    <n v="262762.5"/>
    <n v="262.76249999999999"/>
    <n v="257400"/>
    <n v="5362.5"/>
    <n v="5.3624999999999998"/>
    <d v="2021-05-23T00:00:00"/>
    <x v="10"/>
    <s v="Q2"/>
    <n v="2021"/>
    <s v="Elizabeth Green"/>
    <s v="Paseo"/>
    <s v="Japan"/>
  </r>
  <r>
    <s v="Channel Partners"/>
    <s v="CUST_ID_025"/>
    <x v="1"/>
    <s v="Low"/>
    <n v="1785"/>
    <n v="10"/>
    <n v="12"/>
    <n v="21420"/>
    <n v="428.4"/>
    <n v="20991.599999999999"/>
    <n v="20.991599999999998"/>
    <n v="5355"/>
    <n v="15636.599999999999"/>
    <n v="15.636599999999998"/>
    <d v="2021-02-18T00:00:00"/>
    <x v="4"/>
    <s v="Q1"/>
    <n v="2021"/>
    <s v="Alexander Perez"/>
    <s v="Paseo"/>
    <s v="USA"/>
  </r>
  <r>
    <s v="Midmarket"/>
    <s v="CUST_ID_026"/>
    <x v="1"/>
    <s v="Low"/>
    <n v="1925"/>
    <n v="10"/>
    <n v="15"/>
    <n v="28875"/>
    <n v="577.5"/>
    <n v="28297.5"/>
    <n v="28.297499999999999"/>
    <n v="19250"/>
    <n v="9047.5"/>
    <n v="9.0474999999999994"/>
    <d v="2021-01-28T00:00:00"/>
    <x v="1"/>
    <s v="Q1"/>
    <n v="2021"/>
    <s v="Avery Turner"/>
    <s v="Paseo"/>
    <s v="Canada"/>
  </r>
  <r>
    <s v="Government"/>
    <s v="CUST_ID_027"/>
    <x v="1"/>
    <s v="Low"/>
    <n v="2013"/>
    <n v="10"/>
    <n v="7"/>
    <n v="14091"/>
    <n v="281.82"/>
    <n v="13809.18"/>
    <n v="13.80918"/>
    <n v="10065"/>
    <n v="3744.1800000000003"/>
    <n v="3.7441800000000005"/>
    <d v="2022-12-21T00:00:00"/>
    <x v="7"/>
    <s v="Q4"/>
    <n v="2021"/>
    <s v="Michael Hill"/>
    <s v="Paseo"/>
    <s v="England"/>
  </r>
  <r>
    <s v="Government"/>
    <s v="CUST_ID_028"/>
    <x v="2"/>
    <s v="Low"/>
    <n v="2966"/>
    <n v="120"/>
    <n v="350"/>
    <n v="1038100"/>
    <n v="20762"/>
    <n v="1017338"/>
    <n v="1017.338"/>
    <n v="771160"/>
    <n v="246178"/>
    <n v="246.178"/>
    <d v="2022-01-13T00:00:00"/>
    <x v="1"/>
    <s v="Q1"/>
    <n v="2021"/>
    <s v="Sofia Phillips"/>
    <s v="Velo"/>
    <s v="France"/>
  </r>
  <r>
    <s v="Enterprise"/>
    <s v="CUST_ID_029"/>
    <x v="2"/>
    <s v="Low"/>
    <n v="809"/>
    <n v="120"/>
    <n v="125"/>
    <n v="101125"/>
    <n v="2022.5"/>
    <n v="99102.5"/>
    <n v="99.102500000000006"/>
    <n v="97080"/>
    <n v="2022.5"/>
    <n v="2.0225"/>
    <d v="2022-11-08T00:00:00"/>
    <x v="6"/>
    <s v="Q4"/>
    <n v="2021"/>
    <s v="Elijah Martin"/>
    <s v="Velo"/>
    <s v="Germany"/>
  </r>
  <r>
    <s v="Enterprise"/>
    <s v="CUST_ID_030"/>
    <x v="2"/>
    <s v="Low"/>
    <n v="2145"/>
    <n v="120"/>
    <n v="125"/>
    <n v="268125"/>
    <n v="5362.5"/>
    <n v="262762.5"/>
    <n v="262.76249999999999"/>
    <n v="257400"/>
    <n v="5362.5"/>
    <n v="5.3624999999999998"/>
    <d v="2021-01-19T00:00:00"/>
    <x v="1"/>
    <s v="Q1"/>
    <n v="2021"/>
    <s v="Sophia Turner"/>
    <s v="Velo"/>
    <s v="Italy"/>
  </r>
  <r>
    <s v="Government"/>
    <s v="CUST_ID_031"/>
    <x v="2"/>
    <s v="Low"/>
    <n v="544"/>
    <n v="120"/>
    <n v="20"/>
    <n v="10880"/>
    <n v="217.6"/>
    <n v="10662.4"/>
    <n v="10.6624"/>
    <n v="5440"/>
    <n v="5222.3999999999996"/>
    <n v="5.2223999999999995"/>
    <d v="2021-07-30T00:00:00"/>
    <x v="3"/>
    <s v="Q3"/>
    <n v="2021"/>
    <s v="Benjamin Lee"/>
    <s v="Velo"/>
    <s v="India"/>
  </r>
  <r>
    <s v="Small Business"/>
    <s v="CUST_ID_032"/>
    <x v="3"/>
    <s v="Low"/>
    <n v="214"/>
    <n v="250"/>
    <n v="300"/>
    <n v="64200"/>
    <n v="1284"/>
    <n v="62916"/>
    <n v="62.915999999999997"/>
    <n v="53500"/>
    <n v="9416"/>
    <n v="9.4160000000000004"/>
    <d v="2021-02-21T00:00:00"/>
    <x v="4"/>
    <s v="Q1"/>
    <n v="2021"/>
    <s v="Mia White"/>
    <s v="VTT"/>
    <s v="Japan"/>
  </r>
  <r>
    <s v="Government"/>
    <s v="CUST_ID_033"/>
    <x v="3"/>
    <s v="Low"/>
    <n v="266"/>
    <n v="250"/>
    <n v="350"/>
    <n v="93100"/>
    <n v="1862"/>
    <n v="91238"/>
    <n v="91.238"/>
    <n v="69160"/>
    <n v="22078"/>
    <n v="22.077999999999999"/>
    <d v="2022-01-28T00:00:00"/>
    <x v="1"/>
    <s v="Q1"/>
    <n v="2021"/>
    <s v="Logan Garcia"/>
    <s v="VTT"/>
    <s v="USA"/>
  </r>
  <r>
    <s v="Government"/>
    <s v="CUST_ID_034"/>
    <x v="3"/>
    <s v="Low"/>
    <n v="1940"/>
    <n v="250"/>
    <n v="350"/>
    <n v="679000"/>
    <n v="13580"/>
    <n v="665420"/>
    <n v="665.42"/>
    <n v="504400"/>
    <n v="161020"/>
    <n v="161.02000000000001"/>
    <d v="2022-01-12T00:00:00"/>
    <x v="1"/>
    <s v="Q1"/>
    <n v="2021"/>
    <s v="Charlotte Davis"/>
    <s v="VTT"/>
    <s v="Canada"/>
  </r>
  <r>
    <s v="Government"/>
    <s v="CUST_ID_035"/>
    <x v="5"/>
    <s v="Low"/>
    <n v="2966"/>
    <n v="260"/>
    <n v="350"/>
    <n v="1038100"/>
    <n v="20762"/>
    <n v="1017338"/>
    <n v="1017.338"/>
    <n v="771160"/>
    <n v="246178"/>
    <n v="246.178"/>
    <d v="2022-07-01T00:00:00"/>
    <x v="3"/>
    <s v="Q3"/>
    <n v="2021"/>
    <s v="Samuel Johnson"/>
    <s v="Amarilla"/>
    <s v="England"/>
  </r>
  <r>
    <s v="Channel Partners"/>
    <s v="CUST_ID_036"/>
    <x v="4"/>
    <s v="Low"/>
    <n v="908"/>
    <n v="3"/>
    <n v="12"/>
    <n v="10896"/>
    <n v="326.88"/>
    <n v="10569.12"/>
    <n v="10.569120000000002"/>
    <n v="2724"/>
    <n v="7845.1200000000008"/>
    <n v="7.8451200000000005"/>
    <d v="2022-12-11T00:00:00"/>
    <x v="7"/>
    <s v="Q4"/>
    <n v="2021"/>
    <s v="Harper Anderson"/>
    <s v="Carretera"/>
    <s v="France"/>
  </r>
  <r>
    <s v="Government"/>
    <s v="CUST_ID_037"/>
    <x v="0"/>
    <s v="Low"/>
    <n v="1797"/>
    <n v="5"/>
    <n v="350"/>
    <n v="628950"/>
    <n v="18868.5"/>
    <n v="610081.5"/>
    <n v="610.08150000000001"/>
    <n v="467220"/>
    <n v="142861.5"/>
    <n v="142.86150000000001"/>
    <d v="2021-05-16T00:00:00"/>
    <x v="10"/>
    <s v="Q2"/>
    <n v="2021"/>
    <s v="Henry Martinez"/>
    <s v="Montana"/>
    <s v="Germany"/>
  </r>
  <r>
    <s v="Midmarket"/>
    <s v="CUST_ID_038"/>
    <x v="1"/>
    <s v="Low"/>
    <n v="1945"/>
    <n v="10"/>
    <n v="15"/>
    <n v="29175"/>
    <n v="875.25"/>
    <n v="28299.75"/>
    <n v="28.29975"/>
    <n v="19450"/>
    <n v="8849.75"/>
    <n v="8.8497500000000002"/>
    <d v="2022-05-02T00:00:00"/>
    <x v="10"/>
    <s v="Q2"/>
    <n v="2021"/>
    <s v="Amelia Wilson"/>
    <s v="Paseo"/>
    <s v="Italy"/>
  </r>
  <r>
    <s v="Midmarket"/>
    <s v="CUST_ID_039"/>
    <x v="3"/>
    <s v="Low"/>
    <n v="1945"/>
    <n v="250"/>
    <n v="15"/>
    <n v="29175"/>
    <n v="875.25"/>
    <n v="28299.75"/>
    <n v="28.29975"/>
    <n v="19450"/>
    <n v="8849.75"/>
    <n v="8.8497500000000002"/>
    <d v="2022-04-02T00:00:00"/>
    <x v="5"/>
    <s v="Q2"/>
    <n v="2021"/>
    <s v="Jackson Turner"/>
    <s v="VTT"/>
    <s v="India"/>
  </r>
  <r>
    <s v="Government"/>
    <s v="CUST_ID_040"/>
    <x v="1"/>
    <s v="Low"/>
    <n v="1760"/>
    <n v="10"/>
    <n v="7"/>
    <n v="12320"/>
    <n v="369.6"/>
    <n v="11950.4"/>
    <n v="11.9504"/>
    <n v="8800"/>
    <n v="3150.3999999999996"/>
    <n v="3.1503999999999994"/>
    <d v="2021-11-03T00:00:00"/>
    <x v="6"/>
    <s v="Q4"/>
    <n v="2021"/>
    <s v="Abigail Lewis"/>
    <s v="Paseo"/>
    <s v="Japan"/>
  </r>
  <r>
    <s v="Midmarket"/>
    <s v="CUST_ID_002"/>
    <x v="1"/>
    <s v="Low"/>
    <n v="2261"/>
    <n v="10"/>
    <n v="15"/>
    <n v="33915"/>
    <n v="1356.6"/>
    <n v="32558.400000000001"/>
    <n v="32.558399999999999"/>
    <n v="22610"/>
    <n v="9948.4000000000015"/>
    <n v="9.9484000000000012"/>
    <d v="2022-04-10T00:00:00"/>
    <x v="5"/>
    <s v="Q2"/>
    <n v="2021"/>
    <s v="Emma Johnson"/>
    <s v="Paseo"/>
    <s v="Canada"/>
  </r>
  <r>
    <s v="Government"/>
    <s v="CUST_ID_041"/>
    <x v="2"/>
    <s v="Low"/>
    <n v="736"/>
    <n v="120"/>
    <n v="20"/>
    <n v="14720"/>
    <n v="588.79999999999995"/>
    <n v="14131.2"/>
    <n v="14.131200000000002"/>
    <n v="7360"/>
    <n v="6771.2000000000007"/>
    <n v="6.7712000000000003"/>
    <d v="2022-07-12T00:00:00"/>
    <x v="3"/>
    <s v="Q3"/>
    <n v="2021"/>
    <s v="Aiden Clark"/>
    <s v="Velo"/>
    <s v="USA"/>
  </r>
  <r>
    <s v="Government"/>
    <s v="CUST_ID_042"/>
    <x v="4"/>
    <s v="Low"/>
    <n v="2851"/>
    <n v="3"/>
    <n v="7"/>
    <n v="19957"/>
    <n v="798.28"/>
    <n v="19158.72"/>
    <n v="19.158720000000002"/>
    <n v="14255"/>
    <n v="4903.7200000000012"/>
    <n v="4.9037200000000007"/>
    <d v="2022-12-20T00:00:00"/>
    <x v="7"/>
    <s v="Q4"/>
    <n v="2021"/>
    <s v="Emily Garcia"/>
    <s v="Carretera"/>
    <s v="Canada"/>
  </r>
  <r>
    <s v="Government"/>
    <s v="CUST_ID_043"/>
    <x v="0"/>
    <s v="Low"/>
    <n v="2851"/>
    <n v="5"/>
    <n v="7"/>
    <n v="19957"/>
    <n v="798.28"/>
    <n v="19158.72"/>
    <n v="19.158720000000002"/>
    <n v="14255"/>
    <n v="4903.7200000000012"/>
    <n v="4.9037200000000007"/>
    <d v="2021-07-14T00:00:00"/>
    <x v="3"/>
    <s v="Q3"/>
    <n v="2021"/>
    <s v="Sebastian Phillips"/>
    <s v="Montana"/>
    <s v="England"/>
  </r>
  <r>
    <s v="Midmarket"/>
    <s v="CUST_ID_026"/>
    <x v="1"/>
    <s v="Low"/>
    <n v="671"/>
    <n v="10"/>
    <n v="15"/>
    <n v="10065"/>
    <n v="402.6"/>
    <n v="9662.4"/>
    <n v="9.6623999999999999"/>
    <n v="6710"/>
    <n v="2952.3999999999996"/>
    <n v="2.9523999999999995"/>
    <d v="2021-01-15T00:00:00"/>
    <x v="1"/>
    <s v="Q1"/>
    <n v="2021"/>
    <s v="Avery Turner"/>
    <s v="Paseo"/>
    <s v="Canada"/>
  </r>
  <r>
    <s v="Midmarket"/>
    <s v="CUST_ID_044"/>
    <x v="1"/>
    <s v="Low"/>
    <n v="1514"/>
    <n v="10"/>
    <n v="15"/>
    <n v="22710"/>
    <n v="908.4"/>
    <n v="21801.599999999999"/>
    <n v="21.801599999999997"/>
    <n v="15140"/>
    <n v="6661.5999999999985"/>
    <n v="6.6615999999999982"/>
    <d v="2022-03-22T00:00:00"/>
    <x v="8"/>
    <s v="Q1"/>
    <n v="2021"/>
    <s v="Elizabeth Martin"/>
    <s v="Paseo"/>
    <s v="France"/>
  </r>
  <r>
    <s v="Government"/>
    <s v="CUST_ID_016"/>
    <x v="2"/>
    <s v="Low"/>
    <n v="2646"/>
    <n v="120"/>
    <n v="20"/>
    <n v="52920"/>
    <n v="2116.8000000000002"/>
    <n v="50803.199999999997"/>
    <n v="50.803199999999997"/>
    <n v="26460"/>
    <n v="24343.199999999997"/>
    <n v="24.343199999999996"/>
    <d v="2022-06-05T00:00:00"/>
    <x v="11"/>
    <s v="Q2"/>
    <n v="2021"/>
    <s v="Harper Davis"/>
    <s v="Velo"/>
    <s v="Japan"/>
  </r>
  <r>
    <s v="Government"/>
    <s v="CUST_ID_033"/>
    <x v="3"/>
    <s v="Low"/>
    <n v="349"/>
    <n v="250"/>
    <n v="350"/>
    <n v="122150"/>
    <n v="4886"/>
    <n v="117264"/>
    <n v="117.264"/>
    <n v="90740"/>
    <n v="26524"/>
    <n v="26.524000000000001"/>
    <d v="2021-02-16T00:00:00"/>
    <x v="4"/>
    <s v="Q1"/>
    <n v="2021"/>
    <s v="Logan Garcia"/>
    <s v="VTT"/>
    <s v="USA"/>
  </r>
  <r>
    <s v="Midmarket"/>
    <s v="CUST_ID_045"/>
    <x v="3"/>
    <s v="Low"/>
    <n v="1514"/>
    <n v="250"/>
    <n v="15"/>
    <n v="22710"/>
    <n v="908.4"/>
    <n v="21801.599999999999"/>
    <n v="21.801599999999997"/>
    <n v="15140"/>
    <n v="6661.5999999999985"/>
    <n v="6.6615999999999982"/>
    <d v="2021-09-15T00:00:00"/>
    <x v="0"/>
    <s v="Q3"/>
    <n v="2021"/>
    <s v="Alexander Hill"/>
    <s v="VTT"/>
    <s v="Germany"/>
  </r>
  <r>
    <s v="Midmarket"/>
    <s v="CUST_ID_046"/>
    <x v="5"/>
    <s v="Low"/>
    <n v="671"/>
    <n v="260"/>
    <n v="15"/>
    <n v="10065"/>
    <n v="402.6"/>
    <n v="9662.4"/>
    <n v="9.6623999999999999"/>
    <n v="6710"/>
    <n v="2952.3999999999996"/>
    <n v="2.9523999999999995"/>
    <d v="2022-10-19T00:00:00"/>
    <x v="9"/>
    <s v="Q4"/>
    <n v="2021"/>
    <s v="Avery Anderson"/>
    <s v="Amarilla"/>
    <s v="Italy"/>
  </r>
  <r>
    <s v="Government"/>
    <s v="CUST_ID_047"/>
    <x v="5"/>
    <s v="Low"/>
    <n v="1778"/>
    <n v="260"/>
    <n v="350"/>
    <n v="622300"/>
    <n v="24892"/>
    <n v="597408"/>
    <n v="597.40800000000002"/>
    <n v="462280"/>
    <n v="135128"/>
    <n v="135.12799999999999"/>
    <d v="2021-12-31T00:00:00"/>
    <x v="7"/>
    <s v="Q4"/>
    <n v="2021"/>
    <s v="Michael Wilson"/>
    <s v="Amarilla"/>
    <s v="India"/>
  </r>
  <r>
    <s v="Government"/>
    <s v="CUST_ID_037"/>
    <x v="0"/>
    <s v="Medium"/>
    <n v="1159"/>
    <n v="5"/>
    <n v="7"/>
    <n v="8113"/>
    <n v="405.65"/>
    <n v="7707.35"/>
    <n v="7.7073499999999999"/>
    <n v="5795"/>
    <n v="1912.3500000000004"/>
    <n v="1.9123500000000004"/>
    <d v="2022-08-17T00:00:00"/>
    <x v="2"/>
    <s v="Q3"/>
    <n v="2021"/>
    <s v="Henry Martinez"/>
    <s v="Montana"/>
    <s v="Germany"/>
  </r>
  <r>
    <s v="Government"/>
    <s v="CUST_ID_004"/>
    <x v="1"/>
    <s v="Medium"/>
    <n v="2349"/>
    <n v="10"/>
    <n v="7"/>
    <n v="16443"/>
    <n v="822.15"/>
    <n v="15620.85"/>
    <n v="15.620850000000001"/>
    <n v="11745"/>
    <n v="3875.8500000000004"/>
    <n v="3.8758500000000002"/>
    <d v="2022-09-28T00:00:00"/>
    <x v="0"/>
    <s v="Q3"/>
    <n v="2021"/>
    <s v="Olivia Brown"/>
    <s v="Paseo"/>
    <s v="France"/>
  </r>
  <r>
    <s v="Government"/>
    <s v="CUST_ID_035"/>
    <x v="5"/>
    <s v="Medium"/>
    <n v="1159"/>
    <n v="260"/>
    <n v="7"/>
    <n v="8113"/>
    <n v="405.65"/>
    <n v="7707.35"/>
    <n v="7.7073499999999999"/>
    <n v="5795"/>
    <n v="1912.3500000000004"/>
    <n v="1.9123500000000004"/>
    <d v="2021-03-28T00:00:00"/>
    <x v="8"/>
    <s v="Q1"/>
    <n v="2021"/>
    <s v="Samuel Johnson"/>
    <s v="Amarilla"/>
    <s v="England"/>
  </r>
  <r>
    <s v="Government"/>
    <s v="CUST_ID_048"/>
    <x v="4"/>
    <s v="Medium"/>
    <n v="1016"/>
    <n v="3"/>
    <n v="7"/>
    <n v="7112"/>
    <n v="355.6"/>
    <n v="6756.4"/>
    <n v="6.7563999999999993"/>
    <n v="5080"/>
    <n v="1676.3999999999996"/>
    <n v="1.6763999999999997"/>
    <d v="2022-05-24T00:00:00"/>
    <x v="10"/>
    <s v="Q2"/>
    <n v="2021"/>
    <s v="Sofia Turner"/>
    <s v="Carretera"/>
    <s v="Japan"/>
  </r>
  <r>
    <s v="Government"/>
    <s v="CUST_ID_049"/>
    <x v="0"/>
    <s v="Medium"/>
    <n v="720"/>
    <n v="5"/>
    <n v="350"/>
    <n v="252000"/>
    <n v="12600"/>
    <n v="239400"/>
    <n v="239.4"/>
    <n v="187200"/>
    <n v="52200"/>
    <n v="52.2"/>
    <d v="2021-04-08T00:00:00"/>
    <x v="5"/>
    <s v="Q2"/>
    <n v="2021"/>
    <s v="Elijah Perez"/>
    <s v="Montana"/>
    <s v="USA"/>
  </r>
  <r>
    <s v="Small Business"/>
    <s v="CUST_ID_050"/>
    <x v="0"/>
    <s v="Medium"/>
    <n v="1100"/>
    <n v="5"/>
    <n v="300"/>
    <n v="330000"/>
    <n v="16500"/>
    <n v="313500"/>
    <n v="313.5"/>
    <n v="275000"/>
    <n v="38500"/>
    <n v="38.5"/>
    <d v="2021-01-20T00:00:00"/>
    <x v="1"/>
    <s v="Q1"/>
    <n v="2021"/>
    <s v="Mia Hill"/>
    <s v="Montana"/>
    <s v="Canada"/>
  </r>
  <r>
    <s v="Government"/>
    <s v="CUST_ID_004"/>
    <x v="1"/>
    <s v="Medium"/>
    <n v="1228"/>
    <n v="10"/>
    <n v="350"/>
    <n v="429800"/>
    <n v="21490"/>
    <n v="408310"/>
    <n v="408.31"/>
    <n v="319280"/>
    <n v="89030"/>
    <n v="89.03"/>
    <d v="2021-01-09T00:00:00"/>
    <x v="1"/>
    <s v="Q1"/>
    <n v="2021"/>
    <s v="Olivia Brown"/>
    <s v="Paseo"/>
    <s v="France"/>
  </r>
  <r>
    <s v="Government"/>
    <s v="CUST_ID_004"/>
    <x v="1"/>
    <s v="Medium"/>
    <n v="1389"/>
    <n v="10"/>
    <n v="20"/>
    <n v="27780"/>
    <n v="1389"/>
    <n v="26391"/>
    <n v="26.390999999999998"/>
    <n v="13890"/>
    <n v="12501"/>
    <n v="12.500999999999999"/>
    <d v="2021-12-16T00:00:00"/>
    <x v="7"/>
    <s v="Q4"/>
    <n v="2021"/>
    <s v="Olivia Brown"/>
    <s v="Paseo"/>
    <s v="France"/>
  </r>
  <r>
    <s v="Enterprise"/>
    <s v="CUST_ID_051"/>
    <x v="1"/>
    <s v="Medium"/>
    <n v="704"/>
    <n v="10"/>
    <n v="125"/>
    <n v="88000"/>
    <n v="4400"/>
    <n v="83600"/>
    <n v="83.6"/>
    <n v="84480"/>
    <n v="-880"/>
    <n v="-0.88"/>
    <d v="2021-07-25T00:00:00"/>
    <x v="3"/>
    <s v="Q3"/>
    <n v="2021"/>
    <s v="Logan Phillips"/>
    <s v="Paseo"/>
    <s v="England"/>
  </r>
  <r>
    <s v="Government"/>
    <s v="CUST_ID_004"/>
    <x v="1"/>
    <s v="Medium"/>
    <n v="1802"/>
    <n v="10"/>
    <n v="20"/>
    <n v="36040"/>
    <n v="1802"/>
    <n v="34238"/>
    <n v="34.238"/>
    <n v="18020"/>
    <n v="16218"/>
    <n v="16.218"/>
    <d v="2021-09-30T00:00:00"/>
    <x v="0"/>
    <s v="Q3"/>
    <n v="2021"/>
    <s v="Olivia Brown"/>
    <s v="Paseo"/>
    <s v="France"/>
  </r>
  <r>
    <s v="Government"/>
    <s v="CUST_ID_052"/>
    <x v="1"/>
    <s v="Medium"/>
    <n v="2136"/>
    <n v="10"/>
    <n v="7"/>
    <n v="14952"/>
    <n v="747.6"/>
    <n v="14204.4"/>
    <n v="14.2044"/>
    <n v="10680"/>
    <n v="3524.3999999999996"/>
    <n v="3.5243999999999995"/>
    <d v="2021-07-22T00:00:00"/>
    <x v="3"/>
    <s v="Q3"/>
    <n v="2021"/>
    <s v="Charlotte Martin"/>
    <s v="Paseo"/>
    <s v="France"/>
  </r>
  <r>
    <s v="Midmarket"/>
    <s v="CUST_ID_038"/>
    <x v="1"/>
    <s v="Medium"/>
    <n v="2116"/>
    <n v="10"/>
    <n v="15"/>
    <n v="31740"/>
    <n v="1587"/>
    <n v="30153"/>
    <n v="30.152999999999999"/>
    <n v="21160"/>
    <n v="8993"/>
    <n v="8.9930000000000003"/>
    <d v="2022-03-16T00:00:00"/>
    <x v="8"/>
    <s v="Q1"/>
    <n v="2021"/>
    <s v="Amelia Wilson"/>
    <s v="Paseo"/>
    <s v="Italy"/>
  </r>
  <r>
    <s v="Enterprise"/>
    <s v="CUST_ID_053"/>
    <x v="2"/>
    <s v="Medium"/>
    <n v="704"/>
    <n v="120"/>
    <n v="125"/>
    <n v="88000"/>
    <n v="4400"/>
    <n v="83600"/>
    <n v="83.6"/>
    <n v="84480"/>
    <n v="-880"/>
    <n v="-0.88"/>
    <d v="2021-04-25T00:00:00"/>
    <x v="5"/>
    <s v="Q2"/>
    <n v="2021"/>
    <s v="Samuel Hill"/>
    <s v="Velo"/>
    <s v="Germany"/>
  </r>
  <r>
    <s v="Government"/>
    <s v="CUST_ID_054"/>
    <x v="2"/>
    <s v="Medium"/>
    <n v="1033"/>
    <n v="120"/>
    <n v="20"/>
    <n v="20660"/>
    <n v="1033"/>
    <n v="19627"/>
    <n v="19.626999999999999"/>
    <n v="10330"/>
    <n v="9297"/>
    <n v="9.2970000000000006"/>
    <d v="2022-10-28T00:00:00"/>
    <x v="9"/>
    <s v="Q4"/>
    <n v="2021"/>
    <s v="Harper Wilson"/>
    <s v="Velo"/>
    <s v="Italy"/>
  </r>
  <r>
    <s v="Government"/>
    <s v="CUST_ID_055"/>
    <x v="3"/>
    <s v="Medium"/>
    <n v="1389"/>
    <n v="250"/>
    <n v="20"/>
    <n v="27780"/>
    <n v="1389"/>
    <n v="26391"/>
    <n v="26.390999999999998"/>
    <n v="13890"/>
    <n v="12501"/>
    <n v="12.500999999999999"/>
    <d v="2021-09-07T00:00:00"/>
    <x v="0"/>
    <s v="Q3"/>
    <n v="2021"/>
    <s v="Henry Turner"/>
    <s v="VTT"/>
    <s v="India"/>
  </r>
  <r>
    <s v="Government"/>
    <s v="CUST_ID_033"/>
    <x v="3"/>
    <s v="Medium"/>
    <n v="1265"/>
    <n v="250"/>
    <n v="20"/>
    <n v="25300"/>
    <n v="1265"/>
    <n v="24035"/>
    <n v="24.035"/>
    <n v="12650"/>
    <n v="11385"/>
    <n v="11.385"/>
    <d v="2021-07-03T00:00:00"/>
    <x v="3"/>
    <s v="Q3"/>
    <n v="2021"/>
    <s v="Logan Garcia"/>
    <s v="VTT"/>
    <s v="USA"/>
  </r>
  <r>
    <s v="Government"/>
    <s v="CUST_ID_056"/>
    <x v="3"/>
    <s v="Medium"/>
    <n v="2297"/>
    <n v="250"/>
    <n v="20"/>
    <n v="45940"/>
    <n v="2297"/>
    <n v="43643"/>
    <n v="43.643000000000001"/>
    <n v="22970"/>
    <n v="20673"/>
    <n v="20.672999999999998"/>
    <d v="2021-07-31T00:00:00"/>
    <x v="3"/>
    <s v="Q3"/>
    <n v="2021"/>
    <s v="Amelia Perez"/>
    <s v="VTT"/>
    <s v="Japan"/>
  </r>
  <r>
    <s v="Government"/>
    <s v="CUST_ID_047"/>
    <x v="5"/>
    <s v="Medium"/>
    <n v="1228"/>
    <n v="260"/>
    <n v="350"/>
    <n v="429800"/>
    <n v="21490"/>
    <n v="408310"/>
    <n v="408.31"/>
    <n v="319280"/>
    <n v="89030"/>
    <n v="89.03"/>
    <d v="2022-01-11T00:00:00"/>
    <x v="1"/>
    <s v="Q1"/>
    <n v="2021"/>
    <s v="Michael Wilson"/>
    <s v="Amarilla"/>
    <s v="India"/>
  </r>
  <r>
    <s v="Channel Partners"/>
    <s v="CUST_ID_036"/>
    <x v="4"/>
    <s v="Medium"/>
    <n v="2299"/>
    <n v="3"/>
    <n v="12"/>
    <n v="27588"/>
    <n v="1655.28"/>
    <n v="25932.720000000001"/>
    <n v="25.93272"/>
    <n v="6897"/>
    <n v="19035.72"/>
    <n v="19.035720000000001"/>
    <d v="2022-01-01T00:00:00"/>
    <x v="1"/>
    <s v="Q1"/>
    <n v="2021"/>
    <s v="Harper Anderson"/>
    <s v="Carretera"/>
    <s v="France"/>
  </r>
  <r>
    <s v="Government"/>
    <s v="CUST_ID_057"/>
    <x v="4"/>
    <s v="Medium"/>
    <n v="263"/>
    <n v="3"/>
    <n v="7"/>
    <n v="1841"/>
    <n v="110.46"/>
    <n v="1730.54"/>
    <n v="1.73054"/>
    <n v="1315"/>
    <n v="415.53999999999996"/>
    <n v="0.41553999999999996"/>
    <d v="2021-04-15T00:00:00"/>
    <x v="5"/>
    <s v="Q2"/>
    <n v="2021"/>
    <s v="Jackson Hill"/>
    <s v="Carretera"/>
    <s v="USA"/>
  </r>
  <r>
    <s v="Enterprise"/>
    <s v="CUST_ID_058"/>
    <x v="4"/>
    <s v="Medium"/>
    <n v="887"/>
    <n v="3"/>
    <n v="125"/>
    <n v="110875"/>
    <n v="6652.5"/>
    <n v="104222.5"/>
    <n v="104.2225"/>
    <n v="106440"/>
    <n v="-2217.5"/>
    <n v="-2.2174999999999998"/>
    <d v="2022-08-16T00:00:00"/>
    <x v="2"/>
    <s v="Q3"/>
    <n v="2021"/>
    <s v="Abigail Phillips"/>
    <s v="Carretera"/>
    <s v="Canada"/>
  </r>
  <r>
    <s v="Government"/>
    <s v="CUST_ID_059"/>
    <x v="0"/>
    <s v="Medium"/>
    <n v="1403"/>
    <n v="5"/>
    <n v="7"/>
    <n v="9821"/>
    <n v="589.26"/>
    <n v="9231.74"/>
    <n v="9.2317400000000003"/>
    <n v="7015"/>
    <n v="2216.7399999999998"/>
    <n v="2.2167399999999997"/>
    <d v="2022-09-25T00:00:00"/>
    <x v="0"/>
    <s v="Q3"/>
    <n v="2021"/>
    <s v="Aiden Martin"/>
    <s v="Montana"/>
    <s v="England"/>
  </r>
  <r>
    <s v="Channel Partners"/>
    <s v="CUST_ID_060"/>
    <x v="1"/>
    <s v="Medium"/>
    <n v="2299"/>
    <n v="10"/>
    <n v="12"/>
    <n v="27588"/>
    <n v="1655.28"/>
    <n v="25932.720000000001"/>
    <n v="25.93272"/>
    <n v="6897"/>
    <n v="19035.72"/>
    <n v="19.035720000000001"/>
    <d v="2021-04-25T00:00:00"/>
    <x v="5"/>
    <s v="Q2"/>
    <n v="2021"/>
    <s v="Emily Garcia"/>
    <s v="Paseo"/>
    <s v="France"/>
  </r>
  <r>
    <s v="Government"/>
    <s v="CUST_ID_027"/>
    <x v="1"/>
    <s v="Medium"/>
    <n v="727"/>
    <n v="10"/>
    <n v="350"/>
    <n v="254450"/>
    <n v="15267"/>
    <n v="239183"/>
    <n v="239.18299999999999"/>
    <n v="189020"/>
    <n v="50163"/>
    <n v="50.162999999999997"/>
    <d v="2022-04-19T00:00:00"/>
    <x v="5"/>
    <s v="Q2"/>
    <n v="2021"/>
    <s v="Michael Hill"/>
    <s v="Paseo"/>
    <s v="England"/>
  </r>
  <r>
    <s v="Small Business"/>
    <s v="CUST_ID_061"/>
    <x v="2"/>
    <s v="Medium"/>
    <n v="1221"/>
    <n v="120"/>
    <n v="300"/>
    <n v="366300"/>
    <n v="21978"/>
    <n v="344322"/>
    <n v="344.322"/>
    <n v="305250"/>
    <n v="39072"/>
    <n v="39.072000000000003"/>
    <d v="2021-05-25T00:00:00"/>
    <x v="10"/>
    <s v="Q2"/>
    <n v="2021"/>
    <s v="Benjamin Martin"/>
    <s v="Velo"/>
    <s v="Germany"/>
  </r>
  <r>
    <s v="Government"/>
    <s v="CUST_ID_054"/>
    <x v="2"/>
    <s v="Medium"/>
    <n v="2076"/>
    <n v="120"/>
    <n v="350"/>
    <n v="726600"/>
    <n v="43596"/>
    <n v="683004"/>
    <n v="683.00400000000002"/>
    <n v="539760"/>
    <n v="143244"/>
    <n v="143.244"/>
    <d v="2021-09-24T00:00:00"/>
    <x v="0"/>
    <s v="Q3"/>
    <n v="2021"/>
    <s v="Harper Wilson"/>
    <s v="Velo"/>
    <s v="Italy"/>
  </r>
  <r>
    <s v="Small Business"/>
    <s v="CUST_ID_062"/>
    <x v="3"/>
    <s v="Medium"/>
    <n v="1221"/>
    <n v="250"/>
    <n v="300"/>
    <n v="366300"/>
    <n v="21978"/>
    <n v="344322"/>
    <n v="344.322"/>
    <n v="305250"/>
    <n v="39072"/>
    <n v="39.072000000000003"/>
    <d v="2021-08-20T00:00:00"/>
    <x v="2"/>
    <s v="Q3"/>
    <n v="2021"/>
    <s v="Mia Lewis"/>
    <s v="VTT"/>
    <s v="Italy"/>
  </r>
  <r>
    <s v="Government"/>
    <s v="CUST_ID_034"/>
    <x v="3"/>
    <s v="Medium"/>
    <n v="1123"/>
    <n v="250"/>
    <n v="20"/>
    <n v="22460"/>
    <n v="1347.6"/>
    <n v="21112.400000000001"/>
    <n v="21.112400000000001"/>
    <n v="11230"/>
    <n v="9882.4000000000015"/>
    <n v="9.8824000000000023"/>
    <d v="2022-07-25T00:00:00"/>
    <x v="3"/>
    <s v="Q3"/>
    <n v="2021"/>
    <s v="Charlotte Davis"/>
    <s v="VTT"/>
    <s v="Canada"/>
  </r>
  <r>
    <s v="Small Business"/>
    <s v="CUST_ID_063"/>
    <x v="3"/>
    <s v="Medium"/>
    <n v="2436"/>
    <n v="250"/>
    <n v="300"/>
    <n v="730800"/>
    <n v="43848"/>
    <n v="686952"/>
    <n v="686.952"/>
    <n v="609000"/>
    <n v="77952"/>
    <n v="77.951999999999998"/>
    <d v="2021-03-05T00:00:00"/>
    <x v="8"/>
    <s v="Q1"/>
    <n v="2021"/>
    <s v="Logan Clark"/>
    <s v="VTT"/>
    <s v="India"/>
  </r>
  <r>
    <s v="Government"/>
    <s v="CUST_ID_064"/>
    <x v="5"/>
    <s v="Medium"/>
    <n v="727"/>
    <n v="260"/>
    <n v="350"/>
    <n v="254450"/>
    <n v="15267"/>
    <n v="239183"/>
    <n v="239.18299999999999"/>
    <n v="189020"/>
    <n v="50163"/>
    <n v="50.162999999999997"/>
    <d v="2022-02-21T00:00:00"/>
    <x v="4"/>
    <s v="Q1"/>
    <n v="2021"/>
    <s v="Charlotte Anderson"/>
    <s v="Amarilla"/>
    <s v="Japan"/>
  </r>
  <r>
    <s v="Government"/>
    <s v="CUST_ID_065"/>
    <x v="5"/>
    <s v="Medium"/>
    <n v="1403"/>
    <n v="260"/>
    <n v="7"/>
    <n v="9821"/>
    <n v="589.26"/>
    <n v="9231.74"/>
    <n v="9.2317400000000003"/>
    <n v="7015"/>
    <n v="2216.7399999999998"/>
    <n v="2.2167399999999997"/>
    <d v="2021-09-08T00:00:00"/>
    <x v="0"/>
    <s v="Q3"/>
    <n v="2021"/>
    <s v="Samuel Wilson"/>
    <s v="Amarilla"/>
    <s v="USA"/>
  </r>
  <r>
    <s v="Government"/>
    <s v="CUST_ID_065"/>
    <x v="5"/>
    <s v="Medium"/>
    <n v="2076"/>
    <n v="260"/>
    <n v="350"/>
    <n v="726600"/>
    <n v="43596"/>
    <n v="683004"/>
    <n v="683.00400000000002"/>
    <n v="539760"/>
    <n v="143244"/>
    <n v="143.244"/>
    <d v="2022-08-21T00:00:00"/>
    <x v="2"/>
    <s v="Q3"/>
    <n v="2021"/>
    <s v="Samuel Wilson"/>
    <s v="Amarilla"/>
    <s v="USA"/>
  </r>
  <r>
    <s v="Government"/>
    <s v="CUST_ID_059"/>
    <x v="0"/>
    <s v="Medium"/>
    <n v="1757"/>
    <n v="5"/>
    <n v="20"/>
    <n v="35140"/>
    <n v="2108.4"/>
    <n v="33031.599999999999"/>
    <n v="33.031599999999997"/>
    <n v="17570"/>
    <n v="15461.599999999999"/>
    <n v="15.461599999999999"/>
    <d v="2022-05-18T00:00:00"/>
    <x v="10"/>
    <s v="Q2"/>
    <n v="2021"/>
    <s v="Aiden Martin"/>
    <s v="Montana"/>
    <s v="England"/>
  </r>
  <r>
    <s v="Government"/>
    <s v="CUST_ID_052"/>
    <x v="1"/>
    <s v="Medium"/>
    <n v="1757"/>
    <n v="10"/>
    <n v="20"/>
    <n v="35140"/>
    <n v="2108.4"/>
    <n v="33031.599999999999"/>
    <n v="33.031599999999997"/>
    <n v="17570"/>
    <n v="15461.599999999999"/>
    <n v="15.461599999999999"/>
    <d v="2022-08-29T00:00:00"/>
    <x v="2"/>
    <s v="Q3"/>
    <n v="2021"/>
    <s v="Charlotte Martin"/>
    <s v="Paseo"/>
    <s v="France"/>
  </r>
  <r>
    <s v="Government"/>
    <s v="CUST_ID_066"/>
    <x v="4"/>
    <s v="Medium"/>
    <n v="1834"/>
    <n v="3"/>
    <n v="20"/>
    <n v="36680"/>
    <n v="2567.6"/>
    <n v="34112.400000000001"/>
    <n v="34.112400000000001"/>
    <n v="18340"/>
    <n v="15772.400000000001"/>
    <n v="15.772400000000001"/>
    <d v="2022-04-23T00:00:00"/>
    <x v="5"/>
    <s v="Q2"/>
    <n v="2021"/>
    <s v="Harper Turner"/>
    <s v="Carretera"/>
    <s v="Canada"/>
  </r>
  <r>
    <s v="Government"/>
    <s v="CUST_ID_052"/>
    <x v="1"/>
    <s v="Medium"/>
    <n v="1031"/>
    <n v="10"/>
    <n v="7"/>
    <n v="7217"/>
    <n v="505.19"/>
    <n v="6711.81"/>
    <n v="6.7118100000000007"/>
    <n v="5155"/>
    <n v="1556.8100000000004"/>
    <n v="1.5568100000000005"/>
    <d v="2022-02-06T00:00:00"/>
    <x v="4"/>
    <s v="Q1"/>
    <n v="2021"/>
    <s v="Charlotte Martin"/>
    <s v="Paseo"/>
    <s v="France"/>
  </r>
  <r>
    <s v="Channel Partners"/>
    <s v="CUST_ID_067"/>
    <x v="3"/>
    <s v="Medium"/>
    <n v="2215"/>
    <n v="250"/>
    <n v="12"/>
    <n v="26580"/>
    <n v="1860.6"/>
    <n v="24719.4"/>
    <n v="24.7194"/>
    <n v="6645"/>
    <n v="18074.400000000001"/>
    <n v="18.074400000000001"/>
    <d v="2021-01-02T00:00:00"/>
    <x v="1"/>
    <s v="Q1"/>
    <n v="2021"/>
    <s v="Henry Phillips"/>
    <s v="VTT"/>
    <s v="England"/>
  </r>
  <r>
    <s v="Enterprise"/>
    <s v="CUST_ID_068"/>
    <x v="0"/>
    <s v="Medium"/>
    <n v="2500"/>
    <n v="5"/>
    <n v="125"/>
    <n v="312500"/>
    <n v="21875"/>
    <n v="290625"/>
    <n v="290.625"/>
    <n v="300000"/>
    <n v="-9375"/>
    <n v="-9.375"/>
    <d v="2021-03-13T00:00:00"/>
    <x v="8"/>
    <s v="Q1"/>
    <n v="2021"/>
    <s v="Amelia Martin"/>
    <s v="Montana"/>
    <s v="France"/>
  </r>
  <r>
    <s v="Midmarket"/>
    <s v="CUST_ID_026"/>
    <x v="1"/>
    <s v="Medium"/>
    <n v="2931"/>
    <n v="10"/>
    <n v="15"/>
    <n v="43965"/>
    <n v="3077.55"/>
    <n v="40887.449999999997"/>
    <n v="40.887449999999994"/>
    <n v="29310"/>
    <n v="11577.449999999997"/>
    <n v="11.577449999999997"/>
    <d v="2021-09-12T00:00:00"/>
    <x v="0"/>
    <s v="Q3"/>
    <n v="2021"/>
    <s v="Avery Turner"/>
    <s v="Paseo"/>
    <s v="Canada"/>
  </r>
  <r>
    <s v="Small Business"/>
    <s v="CUST_ID_069"/>
    <x v="1"/>
    <s v="Medium"/>
    <n v="1123"/>
    <n v="10"/>
    <n v="300"/>
    <n v="336900"/>
    <n v="23583"/>
    <n v="313317"/>
    <n v="313.31700000000001"/>
    <n v="280750"/>
    <n v="32567"/>
    <n v="32.567"/>
    <d v="2021-06-16T00:00:00"/>
    <x v="11"/>
    <s v="Q2"/>
    <n v="2021"/>
    <s v="Jackson Hill"/>
    <s v="Paseo"/>
    <s v="Germany"/>
  </r>
  <r>
    <s v="Small Business"/>
    <s v="CUST_ID_070"/>
    <x v="1"/>
    <s v="Medium"/>
    <n v="1404"/>
    <n v="10"/>
    <n v="300"/>
    <n v="421200"/>
    <n v="29484"/>
    <n v="391716"/>
    <n v="391.71600000000001"/>
    <n v="351000"/>
    <n v="40716"/>
    <n v="40.716000000000001"/>
    <d v="2022-05-19T00:00:00"/>
    <x v="10"/>
    <s v="Q2"/>
    <n v="2021"/>
    <s v="Abigail Garcia"/>
    <s v="Paseo"/>
    <s v="Italy"/>
  </r>
  <r>
    <s v="Channel Partners"/>
    <s v="CUST_ID_071"/>
    <x v="1"/>
    <s v="Medium"/>
    <n v="2763"/>
    <n v="10"/>
    <n v="12"/>
    <n v="33156"/>
    <n v="2320.92"/>
    <n v="30835.08"/>
    <n v="30.835080000000001"/>
    <n v="8289"/>
    <n v="22546.080000000002"/>
    <n v="22.546080000000003"/>
    <d v="2021-04-07T00:00:00"/>
    <x v="5"/>
    <s v="Q2"/>
    <n v="2021"/>
    <s v="Aiden Perez"/>
    <s v="Paseo"/>
    <s v="India"/>
  </r>
  <r>
    <s v="Government"/>
    <s v="CUST_ID_072"/>
    <x v="1"/>
    <s v="Medium"/>
    <n v="2125"/>
    <n v="10"/>
    <n v="7"/>
    <n v="14875"/>
    <n v="1041.25"/>
    <n v="13833.75"/>
    <n v="13.83375"/>
    <n v="10625"/>
    <n v="3208.75"/>
    <n v="3.2087500000000002"/>
    <d v="2022-06-14T00:00:00"/>
    <x v="11"/>
    <s v="Q2"/>
    <n v="2021"/>
    <s v="Emily Hill"/>
    <s v="Paseo"/>
    <s v="Japan"/>
  </r>
  <r>
    <s v="Government"/>
    <s v="CUST_ID_041"/>
    <x v="2"/>
    <s v="Medium"/>
    <n v="1421"/>
    <n v="120"/>
    <n v="20"/>
    <n v="28420"/>
    <n v="1989.4"/>
    <n v="26430.6"/>
    <n v="26.430599999999998"/>
    <n v="14210"/>
    <n v="12220.599999999999"/>
    <n v="12.220599999999999"/>
    <d v="2022-02-11T00:00:00"/>
    <x v="4"/>
    <s v="Q1"/>
    <n v="2021"/>
    <s v="Aiden Clark"/>
    <s v="Velo"/>
    <s v="USA"/>
  </r>
  <r>
    <s v="Government"/>
    <s v="CUST_ID_028"/>
    <x v="2"/>
    <s v="Medium"/>
    <n v="588"/>
    <n v="120"/>
    <n v="20"/>
    <n v="11760"/>
    <n v="823.2"/>
    <n v="10936.8"/>
    <n v="10.9368"/>
    <n v="5880"/>
    <n v="5056.7999999999993"/>
    <n v="5.0567999999999991"/>
    <d v="2022-05-05T00:00:00"/>
    <x v="10"/>
    <s v="Q2"/>
    <n v="2021"/>
    <s v="Sofia Phillips"/>
    <s v="Velo"/>
    <s v="France"/>
  </r>
  <r>
    <s v="Enterprise"/>
    <s v="CUST_ID_073"/>
    <x v="5"/>
    <s v="Medium"/>
    <n v="994"/>
    <n v="260"/>
    <n v="125"/>
    <n v="124250"/>
    <n v="8697.5"/>
    <n v="115552.5"/>
    <n v="115.55249999999999"/>
    <n v="119280"/>
    <n v="-3727.5"/>
    <n v="-3.7275"/>
    <d v="2022-06-06T00:00:00"/>
    <x v="11"/>
    <s v="Q2"/>
    <n v="2021"/>
    <s v="Benjamin Phillips"/>
    <s v="Amarilla"/>
    <s v="USA"/>
  </r>
  <r>
    <s v="Small Business"/>
    <s v="CUST_ID_074"/>
    <x v="0"/>
    <s v="Medium"/>
    <n v="1283"/>
    <n v="5"/>
    <n v="300"/>
    <n v="384900"/>
    <n v="30792"/>
    <n v="354108"/>
    <n v="354.108"/>
    <n v="320750"/>
    <n v="33358"/>
    <n v="33.357999999999997"/>
    <d v="2021-08-13T00:00:00"/>
    <x v="2"/>
    <s v="Q3"/>
    <n v="2021"/>
    <s v="Mia Turner"/>
    <s v="Montana"/>
    <s v="Canada"/>
  </r>
  <r>
    <s v="Government"/>
    <s v="CUST_ID_072"/>
    <x v="1"/>
    <s v="Medium"/>
    <n v="2409"/>
    <n v="10"/>
    <n v="7"/>
    <n v="16863"/>
    <n v="1349.04"/>
    <n v="15513.96"/>
    <n v="15.513959999999999"/>
    <n v="12045"/>
    <n v="3468.9599999999991"/>
    <n v="3.4689599999999992"/>
    <d v="2022-11-14T00:00:00"/>
    <x v="6"/>
    <s v="Q4"/>
    <n v="2021"/>
    <s v="Emily Hill"/>
    <s v="Paseo"/>
    <s v="Japan"/>
  </r>
  <r>
    <s v="Government"/>
    <s v="CUST_ID_072"/>
    <x v="1"/>
    <s v="Medium"/>
    <n v="2146"/>
    <n v="10"/>
    <n v="350"/>
    <n v="751100"/>
    <n v="60088"/>
    <n v="691012"/>
    <n v="691.01199999999994"/>
    <n v="557960"/>
    <n v="133052"/>
    <n v="133.05199999999999"/>
    <d v="2021-10-21T00:00:00"/>
    <x v="9"/>
    <s v="Q4"/>
    <n v="2021"/>
    <s v="Emily Hill"/>
    <s v="Paseo"/>
    <s v="Japan"/>
  </r>
  <r>
    <s v="Government"/>
    <s v="CUST_ID_040"/>
    <x v="1"/>
    <s v="Medium"/>
    <n v="1946"/>
    <n v="10"/>
    <n v="7"/>
    <n v="13622"/>
    <n v="1089.76"/>
    <n v="12532.24"/>
    <n v="12.53224"/>
    <n v="9730"/>
    <n v="2802.24"/>
    <n v="2.8022399999999998"/>
    <d v="2021-02-16T00:00:00"/>
    <x v="4"/>
    <s v="Q1"/>
    <n v="2021"/>
    <s v="Abigail Lewis"/>
    <s v="Paseo"/>
    <s v="Japan"/>
  </r>
  <r>
    <s v="Small Business"/>
    <s v="CUST_ID_061"/>
    <x v="2"/>
    <s v="Medium"/>
    <n v="386"/>
    <n v="120"/>
    <n v="300"/>
    <n v="115800"/>
    <n v="9264"/>
    <n v="106536"/>
    <n v="106.536"/>
    <n v="96500"/>
    <n v="10036"/>
    <n v="10.036"/>
    <d v="2022-11-12T00:00:00"/>
    <x v="6"/>
    <s v="Q4"/>
    <n v="2021"/>
    <s v="Benjamin Martin"/>
    <s v="Velo"/>
    <s v="Germany"/>
  </r>
  <r>
    <s v="Small Business"/>
    <s v="CUST_ID_075"/>
    <x v="3"/>
    <s v="Medium"/>
    <n v="808"/>
    <n v="250"/>
    <n v="300"/>
    <n v="242400"/>
    <n v="19392"/>
    <n v="223008"/>
    <n v="223.00800000000001"/>
    <n v="202000"/>
    <n v="21008"/>
    <n v="21.007999999999999"/>
    <d v="2022-06-30T00:00:00"/>
    <x v="11"/>
    <s v="Q2"/>
    <n v="2021"/>
    <s v="Logan Martin"/>
    <s v="VTT"/>
    <s v="England"/>
  </r>
  <r>
    <s v="Channel Partners"/>
    <s v="CUST_ID_076"/>
    <x v="5"/>
    <s v="Medium"/>
    <n v="1375"/>
    <n v="260"/>
    <n v="12"/>
    <n v="16500"/>
    <n v="1320"/>
    <n v="15180"/>
    <n v="15.18"/>
    <n v="4125"/>
    <n v="11055"/>
    <n v="11.055"/>
    <d v="2022-10-07T00:00:00"/>
    <x v="9"/>
    <s v="Q4"/>
    <n v="2021"/>
    <s v="Charlotte Garcia"/>
    <s v="Amarilla"/>
    <s v="France"/>
  </r>
  <r>
    <s v="Channel Partners"/>
    <s v="CUST_ID_077"/>
    <x v="4"/>
    <s v="Medium"/>
    <n v="367"/>
    <n v="3"/>
    <n v="12"/>
    <n v="4404"/>
    <n v="396.36"/>
    <n v="4007.64"/>
    <n v="4.0076400000000003"/>
    <n v="1101"/>
    <n v="2906.64"/>
    <n v="2.9066399999999999"/>
    <d v="2022-02-17T00:00:00"/>
    <x v="4"/>
    <s v="Q1"/>
    <n v="2021"/>
    <s v="Samuel Phillips"/>
    <s v="Carretera"/>
    <s v="Germany"/>
  </r>
  <r>
    <s v="Small Business"/>
    <s v="CUST_ID_078"/>
    <x v="0"/>
    <s v="Medium"/>
    <n v="322"/>
    <n v="5"/>
    <n v="300"/>
    <n v="96600"/>
    <n v="8694"/>
    <n v="87906"/>
    <n v="87.906000000000006"/>
    <n v="80500"/>
    <n v="7406"/>
    <n v="7.4059999999999997"/>
    <d v="2021-06-14T00:00:00"/>
    <x v="11"/>
    <s v="Q2"/>
    <n v="2021"/>
    <s v="Harper Hill"/>
    <s v="Montana"/>
    <s v="Italy"/>
  </r>
  <r>
    <s v="Enterprise"/>
    <s v="CUST_ID_079"/>
    <x v="0"/>
    <s v="Medium"/>
    <n v="1857"/>
    <n v="5"/>
    <n v="125"/>
    <n v="232125"/>
    <n v="20891.25"/>
    <n v="211233.75"/>
    <n v="211.23374999999999"/>
    <n v="222840"/>
    <n v="-11606.25"/>
    <n v="-11.606249999999999"/>
    <d v="2022-04-29T00:00:00"/>
    <x v="5"/>
    <s v="Q2"/>
    <n v="2021"/>
    <s v="Henry Turner"/>
    <s v="Montana"/>
    <s v="India"/>
  </r>
  <r>
    <s v="Government"/>
    <s v="CUST_ID_043"/>
    <x v="0"/>
    <s v="Medium"/>
    <n v="1611"/>
    <n v="5"/>
    <n v="7"/>
    <n v="11277"/>
    <n v="1014.93"/>
    <n v="10262.07"/>
    <n v="10.26207"/>
    <n v="8055"/>
    <n v="2207.0699999999997"/>
    <n v="2.2070699999999999"/>
    <d v="2022-11-30T00:00:00"/>
    <x v="6"/>
    <s v="Q4"/>
    <n v="2021"/>
    <s v="Sebastian Phillips"/>
    <s v="Montana"/>
    <s v="England"/>
  </r>
  <r>
    <s v="Small Business"/>
    <s v="CUST_ID_080"/>
    <x v="0"/>
    <s v="Medium"/>
    <n v="334"/>
    <n v="5"/>
    <n v="300"/>
    <n v="100200"/>
    <n v="9018"/>
    <n v="91182"/>
    <n v="91.182000000000002"/>
    <n v="83500"/>
    <n v="7682"/>
    <n v="7.6820000000000004"/>
    <d v="2022-03-19T00:00:00"/>
    <x v="8"/>
    <s v="Q1"/>
    <n v="2021"/>
    <s v="Amelia Martin"/>
    <s v="Montana"/>
    <s v="Japan"/>
  </r>
  <r>
    <s v="Channel Partners"/>
    <s v="CUST_ID_071"/>
    <x v="1"/>
    <s v="Medium"/>
    <n v="367"/>
    <n v="10"/>
    <n v="12"/>
    <n v="4404"/>
    <n v="396.36"/>
    <n v="4007.64"/>
    <n v="4.0076400000000003"/>
    <n v="1101"/>
    <n v="2906.64"/>
    <n v="2.9066399999999999"/>
    <d v="2022-06-25T00:00:00"/>
    <x v="11"/>
    <s v="Q2"/>
    <n v="2021"/>
    <s v="Aiden Perez"/>
    <s v="Paseo"/>
    <s v="India"/>
  </r>
  <r>
    <s v="Channel Partners"/>
    <s v="CUST_ID_014"/>
    <x v="1"/>
    <s v="Medium"/>
    <n v="1775"/>
    <n v="10"/>
    <n v="12"/>
    <n v="21300"/>
    <n v="1917"/>
    <n v="19383"/>
    <n v="19.382999999999999"/>
    <n v="5325"/>
    <n v="14058"/>
    <n v="14.058"/>
    <d v="2022-03-09T00:00:00"/>
    <x v="8"/>
    <s v="Q1"/>
    <n v="2021"/>
    <s v="Charlotte White"/>
    <s v="Paseo"/>
    <s v="Italy"/>
  </r>
  <r>
    <s v="Channel Partners"/>
    <s v="CUST_ID_081"/>
    <x v="3"/>
    <s v="Medium"/>
    <n v="2234"/>
    <n v="250"/>
    <n v="12"/>
    <n v="26808"/>
    <n v="2412.7199999999998"/>
    <n v="24395.279999999999"/>
    <n v="24.39528"/>
    <n v="6702"/>
    <n v="17693.28"/>
    <n v="17.693279999999998"/>
    <d v="2021-07-11T00:00:00"/>
    <x v="3"/>
    <s v="Q3"/>
    <n v="2021"/>
    <s v="Jackson Lewis"/>
    <s v="VTT"/>
    <s v="USA"/>
  </r>
  <r>
    <s v="Midmarket"/>
    <s v="CUST_ID_082"/>
    <x v="5"/>
    <s v="Medium"/>
    <n v="970"/>
    <n v="260"/>
    <n v="15"/>
    <n v="14550"/>
    <n v="1309.5"/>
    <n v="13240.5"/>
    <n v="13.240500000000001"/>
    <n v="9700"/>
    <n v="3540.5"/>
    <n v="3.5405000000000002"/>
    <d v="2022-08-16T00:00:00"/>
    <x v="2"/>
    <s v="Q3"/>
    <n v="2021"/>
    <s v="Abigail Clark"/>
    <s v="Amarilla"/>
    <s v="Canada"/>
  </r>
  <r>
    <s v="Government"/>
    <s v="CUST_ID_008"/>
    <x v="3"/>
    <s v="Medium"/>
    <n v="2682"/>
    <n v="250"/>
    <n v="20"/>
    <n v="53640"/>
    <n v="4827.6000000000004"/>
    <n v="48812.4"/>
    <n v="48.812400000000004"/>
    <n v="26820"/>
    <n v="21992.400000000001"/>
    <n v="21.9924"/>
    <d v="2022-01-20T00:00:00"/>
    <x v="1"/>
    <s v="Q1"/>
    <n v="2021"/>
    <s v="Isabella Wilson"/>
    <s v="VTT"/>
    <s v="Japan"/>
  </r>
  <r>
    <s v="Channel Partners"/>
    <s v="CUST_ID_083"/>
    <x v="5"/>
    <s v="Medium"/>
    <n v="306"/>
    <n v="260"/>
    <n v="12"/>
    <n v="3672"/>
    <n v="330.48"/>
    <n v="3341.52"/>
    <n v="3.34152"/>
    <n v="918"/>
    <n v="2423.52"/>
    <n v="2.4235199999999999"/>
    <d v="2021-11-12T00:00:00"/>
    <x v="6"/>
    <s v="Q4"/>
    <n v="2021"/>
    <s v="Aiden Anderson"/>
    <s v="Amarilla"/>
    <s v="England"/>
  </r>
  <r>
    <s v="Channel Partners"/>
    <s v="CUST_ID_084"/>
    <x v="4"/>
    <s v="High"/>
    <n v="386"/>
    <n v="3"/>
    <n v="12"/>
    <n v="4632"/>
    <n v="463.2"/>
    <n v="4168.8"/>
    <n v="4.1688000000000001"/>
    <n v="1158"/>
    <n v="3010.8"/>
    <n v="3.0108000000000001"/>
    <d v="2022-08-21T00:00:00"/>
    <x v="2"/>
    <s v="Q3"/>
    <n v="2021"/>
    <s v="Emily Martin"/>
    <s v="Carretera"/>
    <s v="France"/>
  </r>
  <r>
    <s v="Channel Partners"/>
    <s v="CUST_ID_005"/>
    <x v="1"/>
    <s v="High"/>
    <n v="386"/>
    <n v="10"/>
    <n v="12"/>
    <n v="4632"/>
    <n v="463.2"/>
    <n v="4168.8"/>
    <n v="4.1688000000000001"/>
    <n v="1158"/>
    <n v="3010.8"/>
    <n v="3.0108000000000001"/>
    <d v="2022-01-13T00:00:00"/>
    <x v="1"/>
    <s v="Q1"/>
    <n v="2021"/>
    <s v="Liam Jones"/>
    <s v="Paseo"/>
    <s v="Germany"/>
  </r>
  <r>
    <s v="Enterprise"/>
    <s v="CUST_ID_085"/>
    <x v="4"/>
    <s v="High"/>
    <n v="1482"/>
    <n v="3"/>
    <n v="125"/>
    <n v="185250"/>
    <n v="18525"/>
    <n v="166725"/>
    <n v="166.72499999999999"/>
    <n v="177840"/>
    <n v="-11115"/>
    <n v="-11.115"/>
    <d v="2022-04-28T00:00:00"/>
    <x v="5"/>
    <s v="Q2"/>
    <n v="2021"/>
    <s v="Benjamin Garcia"/>
    <s v="Carretera"/>
    <s v="Germany"/>
  </r>
  <r>
    <s v="Enterprise"/>
    <s v="CUST_ID_013"/>
    <x v="0"/>
    <s v="High"/>
    <n v="1804"/>
    <n v="5"/>
    <n v="125"/>
    <n v="225500"/>
    <n v="22550"/>
    <n v="202950"/>
    <n v="202.95"/>
    <n v="216480"/>
    <n v="-13530"/>
    <n v="-13.53"/>
    <d v="2022-04-21T00:00:00"/>
    <x v="5"/>
    <s v="Q2"/>
    <n v="2021"/>
    <s v="Logan Jackson"/>
    <s v="Montana"/>
    <s v="Germany"/>
  </r>
  <r>
    <s v="Midmarket"/>
    <s v="CUST_ID_002"/>
    <x v="1"/>
    <s v="High"/>
    <n v="2167"/>
    <n v="10"/>
    <n v="15"/>
    <n v="32505"/>
    <n v="3250.5"/>
    <n v="29254.5"/>
    <n v="29.2545"/>
    <n v="21670"/>
    <n v="7584.5"/>
    <n v="7.5845000000000002"/>
    <d v="2021-09-25T00:00:00"/>
    <x v="0"/>
    <s v="Q3"/>
    <n v="2021"/>
    <s v="Emma Johnson"/>
    <s v="Paseo"/>
    <s v="Canada"/>
  </r>
  <r>
    <s v="Small Business"/>
    <s v="CUST_ID_086"/>
    <x v="2"/>
    <s v="High"/>
    <n v="2294"/>
    <n v="120"/>
    <n v="300"/>
    <n v="688200"/>
    <n v="68820"/>
    <n v="619380"/>
    <n v="619.38"/>
    <n v="573500"/>
    <n v="45880"/>
    <n v="45.88"/>
    <d v="2022-04-11T00:00:00"/>
    <x v="5"/>
    <s v="Q2"/>
    <n v="2021"/>
    <s v="Mia Hill"/>
    <s v="Velo"/>
    <s v="Italy"/>
  </r>
  <r>
    <s v="Enterprise"/>
    <s v="CUST_ID_007"/>
    <x v="2"/>
    <s v="High"/>
    <n v="1916"/>
    <n v="120"/>
    <n v="125"/>
    <n v="239500"/>
    <n v="23950"/>
    <n v="215550"/>
    <n v="215.55"/>
    <n v="229920"/>
    <n v="-14370"/>
    <n v="-14.37"/>
    <d v="2021-02-08T00:00:00"/>
    <x v="4"/>
    <s v="Q1"/>
    <n v="2021"/>
    <s v="Ethan Miller"/>
    <s v="Velo"/>
    <s v="India"/>
  </r>
  <r>
    <s v="Small Business"/>
    <s v="CUST_ID_075"/>
    <x v="3"/>
    <s v="High"/>
    <n v="2294"/>
    <n v="250"/>
    <n v="300"/>
    <n v="688200"/>
    <n v="68820"/>
    <n v="619380"/>
    <n v="619.38"/>
    <n v="573500"/>
    <n v="45880"/>
    <n v="45.88"/>
    <d v="2022-06-18T00:00:00"/>
    <x v="11"/>
    <s v="Q2"/>
    <n v="2021"/>
    <s v="Logan Martin"/>
    <s v="VTT"/>
    <s v="England"/>
  </r>
  <r>
    <s v="Midmarket"/>
    <s v="CUST_ID_087"/>
    <x v="3"/>
    <s v="High"/>
    <n v="2167"/>
    <n v="250"/>
    <n v="15"/>
    <n v="32505"/>
    <n v="3250.5"/>
    <n v="29254.5"/>
    <n v="29.2545"/>
    <n v="21670"/>
    <n v="7584.5"/>
    <n v="7.5845000000000002"/>
    <d v="2022-08-11T00:00:00"/>
    <x v="2"/>
    <s v="Q3"/>
    <n v="2021"/>
    <s v="Logan Phillips"/>
    <s v="VTT"/>
    <s v="India"/>
  </r>
  <r>
    <s v="Government"/>
    <s v="CUST_ID_056"/>
    <x v="3"/>
    <s v="High"/>
    <n v="1870"/>
    <n v="250"/>
    <n v="350"/>
    <n v="654500"/>
    <n v="65450"/>
    <n v="589050"/>
    <n v="589.04999999999995"/>
    <n v="486200"/>
    <n v="102850"/>
    <n v="102.85"/>
    <d v="2022-07-23T00:00:00"/>
    <x v="3"/>
    <s v="Q3"/>
    <n v="2021"/>
    <s v="Amelia Perez"/>
    <s v="VTT"/>
    <s v="Japan"/>
  </r>
  <r>
    <s v="Channel Partners"/>
    <s v="CUST_ID_088"/>
    <x v="4"/>
    <s v="High"/>
    <n v="1198"/>
    <n v="3"/>
    <n v="12"/>
    <n v="14376"/>
    <n v="1581.36"/>
    <n v="12794.64"/>
    <n v="12.794639999999999"/>
    <n v="3594"/>
    <n v="9200.64"/>
    <n v="9.2006399999999999"/>
    <d v="2022-04-21T00:00:00"/>
    <x v="5"/>
    <s v="Q2"/>
    <n v="2021"/>
    <s v="Charlotte Hill"/>
    <s v="Carretera"/>
    <s v="Japan"/>
  </r>
  <r>
    <s v="Channel Partners"/>
    <s v="CUST_ID_025"/>
    <x v="1"/>
    <s v="High"/>
    <n v="1198"/>
    <n v="10"/>
    <n v="12"/>
    <n v="14376"/>
    <n v="1581.36"/>
    <n v="12794.64"/>
    <n v="12.794639999999999"/>
    <n v="3594"/>
    <n v="9200.64"/>
    <n v="9.2006399999999999"/>
    <d v="2022-04-26T00:00:00"/>
    <x v="5"/>
    <s v="Q2"/>
    <n v="2021"/>
    <s v="Alexander Perez"/>
    <s v="Paseo"/>
    <s v="USA"/>
  </r>
  <r>
    <s v="Channel Partners"/>
    <s v="CUST_ID_089"/>
    <x v="3"/>
    <s v="High"/>
    <n v="1005"/>
    <n v="250"/>
    <n v="12"/>
    <n v="12060"/>
    <n v="1326.6"/>
    <n v="10733.4"/>
    <n v="10.7334"/>
    <n v="3015"/>
    <n v="7718.4"/>
    <n v="7.7183999999999999"/>
    <d v="2021-06-22T00:00:00"/>
    <x v="11"/>
    <s v="Q2"/>
    <n v="2021"/>
    <s v="Samuel Turner"/>
    <s v="VTT"/>
    <s v="USA"/>
  </r>
  <r>
    <s v="Midmarket"/>
    <s v="CUST_ID_090"/>
    <x v="4"/>
    <s v="High"/>
    <n v="1560"/>
    <n v="3"/>
    <n v="15"/>
    <n v="23400"/>
    <n v="2574"/>
    <n v="20826"/>
    <n v="20.826000000000001"/>
    <n v="15600"/>
    <n v="5226"/>
    <n v="5.226"/>
    <d v="2021-01-23T00:00:00"/>
    <x v="1"/>
    <s v="Q1"/>
    <n v="2021"/>
    <s v="Harper Martin"/>
    <s v="Carretera"/>
    <s v="Canada"/>
  </r>
  <r>
    <s v="Government"/>
    <s v="CUST_ID_066"/>
    <x v="4"/>
    <s v="High"/>
    <n v="2706"/>
    <n v="3"/>
    <n v="7"/>
    <n v="18942"/>
    <n v="2083.62"/>
    <n v="16858.38"/>
    <n v="16.85838"/>
    <n v="13530"/>
    <n v="3328.380000000001"/>
    <n v="3.328380000000001"/>
    <d v="2022-03-25T00:00:00"/>
    <x v="8"/>
    <s v="Q1"/>
    <n v="2021"/>
    <s v="Harper Turner"/>
    <s v="Carretera"/>
    <s v="Canada"/>
  </r>
  <r>
    <s v="Government"/>
    <s v="CUST_ID_037"/>
    <x v="0"/>
    <s v="High"/>
    <n v="2992"/>
    <n v="5"/>
    <n v="20"/>
    <n v="59840"/>
    <n v="6582.4"/>
    <n v="53257.599999999999"/>
    <n v="53.257599999999996"/>
    <n v="29920"/>
    <n v="23337.599999999999"/>
    <n v="23.337599999999998"/>
    <d v="2022-12-30T00:00:00"/>
    <x v="7"/>
    <s v="Q4"/>
    <n v="2021"/>
    <s v="Henry Martinez"/>
    <s v="Montana"/>
    <s v="Germany"/>
  </r>
  <r>
    <s v="Government"/>
    <s v="CUST_ID_072"/>
    <x v="1"/>
    <s v="High"/>
    <n v="2992"/>
    <n v="10"/>
    <n v="20"/>
    <n v="59840"/>
    <n v="6582.4"/>
    <n v="53257.599999999999"/>
    <n v="53.257599999999996"/>
    <n v="29920"/>
    <n v="23337.599999999999"/>
    <n v="23.337599999999998"/>
    <d v="2022-04-15T00:00:00"/>
    <x v="5"/>
    <s v="Q2"/>
    <n v="2021"/>
    <s v="Emily Hill"/>
    <s v="Paseo"/>
    <s v="Japan"/>
  </r>
  <r>
    <s v="Government"/>
    <s v="CUST_ID_054"/>
    <x v="2"/>
    <s v="High"/>
    <n v="2805"/>
    <n v="120"/>
    <n v="20"/>
    <n v="56100"/>
    <n v="6171"/>
    <n v="49929"/>
    <n v="49.929000000000002"/>
    <n v="28050"/>
    <n v="21879"/>
    <n v="21.879000000000001"/>
    <d v="2021-10-09T00:00:00"/>
    <x v="9"/>
    <s v="Q4"/>
    <n v="2021"/>
    <s v="Harper Wilson"/>
    <s v="Velo"/>
    <s v="Italy"/>
  </r>
  <r>
    <s v="Midmarket"/>
    <s v="CUST_ID_091"/>
    <x v="2"/>
    <s v="High"/>
    <n v="655"/>
    <n v="120"/>
    <n v="15"/>
    <n v="9825"/>
    <n v="1080.75"/>
    <n v="8744.25"/>
    <n v="8.7442499999999992"/>
    <n v="6550"/>
    <n v="2194.25"/>
    <n v="2.1942499999999998"/>
    <d v="2021-10-31T00:00:00"/>
    <x v="9"/>
    <s v="Q4"/>
    <n v="2021"/>
    <s v="Henry Garcia"/>
    <s v="Velo"/>
    <s v="England"/>
  </r>
  <r>
    <s v="Government"/>
    <s v="CUST_ID_031"/>
    <x v="2"/>
    <s v="High"/>
    <n v="344"/>
    <n v="120"/>
    <n v="350"/>
    <n v="120400"/>
    <n v="13244"/>
    <n v="107156"/>
    <n v="107.15600000000001"/>
    <n v="89440"/>
    <n v="17716"/>
    <n v="17.716000000000001"/>
    <d v="2022-04-03T00:00:00"/>
    <x v="5"/>
    <s v="Q2"/>
    <n v="2021"/>
    <s v="Benjamin Lee"/>
    <s v="Velo"/>
    <s v="India"/>
  </r>
  <r>
    <s v="Government"/>
    <s v="CUST_ID_055"/>
    <x v="3"/>
    <s v="High"/>
    <n v="2935"/>
    <n v="250"/>
    <n v="20"/>
    <n v="58700"/>
    <n v="6457"/>
    <n v="52243"/>
    <n v="52.243000000000002"/>
    <n v="29350"/>
    <n v="22893"/>
    <n v="22.893000000000001"/>
    <d v="2022-03-09T00:00:00"/>
    <x v="8"/>
    <s v="Q1"/>
    <n v="2021"/>
    <s v="Henry Turner"/>
    <s v="VTT"/>
    <s v="India"/>
  </r>
  <r>
    <s v="Enterprise"/>
    <s v="CUST_ID_092"/>
    <x v="5"/>
    <s v="High"/>
    <n v="947"/>
    <n v="260"/>
    <n v="125"/>
    <n v="118375"/>
    <n v="13021.25"/>
    <n v="105353.75"/>
    <n v="105.35375000000001"/>
    <n v="113640"/>
    <n v="-8286.25"/>
    <n v="-8.2862500000000008"/>
    <d v="2021-10-24T00:00:00"/>
    <x v="9"/>
    <s v="Q4"/>
    <n v="2021"/>
    <s v="Amelia Phillips"/>
    <s v="Amarilla"/>
    <s v="France"/>
  </r>
  <r>
    <s v="Government"/>
    <s v="CUST_ID_093"/>
    <x v="5"/>
    <s v="High"/>
    <n v="344"/>
    <n v="260"/>
    <n v="350"/>
    <n v="120400"/>
    <n v="13244"/>
    <n v="107156"/>
    <n v="107.15600000000001"/>
    <n v="89440"/>
    <n v="17716"/>
    <n v="17.716000000000001"/>
    <d v="2022-10-03T00:00:00"/>
    <x v="9"/>
    <s v="Q4"/>
    <n v="2021"/>
    <s v="Jackson Hill"/>
    <s v="Amarilla"/>
    <s v="Germany"/>
  </r>
  <r>
    <s v="Government"/>
    <s v="CUST_ID_027"/>
    <x v="1"/>
    <s v="High"/>
    <n v="380"/>
    <n v="10"/>
    <n v="7"/>
    <n v="2660"/>
    <n v="292.60000000000002"/>
    <n v="2367.4"/>
    <n v="2.3673999999999999"/>
    <n v="1900"/>
    <n v="467.40000000000009"/>
    <n v="0.46740000000000009"/>
    <d v="2022-04-30T00:00:00"/>
    <x v="5"/>
    <s v="Q2"/>
    <n v="2021"/>
    <s v="Michael Hill"/>
    <s v="Paseo"/>
    <s v="England"/>
  </r>
  <r>
    <s v="Enterprise"/>
    <s v="CUST_ID_094"/>
    <x v="4"/>
    <s v="High"/>
    <n v="2416"/>
    <n v="3"/>
    <n v="125"/>
    <n v="302000"/>
    <n v="36240"/>
    <n v="265760"/>
    <n v="265.76"/>
    <n v="289920"/>
    <n v="-24160"/>
    <n v="-24.16"/>
    <d v="2021-11-11T00:00:00"/>
    <x v="6"/>
    <s v="Q4"/>
    <n v="2021"/>
    <s v="Abigail Martin"/>
    <s v="Carretera"/>
    <s v="Italy"/>
  </r>
  <r>
    <s v="Government"/>
    <s v="CUST_ID_049"/>
    <x v="0"/>
    <s v="High"/>
    <n v="1715"/>
    <n v="5"/>
    <n v="20"/>
    <n v="34300"/>
    <n v="4116"/>
    <n v="30184"/>
    <n v="30.184000000000001"/>
    <n v="17150"/>
    <n v="13034"/>
    <n v="13.034000000000001"/>
    <d v="2022-12-12T00:00:00"/>
    <x v="7"/>
    <s v="Q4"/>
    <n v="2021"/>
    <s v="Elijah Perez"/>
    <s v="Montana"/>
    <s v="USA"/>
  </r>
  <r>
    <s v="Small Business"/>
    <s v="CUST_ID_078"/>
    <x v="0"/>
    <s v="High"/>
    <n v="1186"/>
    <n v="5"/>
    <n v="300"/>
    <n v="355800"/>
    <n v="42696"/>
    <n v="313104"/>
    <n v="313.10399999999998"/>
    <n v="296500"/>
    <n v="16604"/>
    <n v="16.603999999999999"/>
    <d v="2022-07-17T00:00:00"/>
    <x v="3"/>
    <s v="Q3"/>
    <n v="2021"/>
    <s v="Harper Hill"/>
    <s v="Montana"/>
    <s v="Italy"/>
  </r>
  <r>
    <s v="Government"/>
    <s v="CUST_ID_040"/>
    <x v="1"/>
    <s v="High"/>
    <n v="1715"/>
    <n v="10"/>
    <n v="20"/>
    <n v="34300"/>
    <n v="4116"/>
    <n v="30184"/>
    <n v="30.184000000000001"/>
    <n v="17150"/>
    <n v="13034"/>
    <n v="13.034000000000001"/>
    <d v="2022-10-19T00:00:00"/>
    <x v="9"/>
    <s v="Q4"/>
    <n v="2021"/>
    <s v="Abigail Lewis"/>
    <s v="Paseo"/>
    <s v="Japan"/>
  </r>
  <r>
    <s v="Midmarket"/>
    <s v="CUST_ID_044"/>
    <x v="1"/>
    <s v="High"/>
    <n v="380"/>
    <n v="10"/>
    <n v="15"/>
    <n v="5700"/>
    <n v="684"/>
    <n v="5016"/>
    <n v="5.016"/>
    <n v="3800"/>
    <n v="1216"/>
    <n v="1.216"/>
    <d v="2022-05-17T00:00:00"/>
    <x v="10"/>
    <s v="Q2"/>
    <n v="2021"/>
    <s v="Elizabeth Martin"/>
    <s v="Paseo"/>
    <s v="France"/>
  </r>
  <r>
    <s v="Government"/>
    <s v="CUST_ID_055"/>
    <x v="3"/>
    <s v="High"/>
    <n v="623"/>
    <n v="250"/>
    <n v="350"/>
    <n v="218050"/>
    <n v="26166"/>
    <n v="191884"/>
    <n v="191.88399999999999"/>
    <n v="161980"/>
    <n v="29904"/>
    <n v="29.904"/>
    <d v="2021-02-28T00:00:00"/>
    <x v="4"/>
    <s v="Q1"/>
    <n v="2021"/>
    <s v="Henry Turner"/>
    <s v="VTT"/>
    <s v="India"/>
  </r>
  <r>
    <s v="Midmarket"/>
    <s v="CUST_ID_046"/>
    <x v="5"/>
    <s v="High"/>
    <n v="2548"/>
    <n v="260"/>
    <n v="15"/>
    <n v="38220"/>
    <n v="4586.3999999999996"/>
    <n v="33633.599999999999"/>
    <n v="33.633600000000001"/>
    <n v="25480"/>
    <n v="8153.5999999999985"/>
    <n v="8.1535999999999991"/>
    <d v="2021-12-16T00:00:00"/>
    <x v="7"/>
    <s v="Q4"/>
    <n v="2021"/>
    <s v="Avery Anderson"/>
    <s v="Amarilla"/>
    <s v="Italy"/>
  </r>
  <r>
    <s v="Channel Partners"/>
    <s v="CUST_ID_095"/>
    <x v="5"/>
    <s v="High"/>
    <n v="2761"/>
    <n v="260"/>
    <n v="12"/>
    <n v="33132"/>
    <n v="3975.84"/>
    <n v="29156.16"/>
    <n v="29.15616"/>
    <n v="8283"/>
    <n v="20873.16"/>
    <n v="20.873159999999999"/>
    <d v="2021-01-07T00:00:00"/>
    <x v="1"/>
    <s v="Q1"/>
    <n v="2021"/>
    <s v="Aiden Garcia"/>
    <s v="Amarilla"/>
    <s v="India"/>
  </r>
  <r>
    <s v="Government"/>
    <s v="CUST_ID_048"/>
    <x v="4"/>
    <s v="High"/>
    <n v="442"/>
    <n v="3"/>
    <n v="20"/>
    <n v="8840"/>
    <n v="1149.2"/>
    <n v="7690.8"/>
    <n v="7.6908000000000003"/>
    <n v="4420"/>
    <n v="3270.8"/>
    <n v="3.2708000000000004"/>
    <d v="2021-03-22T00:00:00"/>
    <x v="8"/>
    <s v="Q1"/>
    <n v="2021"/>
    <s v="Sofia Turner"/>
    <s v="Carretera"/>
    <s v="Japan"/>
  </r>
  <r>
    <s v="Midmarket"/>
    <s v="CUST_ID_096"/>
    <x v="2"/>
    <s v="High"/>
    <n v="660"/>
    <n v="120"/>
    <n v="15"/>
    <n v="9900"/>
    <n v="1287"/>
    <n v="8613"/>
    <n v="8.6129999999999995"/>
    <n v="6600"/>
    <n v="2013"/>
    <n v="2.0129999999999999"/>
    <d v="2022-07-04T00:00:00"/>
    <x v="3"/>
    <s v="Q3"/>
    <n v="2021"/>
    <s v="Emily Phillips"/>
    <s v="Velo"/>
    <s v="Japan"/>
  </r>
  <r>
    <s v="Small Business"/>
    <s v="CUST_ID_097"/>
    <x v="2"/>
    <s v="High"/>
    <n v="2605"/>
    <n v="120"/>
    <n v="300"/>
    <n v="781500"/>
    <n v="101595"/>
    <n v="679905"/>
    <n v="679.90499999999997"/>
    <n v="651250"/>
    <n v="28655"/>
    <n v="28.655000000000001"/>
    <d v="2022-08-21T00:00:00"/>
    <x v="2"/>
    <s v="Q3"/>
    <n v="2021"/>
    <s v="Benjamin Hill"/>
    <s v="Velo"/>
    <s v="USA"/>
  </r>
  <r>
    <s v="Channel Partners"/>
    <s v="CUST_ID_098"/>
    <x v="5"/>
    <s v="High"/>
    <n v="1770"/>
    <n v="260"/>
    <n v="12"/>
    <n v="21240"/>
    <n v="2761.2"/>
    <n v="18478.8"/>
    <n v="18.4788"/>
    <n v="5310"/>
    <n v="13168.8"/>
    <n v="13.168799999999999"/>
    <d v="2021-01-21T00:00:00"/>
    <x v="1"/>
    <s v="Q1"/>
    <n v="2021"/>
    <s v="Mia Turner"/>
    <s v="Amarilla"/>
    <s v="Canada"/>
  </r>
  <r>
    <s v="Government"/>
    <s v="CUST_ID_057"/>
    <x v="4"/>
    <s v="High"/>
    <n v="2996"/>
    <n v="3"/>
    <n v="7"/>
    <n v="20972"/>
    <n v="2936.08"/>
    <n v="18035.919999999998"/>
    <n v="18.035919999999997"/>
    <n v="14980"/>
    <n v="3055.9199999999983"/>
    <n v="3.0559199999999982"/>
    <d v="2021-06-04T00:00:00"/>
    <x v="11"/>
    <s v="Q2"/>
    <n v="2021"/>
    <s v="Jackson Hill"/>
    <s v="Carretera"/>
    <s v="USA"/>
  </r>
  <r>
    <s v="Government"/>
    <s v="CUST_ID_099"/>
    <x v="0"/>
    <s v="High"/>
    <n v="2996"/>
    <n v="5"/>
    <n v="7"/>
    <n v="20972"/>
    <n v="2936.08"/>
    <n v="18035.919999999998"/>
    <n v="18.035919999999997"/>
    <n v="14980"/>
    <n v="3055.9199999999983"/>
    <n v="3.0559199999999982"/>
    <d v="2022-03-06T00:00:00"/>
    <x v="8"/>
    <s v="Q1"/>
    <n v="2021"/>
    <s v="Logan Martin"/>
    <s v="Montana"/>
    <s v="England"/>
  </r>
  <r>
    <s v="Channel Partners"/>
    <s v="CUST_ID_018"/>
    <x v="5"/>
    <s v="High"/>
    <n v="2015"/>
    <n v="260"/>
    <n v="12"/>
    <n v="24180"/>
    <n v="3385.2"/>
    <n v="20794.8"/>
    <n v="20.794799999999999"/>
    <n v="6045"/>
    <n v="14749.8"/>
    <n v="14.749799999999999"/>
    <d v="2022-08-07T00:00:00"/>
    <x v="2"/>
    <s v="Q3"/>
    <n v="2021"/>
    <s v="Amelia Garcia"/>
    <s v="Amarilla"/>
    <s v="Canada"/>
  </r>
  <r>
    <s v="Enterprise"/>
    <s v="CUST_ID_085"/>
    <x v="4"/>
    <s v="High"/>
    <n v="1023"/>
    <n v="3"/>
    <n v="125"/>
    <n v="127875"/>
    <n v="17902.5"/>
    <n v="109972.5"/>
    <n v="109.9725"/>
    <n v="122760"/>
    <n v="-12787.5"/>
    <n v="-12.7875"/>
    <d v="2021-03-28T00:00:00"/>
    <x v="8"/>
    <s v="Q1"/>
    <n v="2021"/>
    <s v="Benjamin Garcia"/>
    <s v="Carretera"/>
    <s v="Germany"/>
  </r>
  <r>
    <s v="Enterprise"/>
    <s v="CUST_ID_100"/>
    <x v="4"/>
    <s v="High"/>
    <n v="2821"/>
    <n v="3"/>
    <n v="125"/>
    <n v="352625"/>
    <n v="49367.5"/>
    <n v="303257.5"/>
    <n v="303.25749999999999"/>
    <n v="338520"/>
    <n v="-35262.5"/>
    <n v="-35.262500000000003"/>
    <d v="2022-07-08T00:00:00"/>
    <x v="3"/>
    <s v="Q3"/>
    <n v="2021"/>
    <s v="Charlotte Garcia"/>
    <s v="Carretera"/>
    <s v="France"/>
  </r>
  <r>
    <s v="Government"/>
    <s v="CUST_ID_049"/>
    <x v="0"/>
    <s v="High"/>
    <n v="1727"/>
    <n v="5"/>
    <n v="7"/>
    <n v="12089"/>
    <n v="1692.46"/>
    <n v="10396.540000000001"/>
    <n v="10.396540000000002"/>
    <n v="8635"/>
    <n v="1761.5400000000009"/>
    <n v="1.7615400000000008"/>
    <d v="2021-11-16T00:00:00"/>
    <x v="6"/>
    <s v="Q4"/>
    <n v="2021"/>
    <s v="Elijah Perez"/>
    <s v="Montana"/>
    <s v="USA"/>
  </r>
  <r>
    <s v="Midmarket"/>
    <s v="CUST_ID_006"/>
    <x v="1"/>
    <s v="High"/>
    <n v="2470"/>
    <n v="10"/>
    <n v="15"/>
    <n v="37050"/>
    <n v="5187"/>
    <n v="31863"/>
    <n v="31.863"/>
    <n v="24700"/>
    <n v="7163"/>
    <n v="7.1630000000000003"/>
    <d v="2021-04-01T00:00:00"/>
    <x v="5"/>
    <s v="Q2"/>
    <n v="2021"/>
    <s v="Ava Davis"/>
    <s v="Paseo"/>
    <s v="Italy"/>
  </r>
  <r>
    <s v="Midmarket"/>
    <s v="CUST_ID_006"/>
    <x v="1"/>
    <s v="High"/>
    <n v="1743"/>
    <n v="10"/>
    <n v="15"/>
    <n v="26145"/>
    <n v="3660.3"/>
    <n v="22484.7"/>
    <n v="22.4847"/>
    <n v="17430"/>
    <n v="5054.7000000000007"/>
    <n v="5.0547000000000004"/>
    <d v="2022-04-22T00:00:00"/>
    <x v="5"/>
    <s v="Q2"/>
    <n v="2021"/>
    <s v="Ava Davis"/>
    <s v="Paseo"/>
    <s v="Italy"/>
  </r>
  <r>
    <s v="Channel Partners"/>
    <s v="CUST_ID_060"/>
    <x v="1"/>
    <s v="High"/>
    <n v="2222"/>
    <n v="10"/>
    <n v="12"/>
    <n v="26664"/>
    <n v="3732.96"/>
    <n v="22931.040000000001"/>
    <n v="22.931039999999999"/>
    <n v="6666"/>
    <n v="16265.04"/>
    <n v="16.265040000000003"/>
    <d v="2021-05-01T00:00:00"/>
    <x v="10"/>
    <s v="Q2"/>
    <n v="2021"/>
    <s v="Emily Garcia"/>
    <s v="Paseo"/>
    <s v="France"/>
  </r>
  <r>
    <s v="Government"/>
    <s v="CUST_ID_052"/>
    <x v="1"/>
    <s v="High"/>
    <n v="1922"/>
    <n v="10"/>
    <n v="350"/>
    <n v="672700"/>
    <n v="94178"/>
    <n v="578522"/>
    <n v="578.52200000000005"/>
    <n v="499720"/>
    <n v="78802"/>
    <n v="78.802000000000007"/>
    <d v="2022-06-19T00:00:00"/>
    <x v="11"/>
    <s v="Q2"/>
    <n v="2021"/>
    <s v="Charlotte Martin"/>
    <s v="Paseo"/>
    <s v="France"/>
  </r>
  <r>
    <s v="Small Business"/>
    <s v="CUST_ID_101"/>
    <x v="2"/>
    <s v="High"/>
    <n v="269"/>
    <n v="120"/>
    <n v="300"/>
    <n v="80700"/>
    <n v="11298"/>
    <n v="69402"/>
    <n v="69.402000000000001"/>
    <n v="67250"/>
    <n v="2152"/>
    <n v="2.1520000000000001"/>
    <d v="2022-01-08T00:00:00"/>
    <x v="1"/>
    <s v="Q1"/>
    <n v="2021"/>
    <s v="Samuel Hill"/>
    <s v="Velo"/>
    <s v="Germany"/>
  </r>
  <r>
    <s v="Small Business"/>
    <s v="CUST_ID_102"/>
    <x v="2"/>
    <s v="High"/>
    <n v="2536"/>
    <n v="120"/>
    <n v="300"/>
    <n v="760800"/>
    <n v="106512"/>
    <n v="654288"/>
    <n v="654.28800000000001"/>
    <n v="634000"/>
    <n v="20288"/>
    <n v="20.288"/>
    <d v="2022-09-03T00:00:00"/>
    <x v="0"/>
    <s v="Q3"/>
    <n v="2021"/>
    <s v="Harper Phillips"/>
    <s v="Velo"/>
    <s v="Italy"/>
  </r>
  <r>
    <s v="Small Business"/>
    <s v="CUST_ID_063"/>
    <x v="3"/>
    <s v="High"/>
    <n v="269"/>
    <n v="250"/>
    <n v="300"/>
    <n v="80700"/>
    <n v="11298"/>
    <n v="69402"/>
    <n v="69.402000000000001"/>
    <n v="67250"/>
    <n v="2152"/>
    <n v="2.1520000000000001"/>
    <d v="2022-10-19T00:00:00"/>
    <x v="9"/>
    <s v="Q4"/>
    <n v="2021"/>
    <s v="Logan Clark"/>
    <s v="VTT"/>
    <s v="India"/>
  </r>
  <r>
    <s v="Government"/>
    <s v="CUST_ID_008"/>
    <x v="3"/>
    <s v="High"/>
    <n v="1281"/>
    <n v="250"/>
    <n v="350"/>
    <n v="448350"/>
    <n v="62769"/>
    <n v="385581"/>
    <n v="385.58100000000002"/>
    <n v="333060"/>
    <n v="52521"/>
    <n v="52.521000000000001"/>
    <d v="2022-01-19T00:00:00"/>
    <x v="1"/>
    <s v="Q1"/>
    <n v="2021"/>
    <s v="Isabella Wilson"/>
    <s v="VTT"/>
    <s v="Japan"/>
  </r>
  <r>
    <s v="Midmarket"/>
    <s v="CUST_ID_103"/>
    <x v="5"/>
    <s v="High"/>
    <n v="1743"/>
    <n v="260"/>
    <n v="15"/>
    <n v="26145"/>
    <n v="3660.3"/>
    <n v="22484.7"/>
    <n v="22.4847"/>
    <n v="17430"/>
    <n v="5054.7000000000007"/>
    <n v="5.0547000000000004"/>
    <d v="2021-10-07T00:00:00"/>
    <x v="9"/>
    <s v="Q4"/>
    <n v="2021"/>
    <s v="Henry Martin"/>
    <s v="Amarilla"/>
    <s v="India"/>
  </r>
  <r>
    <s v="Government"/>
    <s v="CUST_ID_093"/>
    <x v="5"/>
    <s v="High"/>
    <n v="1727"/>
    <n v="260"/>
    <n v="7"/>
    <n v="12089"/>
    <n v="1692.46"/>
    <n v="10396.540000000001"/>
    <n v="10.396540000000002"/>
    <n v="8635"/>
    <n v="1761.5400000000009"/>
    <n v="1.7615400000000008"/>
    <d v="2022-11-30T00:00:00"/>
    <x v="6"/>
    <s v="Q4"/>
    <n v="2021"/>
    <s v="Jackson Hill"/>
    <s v="Amarilla"/>
    <s v="Germany"/>
  </r>
  <r>
    <s v="Midmarket"/>
    <s v="CUST_ID_104"/>
    <x v="5"/>
    <s v="High"/>
    <n v="1870"/>
    <n v="260"/>
    <n v="15"/>
    <n v="28050"/>
    <n v="3927"/>
    <n v="24123"/>
    <n v="24.123000000000001"/>
    <n v="18700"/>
    <n v="5423"/>
    <n v="5.423"/>
    <d v="2021-11-21T00:00:00"/>
    <x v="6"/>
    <s v="Q4"/>
    <n v="2021"/>
    <s v="Amelia Hill"/>
    <s v="Amarilla"/>
    <s v="Japan"/>
  </r>
  <r>
    <s v="Government"/>
    <s v="CUST_ID_027"/>
    <x v="1"/>
    <s v="High"/>
    <n v="267"/>
    <n v="10"/>
    <n v="20"/>
    <n v="5340"/>
    <n v="801"/>
    <n v="4539"/>
    <n v="4.5389999999999997"/>
    <n v="2670"/>
    <n v="1869"/>
    <n v="1.869"/>
    <d v="2021-03-21T00:00:00"/>
    <x v="8"/>
    <s v="Q1"/>
    <n v="2021"/>
    <s v="Michael Hill"/>
    <s v="Paseo"/>
    <s v="England"/>
  </r>
  <r>
    <s v="Government"/>
    <s v="CUST_ID_027"/>
    <x v="1"/>
    <s v="High"/>
    <n v="2007"/>
    <n v="10"/>
    <n v="350"/>
    <n v="702450"/>
    <n v="105367.5"/>
    <n v="597082.5"/>
    <n v="597.08249999999998"/>
    <n v="521820"/>
    <n v="75262.5"/>
    <n v="75.262500000000003"/>
    <d v="2022-09-02T00:00:00"/>
    <x v="0"/>
    <s v="Q3"/>
    <n v="2021"/>
    <s v="Michael Hill"/>
    <s v="Paseo"/>
    <s v="England"/>
  </r>
  <r>
    <s v="Government"/>
    <s v="CUST_ID_040"/>
    <x v="1"/>
    <s v="High"/>
    <n v="2151"/>
    <n v="10"/>
    <n v="350"/>
    <n v="752850"/>
    <n v="112927.5"/>
    <n v="639922.5"/>
    <n v="639.92250000000001"/>
    <n v="559260"/>
    <n v="80662.5"/>
    <n v="80.662499999999994"/>
    <d v="2021-02-01T00:00:00"/>
    <x v="4"/>
    <s v="Q1"/>
    <n v="2021"/>
    <s v="Abigail Lewis"/>
    <s v="Paseo"/>
    <s v="Japan"/>
  </r>
  <r>
    <s v="Small Business"/>
    <s v="CUST_ID_086"/>
    <x v="2"/>
    <s v="High"/>
    <n v="2574"/>
    <n v="120"/>
    <n v="300"/>
    <n v="772200"/>
    <n v="115830"/>
    <n v="656370"/>
    <n v="656.37"/>
    <n v="643500"/>
    <n v="12870"/>
    <n v="12.87"/>
    <d v="2022-06-13T00:00:00"/>
    <x v="11"/>
    <s v="Q2"/>
    <n v="2021"/>
    <s v="Mia Hill"/>
    <s v="Velo"/>
    <s v="Italy"/>
  </r>
  <r>
    <s v="Enterprise"/>
    <s v="CUST_ID_015"/>
    <x v="2"/>
    <s v="High"/>
    <n v="2438"/>
    <n v="120"/>
    <n v="125"/>
    <n v="304750"/>
    <n v="45712.5"/>
    <n v="259037.5"/>
    <n v="259.03750000000002"/>
    <n v="292560"/>
    <n v="-33522.5"/>
    <n v="-33.522500000000001"/>
    <d v="2021-03-02T00:00:00"/>
    <x v="8"/>
    <s v="Q1"/>
    <n v="2021"/>
    <s v="Samuel Taylor"/>
    <s v="Velo"/>
    <s v="India"/>
  </r>
  <r>
    <s v="Government"/>
    <s v="CUST_ID_033"/>
    <x v="3"/>
    <s v="High"/>
    <n v="267"/>
    <n v="250"/>
    <n v="20"/>
    <n v="5340"/>
    <n v="801"/>
    <n v="4539"/>
    <n v="4.5389999999999997"/>
    <n v="2670"/>
    <n v="1869"/>
    <n v="1.869"/>
    <d v="2021-10-27T00:00:00"/>
    <x v="9"/>
    <s v="Q4"/>
    <n v="2021"/>
    <s v="Logan Garcia"/>
    <s v="VTT"/>
    <s v="USA"/>
  </r>
  <r>
    <s v="Enterprise"/>
    <s v="CUST_ID_105"/>
    <x v="3"/>
    <s v="High"/>
    <n v="2954"/>
    <n v="250"/>
    <n v="125"/>
    <n v="369250"/>
    <n v="55387.5"/>
    <n v="313862.5"/>
    <n v="313.86250000000001"/>
    <n v="354480"/>
    <n v="-40617.5"/>
    <n v="-40.6175"/>
    <d v="2021-02-22T00:00:00"/>
    <x v="4"/>
    <s v="Q1"/>
    <n v="2021"/>
    <s v="Jackson Turner"/>
    <s v="VTT"/>
    <s v="USA"/>
  </r>
  <r>
    <s v="Government"/>
    <s v="CUST_ID_042"/>
    <x v="4"/>
    <s v="None"/>
    <n v="1618.5"/>
    <n v="3"/>
    <n v="20"/>
    <n v="32370"/>
    <n v="0"/>
    <n v="32370"/>
    <n v="32.369999999999997"/>
    <n v="16185"/>
    <n v="16185"/>
    <n v="16.184999999999999"/>
    <d v="2021-03-02T00:00:00"/>
    <x v="8"/>
    <s v="Q1"/>
    <n v="2022"/>
    <s v="Emily Garcia"/>
    <s v="Carretera"/>
    <s v="Canada"/>
  </r>
  <r>
    <s v="Government"/>
    <s v="CUST_ID_048"/>
    <x v="4"/>
    <s v="None"/>
    <n v="1321"/>
    <n v="3"/>
    <n v="20"/>
    <n v="26420"/>
    <n v="0"/>
    <n v="26420"/>
    <n v="26.42"/>
    <n v="13210"/>
    <n v="13210"/>
    <n v="13.21"/>
    <d v="2021-03-08T00:00:00"/>
    <x v="8"/>
    <s v="Q1"/>
    <n v="2022"/>
    <s v="Sofia Turner"/>
    <s v="Carretera"/>
    <s v="Japan"/>
  </r>
  <r>
    <s v="Midmarket"/>
    <s v="CUST_ID_106"/>
    <x v="4"/>
    <s v="None"/>
    <n v="2178"/>
    <n v="3"/>
    <n v="15"/>
    <n v="32670"/>
    <n v="0"/>
    <n v="32670"/>
    <n v="32.67"/>
    <n v="21780"/>
    <n v="10890"/>
    <n v="10.89"/>
    <d v="2022-11-08T00:00:00"/>
    <x v="6"/>
    <s v="Q4"/>
    <n v="2022"/>
    <s v="Abigail Phillips"/>
    <s v="Carretera"/>
    <s v="Canada"/>
  </r>
  <r>
    <s v="Midmarket"/>
    <s v="CUST_ID_107"/>
    <x v="4"/>
    <s v="None"/>
    <n v="888"/>
    <n v="3"/>
    <n v="15"/>
    <n v="13320"/>
    <n v="0"/>
    <n v="13320"/>
    <n v="13.32"/>
    <n v="8880"/>
    <n v="4440"/>
    <n v="4.4400000000000004"/>
    <d v="2021-05-18T00:00:00"/>
    <x v="10"/>
    <s v="Q2"/>
    <n v="2022"/>
    <s v="Aiden Hill"/>
    <s v="Carretera"/>
    <s v="England"/>
  </r>
  <r>
    <s v="Midmarket"/>
    <s v="CUST_ID_108"/>
    <x v="4"/>
    <s v="None"/>
    <n v="2470"/>
    <n v="3"/>
    <n v="15"/>
    <n v="37050"/>
    <n v="0"/>
    <n v="37050"/>
    <n v="37.049999999999997"/>
    <n v="24700"/>
    <n v="12350"/>
    <n v="12.35"/>
    <d v="2022-09-16T00:00:00"/>
    <x v="0"/>
    <s v="Q3"/>
    <n v="2022"/>
    <s v="Emily Martin"/>
    <s v="Carretera"/>
    <s v="France"/>
  </r>
  <r>
    <s v="Government"/>
    <s v="CUST_ID_048"/>
    <x v="4"/>
    <s v="None"/>
    <n v="1513"/>
    <n v="3"/>
    <n v="350"/>
    <n v="529550"/>
    <n v="0"/>
    <n v="529550"/>
    <n v="529.54999999999995"/>
    <n v="393380"/>
    <n v="136170"/>
    <n v="136.16999999999999"/>
    <d v="2022-01-11T00:00:00"/>
    <x v="1"/>
    <s v="Q1"/>
    <n v="2022"/>
    <s v="Sofia Turner"/>
    <s v="Carretera"/>
    <s v="Japan"/>
  </r>
  <r>
    <s v="Midmarket"/>
    <s v="CUST_ID_109"/>
    <x v="0"/>
    <s v="None"/>
    <n v="921"/>
    <n v="5"/>
    <n v="15"/>
    <n v="13815"/>
    <n v="0"/>
    <n v="13815"/>
    <n v="13.815"/>
    <n v="9210"/>
    <n v="4605"/>
    <n v="4.6050000000000004"/>
    <d v="2022-10-23T00:00:00"/>
    <x v="9"/>
    <s v="Q4"/>
    <n v="2022"/>
    <s v="Benjamin Garcia"/>
    <s v="Montana"/>
    <s v="Germany"/>
  </r>
  <r>
    <s v="Channel Partners"/>
    <s v="CUST_ID_110"/>
    <x v="0"/>
    <s v="None"/>
    <n v="2518"/>
    <n v="5"/>
    <n v="12"/>
    <n v="30216"/>
    <n v="0"/>
    <n v="30216"/>
    <n v="30.216000000000001"/>
    <n v="7554"/>
    <n v="22662"/>
    <n v="22.661999999999999"/>
    <d v="2021-10-24T00:00:00"/>
    <x v="9"/>
    <s v="Q4"/>
    <n v="2022"/>
    <s v="Mia Hill"/>
    <s v="Montana"/>
    <s v="Italy"/>
  </r>
  <r>
    <s v="Government"/>
    <s v="CUST_ID_059"/>
    <x v="0"/>
    <s v="None"/>
    <n v="1899"/>
    <n v="5"/>
    <n v="20"/>
    <n v="37980"/>
    <n v="0"/>
    <n v="37980"/>
    <n v="37.979999999999997"/>
    <n v="18990"/>
    <n v="18990"/>
    <n v="18.989999999999998"/>
    <d v="2022-01-02T00:00:00"/>
    <x v="1"/>
    <s v="Q1"/>
    <n v="2022"/>
    <s v="Aiden Martin"/>
    <s v="Montana"/>
    <s v="England"/>
  </r>
  <r>
    <s v="Channel Partners"/>
    <s v="CUST_ID_111"/>
    <x v="0"/>
    <s v="None"/>
    <n v="1545"/>
    <n v="5"/>
    <n v="12"/>
    <n v="18540"/>
    <n v="0"/>
    <n v="18540"/>
    <n v="18.54"/>
    <n v="4635"/>
    <n v="13905"/>
    <n v="13.904999999999999"/>
    <d v="2021-03-14T00:00:00"/>
    <x v="8"/>
    <s v="Q1"/>
    <n v="2022"/>
    <s v="Logan Phillips"/>
    <s v="Montana"/>
    <s v="India"/>
  </r>
  <r>
    <s v="Midmarket"/>
    <s v="CUST_ID_112"/>
    <x v="0"/>
    <s v="None"/>
    <n v="2470"/>
    <n v="5"/>
    <n v="15"/>
    <n v="37050"/>
    <n v="0"/>
    <n v="37050"/>
    <n v="37.049999999999997"/>
    <n v="24700"/>
    <n v="12350"/>
    <n v="12.35"/>
    <d v="2021-07-29T00:00:00"/>
    <x v="3"/>
    <s v="Q3"/>
    <n v="2022"/>
    <s v="Charlotte Hill"/>
    <s v="Montana"/>
    <s v="Japan"/>
  </r>
  <r>
    <s v="Enterprise"/>
    <s v="CUST_ID_001"/>
    <x v="0"/>
    <s v="None"/>
    <n v="2665.5"/>
    <n v="5"/>
    <n v="125"/>
    <n v="333187.5"/>
    <n v="0"/>
    <n v="333187.5"/>
    <n v="333.1875"/>
    <n v="319860"/>
    <n v="13327.5"/>
    <n v="13.327500000000001"/>
    <d v="2022-02-25T00:00:00"/>
    <x v="4"/>
    <s v="Q1"/>
    <n v="2022"/>
    <s v="James Smith"/>
    <s v="Montana"/>
    <s v="USA"/>
  </r>
  <r>
    <s v="Small Business"/>
    <s v="CUST_ID_050"/>
    <x v="0"/>
    <s v="None"/>
    <n v="958"/>
    <n v="5"/>
    <n v="300"/>
    <n v="287400"/>
    <n v="0"/>
    <n v="287400"/>
    <n v="287.39999999999998"/>
    <n v="239500"/>
    <n v="47900"/>
    <n v="47.9"/>
    <d v="2022-02-13T00:00:00"/>
    <x v="4"/>
    <s v="Q1"/>
    <n v="2022"/>
    <s v="Mia Hill"/>
    <s v="Montana"/>
    <s v="Canada"/>
  </r>
  <r>
    <s v="Government"/>
    <s v="CUST_ID_037"/>
    <x v="0"/>
    <s v="None"/>
    <n v="2146"/>
    <n v="5"/>
    <n v="7"/>
    <n v="15022"/>
    <n v="0"/>
    <n v="15022"/>
    <n v="15.022"/>
    <n v="10730"/>
    <n v="4292"/>
    <n v="4.2919999999999998"/>
    <d v="2022-01-25T00:00:00"/>
    <x v="1"/>
    <s v="Q1"/>
    <n v="2022"/>
    <s v="Henry Martinez"/>
    <s v="Montana"/>
    <s v="Germany"/>
  </r>
  <r>
    <s v="Midmarket"/>
    <s v="CUST_ID_113"/>
    <x v="0"/>
    <s v="None"/>
    <n v="615"/>
    <n v="5"/>
    <n v="15"/>
    <n v="9225"/>
    <n v="0"/>
    <n v="9225"/>
    <n v="9.2249999999999996"/>
    <n v="6150"/>
    <n v="3075"/>
    <n v="3.0750000000000002"/>
    <d v="2021-03-09T00:00:00"/>
    <x v="8"/>
    <s v="Q1"/>
    <n v="2022"/>
    <s v="Samuel Turner"/>
    <s v="Montana"/>
    <s v="USA"/>
  </r>
  <r>
    <s v="Government"/>
    <s v="CUST_ID_004"/>
    <x v="1"/>
    <s v="None"/>
    <n v="292"/>
    <n v="10"/>
    <n v="20"/>
    <n v="5840"/>
    <n v="0"/>
    <n v="5840"/>
    <n v="5.84"/>
    <n v="2920"/>
    <n v="2920"/>
    <n v="2.92"/>
    <d v="2021-04-30T00:00:00"/>
    <x v="5"/>
    <s v="Q2"/>
    <n v="2022"/>
    <s v="Olivia Brown"/>
    <s v="Paseo"/>
    <s v="France"/>
  </r>
  <r>
    <s v="Midmarket"/>
    <s v="CUST_ID_044"/>
    <x v="1"/>
    <s v="None"/>
    <n v="974"/>
    <n v="10"/>
    <n v="15"/>
    <n v="14610"/>
    <n v="0"/>
    <n v="14610"/>
    <n v="14.61"/>
    <n v="9740"/>
    <n v="4870"/>
    <n v="4.87"/>
    <d v="2022-04-04T00:00:00"/>
    <x v="5"/>
    <s v="Q2"/>
    <n v="2022"/>
    <s v="Elizabeth Martin"/>
    <s v="Paseo"/>
    <s v="France"/>
  </r>
  <r>
    <s v="Channel Partners"/>
    <s v="CUST_ID_060"/>
    <x v="1"/>
    <s v="None"/>
    <n v="2518"/>
    <n v="10"/>
    <n v="12"/>
    <n v="30216"/>
    <n v="0"/>
    <n v="30216"/>
    <n v="30.216000000000001"/>
    <n v="7554"/>
    <n v="22662"/>
    <n v="22.661999999999999"/>
    <d v="2022-11-04T00:00:00"/>
    <x v="6"/>
    <s v="Q4"/>
    <n v="2022"/>
    <s v="Emily Garcia"/>
    <s v="Paseo"/>
    <s v="France"/>
  </r>
  <r>
    <s v="Government"/>
    <s v="CUST_ID_072"/>
    <x v="1"/>
    <s v="None"/>
    <n v="1006"/>
    <n v="10"/>
    <n v="350"/>
    <n v="352100"/>
    <n v="0"/>
    <n v="352100"/>
    <n v="352.1"/>
    <n v="261560"/>
    <n v="90540"/>
    <n v="90.54"/>
    <d v="2022-07-20T00:00:00"/>
    <x v="3"/>
    <s v="Q3"/>
    <n v="2022"/>
    <s v="Emily Hill"/>
    <s v="Paseo"/>
    <s v="Japan"/>
  </r>
  <r>
    <s v="Channel Partners"/>
    <s v="CUST_ID_014"/>
    <x v="1"/>
    <s v="None"/>
    <n v="367"/>
    <n v="10"/>
    <n v="12"/>
    <n v="4404"/>
    <n v="0"/>
    <n v="4404"/>
    <n v="4.4039999999999999"/>
    <n v="1101"/>
    <n v="3303"/>
    <n v="3.3029999999999999"/>
    <d v="2021-05-24T00:00:00"/>
    <x v="10"/>
    <s v="Q2"/>
    <n v="2022"/>
    <s v="Charlotte White"/>
    <s v="Paseo"/>
    <s v="Italy"/>
  </r>
  <r>
    <s v="Government"/>
    <s v="CUST_ID_040"/>
    <x v="1"/>
    <s v="None"/>
    <n v="883"/>
    <n v="10"/>
    <n v="7"/>
    <n v="6181"/>
    <n v="0"/>
    <n v="6181"/>
    <n v="6.181"/>
    <n v="4415"/>
    <n v="1766"/>
    <n v="1.766"/>
    <d v="2021-08-29T00:00:00"/>
    <x v="2"/>
    <s v="Q3"/>
    <n v="2022"/>
    <s v="Abigail Lewis"/>
    <s v="Paseo"/>
    <s v="Japan"/>
  </r>
  <r>
    <s v="Midmarket"/>
    <s v="CUST_ID_044"/>
    <x v="1"/>
    <s v="None"/>
    <n v="2472"/>
    <n v="10"/>
    <n v="15"/>
    <n v="37080"/>
    <n v="0"/>
    <n v="37080"/>
    <n v="37.08"/>
    <n v="24720"/>
    <n v="12360"/>
    <n v="12.36"/>
    <d v="2021-02-27T00:00:00"/>
    <x v="4"/>
    <s v="Q1"/>
    <n v="2022"/>
    <s v="Elizabeth Martin"/>
    <s v="Paseo"/>
    <s v="France"/>
  </r>
  <r>
    <s v="Government"/>
    <s v="CUST_ID_027"/>
    <x v="1"/>
    <s v="None"/>
    <n v="1143"/>
    <n v="10"/>
    <n v="7"/>
    <n v="8001"/>
    <n v="0"/>
    <n v="8001"/>
    <n v="8.0009999999999994"/>
    <n v="5715"/>
    <n v="2286"/>
    <n v="2.286"/>
    <d v="2022-11-10T00:00:00"/>
    <x v="6"/>
    <s v="Q4"/>
    <n v="2022"/>
    <s v="Michael Hill"/>
    <s v="Paseo"/>
    <s v="England"/>
  </r>
  <r>
    <s v="Government"/>
    <s v="CUST_ID_004"/>
    <x v="1"/>
    <s v="None"/>
    <n v="1817"/>
    <n v="10"/>
    <n v="20"/>
    <n v="36340"/>
    <n v="0"/>
    <n v="36340"/>
    <n v="36.340000000000003"/>
    <n v="18170"/>
    <n v="18170"/>
    <n v="18.170000000000002"/>
    <d v="2022-01-18T00:00:00"/>
    <x v="1"/>
    <s v="Q1"/>
    <n v="2022"/>
    <s v="Olivia Brown"/>
    <s v="Paseo"/>
    <s v="France"/>
  </r>
  <r>
    <s v="Government"/>
    <s v="CUST_ID_072"/>
    <x v="1"/>
    <s v="None"/>
    <n v="1513"/>
    <n v="10"/>
    <n v="350"/>
    <n v="529550"/>
    <n v="0"/>
    <n v="529550"/>
    <n v="529.54999999999995"/>
    <n v="393380"/>
    <n v="136170"/>
    <n v="136.16999999999999"/>
    <d v="2022-02-11T00:00:00"/>
    <x v="4"/>
    <s v="Q1"/>
    <n v="2022"/>
    <s v="Emily Hill"/>
    <s v="Paseo"/>
    <s v="Japan"/>
  </r>
  <r>
    <s v="Government"/>
    <s v="CUST_ID_031"/>
    <x v="2"/>
    <s v="None"/>
    <n v="1493"/>
    <n v="120"/>
    <n v="7"/>
    <n v="10451"/>
    <n v="0"/>
    <n v="10451"/>
    <n v="10.451000000000001"/>
    <n v="7465"/>
    <n v="2986"/>
    <n v="2.9860000000000002"/>
    <d v="2022-03-04T00:00:00"/>
    <x v="8"/>
    <s v="Q1"/>
    <n v="2022"/>
    <s v="Benjamin Lee"/>
    <s v="Velo"/>
    <s v="India"/>
  </r>
  <r>
    <s v="Enterprise"/>
    <s v="CUST_ID_053"/>
    <x v="2"/>
    <s v="None"/>
    <n v="1804"/>
    <n v="120"/>
    <n v="125"/>
    <n v="225500"/>
    <n v="0"/>
    <n v="225500"/>
    <n v="225.5"/>
    <n v="216480"/>
    <n v="9020"/>
    <n v="9.02"/>
    <d v="2022-06-28T00:00:00"/>
    <x v="11"/>
    <s v="Q2"/>
    <n v="2022"/>
    <s v="Samuel Hill"/>
    <s v="Velo"/>
    <s v="Germany"/>
  </r>
  <r>
    <s v="Channel Partners"/>
    <s v="CUST_ID_114"/>
    <x v="2"/>
    <s v="None"/>
    <n v="2161"/>
    <n v="120"/>
    <n v="12"/>
    <n v="25932"/>
    <n v="0"/>
    <n v="25932"/>
    <n v="25.931999999999999"/>
    <n v="6483"/>
    <n v="19449"/>
    <n v="19.449000000000002"/>
    <d v="2021-08-19T00:00:00"/>
    <x v="2"/>
    <s v="Q3"/>
    <n v="2022"/>
    <s v="Harper Martin"/>
    <s v="Velo"/>
    <s v="Canada"/>
  </r>
  <r>
    <s v="Government"/>
    <s v="CUST_ID_028"/>
    <x v="2"/>
    <s v="None"/>
    <n v="1006"/>
    <n v="120"/>
    <n v="350"/>
    <n v="352100"/>
    <n v="0"/>
    <n v="352100"/>
    <n v="352.1"/>
    <n v="261560"/>
    <n v="90540"/>
    <n v="90.54"/>
    <d v="2022-10-04T00:00:00"/>
    <x v="9"/>
    <s v="Q4"/>
    <n v="2022"/>
    <s v="Sofia Phillips"/>
    <s v="Velo"/>
    <s v="France"/>
  </r>
  <r>
    <s v="Channel Partners"/>
    <s v="CUST_ID_114"/>
    <x v="2"/>
    <s v="None"/>
    <n v="1545"/>
    <n v="120"/>
    <n v="12"/>
    <n v="18540"/>
    <n v="0"/>
    <n v="18540"/>
    <n v="18.54"/>
    <n v="4635"/>
    <n v="13905"/>
    <n v="13.904999999999999"/>
    <d v="2022-08-04T00:00:00"/>
    <x v="2"/>
    <s v="Q3"/>
    <n v="2022"/>
    <s v="Harper Martin"/>
    <s v="Velo"/>
    <s v="Canada"/>
  </r>
  <r>
    <s v="Enterprise"/>
    <s v="CUST_ID_015"/>
    <x v="2"/>
    <s v="None"/>
    <n v="2821"/>
    <n v="120"/>
    <n v="125"/>
    <n v="352625"/>
    <n v="0"/>
    <n v="352625"/>
    <n v="352.625"/>
    <n v="338520"/>
    <n v="14105"/>
    <n v="14.105"/>
    <d v="2022-08-19T00:00:00"/>
    <x v="2"/>
    <s v="Q3"/>
    <n v="2022"/>
    <s v="Samuel Taylor"/>
    <s v="Velo"/>
    <s v="India"/>
  </r>
  <r>
    <s v="Small Business"/>
    <s v="CUST_ID_063"/>
    <x v="3"/>
    <s v="None"/>
    <n v="2001"/>
    <n v="250"/>
    <n v="300"/>
    <n v="600300"/>
    <n v="0"/>
    <n v="600300"/>
    <n v="600.29999999999995"/>
    <n v="500250"/>
    <n v="100050"/>
    <n v="100.05"/>
    <d v="2022-03-26T00:00:00"/>
    <x v="8"/>
    <s v="Q1"/>
    <n v="2022"/>
    <s v="Logan Clark"/>
    <s v="VTT"/>
    <s v="India"/>
  </r>
  <r>
    <s v="Channel Partners"/>
    <s v="CUST_ID_067"/>
    <x v="3"/>
    <s v="None"/>
    <n v="2838"/>
    <n v="250"/>
    <n v="12"/>
    <n v="34056"/>
    <n v="0"/>
    <n v="34056"/>
    <n v="34.055999999999997"/>
    <n v="8514"/>
    <n v="25542"/>
    <n v="25.542000000000002"/>
    <d v="2022-07-03T00:00:00"/>
    <x v="3"/>
    <s v="Q3"/>
    <n v="2022"/>
    <s v="Henry Phillips"/>
    <s v="VTT"/>
    <s v="England"/>
  </r>
  <r>
    <s v="Midmarket"/>
    <s v="CUST_ID_087"/>
    <x v="3"/>
    <s v="None"/>
    <n v="2178"/>
    <n v="250"/>
    <n v="15"/>
    <n v="32670"/>
    <n v="0"/>
    <n v="32670"/>
    <n v="32.67"/>
    <n v="21780"/>
    <n v="10890"/>
    <n v="10.89"/>
    <d v="2021-07-24T00:00:00"/>
    <x v="3"/>
    <s v="Q3"/>
    <n v="2022"/>
    <s v="Logan Phillips"/>
    <s v="VTT"/>
    <s v="India"/>
  </r>
  <r>
    <s v="Midmarket"/>
    <s v="CUST_ID_039"/>
    <x v="3"/>
    <s v="None"/>
    <n v="888"/>
    <n v="250"/>
    <n v="15"/>
    <n v="13320"/>
    <n v="0"/>
    <n v="13320"/>
    <n v="13.32"/>
    <n v="8880"/>
    <n v="4440"/>
    <n v="4.4400000000000004"/>
    <d v="2021-02-03T00:00:00"/>
    <x v="4"/>
    <s v="Q1"/>
    <n v="2022"/>
    <s v="Jackson Turner"/>
    <s v="VTT"/>
    <s v="India"/>
  </r>
  <r>
    <s v="Small Business"/>
    <s v="CUST_ID_062"/>
    <x v="3"/>
    <s v="None"/>
    <n v="2151"/>
    <n v="250"/>
    <n v="300"/>
    <n v="645300"/>
    <n v="0"/>
    <n v="645300"/>
    <n v="645.29999999999995"/>
    <n v="537750"/>
    <n v="107550"/>
    <n v="107.55"/>
    <d v="2021-05-23T00:00:00"/>
    <x v="10"/>
    <s v="Q2"/>
    <n v="2022"/>
    <s v="Mia Lewis"/>
    <s v="VTT"/>
    <s v="Italy"/>
  </r>
  <r>
    <s v="Government"/>
    <s v="CUST_ID_055"/>
    <x v="3"/>
    <s v="None"/>
    <n v="1817"/>
    <n v="250"/>
    <n v="20"/>
    <n v="36340"/>
    <n v="0"/>
    <n v="36340"/>
    <n v="36.340000000000003"/>
    <n v="18170"/>
    <n v="18170"/>
    <n v="18.170000000000002"/>
    <d v="2022-12-15T00:00:00"/>
    <x v="7"/>
    <s v="Q4"/>
    <n v="2022"/>
    <s v="Henry Turner"/>
    <s v="VTT"/>
    <s v="India"/>
  </r>
  <r>
    <s v="Government"/>
    <s v="CUST_ID_065"/>
    <x v="5"/>
    <s v="None"/>
    <n v="2750"/>
    <n v="260"/>
    <n v="350"/>
    <n v="962500"/>
    <n v="0"/>
    <n v="962500"/>
    <n v="962.5"/>
    <n v="715000"/>
    <n v="247500"/>
    <n v="247.5"/>
    <d v="2021-08-23T00:00:00"/>
    <x v="2"/>
    <s v="Q3"/>
    <n v="2022"/>
    <s v="Samuel Wilson"/>
    <s v="Amarilla"/>
    <s v="USA"/>
  </r>
  <r>
    <s v="Channel Partners"/>
    <s v="CUST_ID_018"/>
    <x v="5"/>
    <s v="None"/>
    <n v="1953"/>
    <n v="260"/>
    <n v="12"/>
    <n v="23436"/>
    <n v="0"/>
    <n v="23436"/>
    <n v="23.436"/>
    <n v="5859"/>
    <n v="17577"/>
    <n v="17.577000000000002"/>
    <d v="2021-10-13T00:00:00"/>
    <x v="9"/>
    <s v="Q4"/>
    <n v="2022"/>
    <s v="Amelia Garcia"/>
    <s v="Amarilla"/>
    <s v="Canada"/>
  </r>
  <r>
    <s v="Enterprise"/>
    <s v="CUST_ID_073"/>
    <x v="5"/>
    <s v="None"/>
    <n v="4219.5"/>
    <n v="260"/>
    <n v="125"/>
    <n v="527437.5"/>
    <n v="0"/>
    <n v="527437.5"/>
    <n v="527.4375"/>
    <n v="506340"/>
    <n v="21097.5"/>
    <n v="21.0975"/>
    <d v="2022-02-20T00:00:00"/>
    <x v="4"/>
    <s v="Q1"/>
    <n v="2022"/>
    <s v="Benjamin Phillips"/>
    <s v="Amarilla"/>
    <s v="USA"/>
  </r>
  <r>
    <s v="Government"/>
    <s v="CUST_ID_065"/>
    <x v="5"/>
    <s v="None"/>
    <n v="1899"/>
    <n v="260"/>
    <n v="20"/>
    <n v="37980"/>
    <n v="0"/>
    <n v="37980"/>
    <n v="37.979999999999997"/>
    <n v="18990"/>
    <n v="18990"/>
    <n v="18.989999999999998"/>
    <d v="2022-07-03T00:00:00"/>
    <x v="3"/>
    <s v="Q3"/>
    <n v="2022"/>
    <s v="Samuel Wilson"/>
    <s v="Amarilla"/>
    <s v="USA"/>
  </r>
  <r>
    <s v="Government"/>
    <s v="CUST_ID_035"/>
    <x v="5"/>
    <s v="None"/>
    <n v="1686"/>
    <n v="260"/>
    <n v="7"/>
    <n v="11802"/>
    <n v="0"/>
    <n v="11802"/>
    <n v="11.802"/>
    <n v="8430"/>
    <n v="3372"/>
    <n v="3.3719999999999999"/>
    <d v="2022-09-14T00:00:00"/>
    <x v="0"/>
    <s v="Q3"/>
    <n v="2022"/>
    <s v="Samuel Johnson"/>
    <s v="Amarilla"/>
    <s v="England"/>
  </r>
  <r>
    <s v="Channel Partners"/>
    <s v="CUST_ID_018"/>
    <x v="5"/>
    <s v="None"/>
    <n v="2141"/>
    <n v="260"/>
    <n v="12"/>
    <n v="25692"/>
    <n v="0"/>
    <n v="25692"/>
    <n v="25.692"/>
    <n v="6423"/>
    <n v="19269"/>
    <n v="19.268999999999998"/>
    <d v="2021-11-15T00:00:00"/>
    <x v="6"/>
    <s v="Q4"/>
    <n v="2022"/>
    <s v="Amelia Garcia"/>
    <s v="Amarilla"/>
    <s v="Canada"/>
  </r>
  <r>
    <s v="Government"/>
    <s v="CUST_ID_064"/>
    <x v="5"/>
    <s v="None"/>
    <n v="1143"/>
    <n v="260"/>
    <n v="7"/>
    <n v="8001"/>
    <n v="0"/>
    <n v="8001"/>
    <n v="8.0009999999999994"/>
    <n v="5715"/>
    <n v="2286"/>
    <n v="2.286"/>
    <d v="2022-04-23T00:00:00"/>
    <x v="5"/>
    <s v="Q2"/>
    <n v="2022"/>
    <s v="Charlotte Anderson"/>
    <s v="Amarilla"/>
    <s v="Japan"/>
  </r>
  <r>
    <s v="Midmarket"/>
    <s v="CUST_ID_046"/>
    <x v="5"/>
    <s v="None"/>
    <n v="615"/>
    <n v="260"/>
    <n v="15"/>
    <n v="9225"/>
    <n v="0"/>
    <n v="9225"/>
    <n v="9.2249999999999996"/>
    <n v="6150"/>
    <n v="3075"/>
    <n v="3.0750000000000002"/>
    <d v="2021-12-26T00:00:00"/>
    <x v="7"/>
    <s v="Q4"/>
    <n v="2022"/>
    <s v="Avery Anderson"/>
    <s v="Amarilla"/>
    <s v="Italy"/>
  </r>
  <r>
    <s v="Government"/>
    <s v="CUST_ID_052"/>
    <x v="1"/>
    <s v="Low"/>
    <n v="3945"/>
    <n v="10"/>
    <n v="7"/>
    <n v="27615"/>
    <n v="276.14999999999998"/>
    <n v="27338.850000000002"/>
    <n v="27.338850000000001"/>
    <n v="19725"/>
    <n v="7613.8500000000022"/>
    <n v="7.613850000000002"/>
    <d v="2021-09-23T00:00:00"/>
    <x v="0"/>
    <s v="Q3"/>
    <n v="2022"/>
    <s v="Charlotte Martin"/>
    <s v="Paseo"/>
    <s v="France"/>
  </r>
  <r>
    <s v="Midmarket"/>
    <s v="CUST_ID_002"/>
    <x v="1"/>
    <s v="Low"/>
    <n v="2296"/>
    <n v="10"/>
    <n v="15"/>
    <n v="34440"/>
    <n v="344.4"/>
    <n v="34095.599999999999"/>
    <n v="34.095599999999997"/>
    <n v="22960"/>
    <n v="11135.599999999999"/>
    <n v="11.135599999999998"/>
    <d v="2021-12-16T00:00:00"/>
    <x v="7"/>
    <s v="Q4"/>
    <n v="2022"/>
    <s v="Emma Johnson"/>
    <s v="Paseo"/>
    <s v="Canada"/>
  </r>
  <r>
    <s v="Government"/>
    <s v="CUST_ID_052"/>
    <x v="1"/>
    <s v="Low"/>
    <n v="1030"/>
    <n v="10"/>
    <n v="7"/>
    <n v="7210"/>
    <n v="72.099999999999994"/>
    <n v="7137.9"/>
    <n v="7.1378999999999992"/>
    <n v="5150"/>
    <n v="1987.8999999999996"/>
    <n v="1.9878999999999996"/>
    <d v="2022-08-12T00:00:00"/>
    <x v="2"/>
    <s v="Q3"/>
    <n v="2022"/>
    <s v="Charlotte Martin"/>
    <s v="Paseo"/>
    <s v="France"/>
  </r>
  <r>
    <s v="Government"/>
    <s v="CUST_ID_054"/>
    <x v="2"/>
    <s v="Low"/>
    <n v="639"/>
    <n v="120"/>
    <n v="7"/>
    <n v="4473"/>
    <n v="44.73"/>
    <n v="4428.2700000000004"/>
    <n v="4.4282700000000004"/>
    <n v="3195"/>
    <n v="1233.2700000000004"/>
    <n v="1.2332700000000005"/>
    <d v="2021-10-31T00:00:00"/>
    <x v="9"/>
    <s v="Q4"/>
    <n v="2022"/>
    <s v="Harper Wilson"/>
    <s v="Velo"/>
    <s v="Italy"/>
  </r>
  <r>
    <s v="Government"/>
    <s v="CUST_ID_055"/>
    <x v="3"/>
    <s v="Low"/>
    <n v="1326"/>
    <n v="250"/>
    <n v="7"/>
    <n v="9282"/>
    <n v="92.82"/>
    <n v="9189.18"/>
    <n v="9.1891800000000003"/>
    <n v="6630"/>
    <n v="2559.1800000000003"/>
    <n v="2.5591800000000005"/>
    <d v="2022-03-19T00:00:00"/>
    <x v="8"/>
    <s v="Q1"/>
    <n v="2022"/>
    <s v="Henry Turner"/>
    <s v="VTT"/>
    <s v="India"/>
  </r>
  <r>
    <s v="Channel Partners"/>
    <s v="CUST_ID_084"/>
    <x v="4"/>
    <s v="Low"/>
    <n v="1858"/>
    <n v="3"/>
    <n v="12"/>
    <n v="22296"/>
    <n v="222.96"/>
    <n v="22073.040000000001"/>
    <n v="22.073040000000002"/>
    <n v="5574"/>
    <n v="16499.04"/>
    <n v="16.499040000000001"/>
    <d v="2022-09-07T00:00:00"/>
    <x v="0"/>
    <s v="Q3"/>
    <n v="2022"/>
    <s v="Emily Martin"/>
    <s v="Carretera"/>
    <s v="France"/>
  </r>
  <r>
    <s v="Government"/>
    <s v="CUST_ID_066"/>
    <x v="4"/>
    <s v="Low"/>
    <n v="1210"/>
    <n v="3"/>
    <n v="350"/>
    <n v="423500"/>
    <n v="4235"/>
    <n v="419265"/>
    <n v="419.26499999999999"/>
    <n v="314600"/>
    <n v="104665"/>
    <n v="104.66500000000001"/>
    <d v="2021-06-27T00:00:00"/>
    <x v="11"/>
    <s v="Q2"/>
    <n v="2022"/>
    <s v="Harper Turner"/>
    <s v="Carretera"/>
    <s v="Canada"/>
  </r>
  <r>
    <s v="Government"/>
    <s v="CUST_ID_057"/>
    <x v="4"/>
    <s v="Low"/>
    <n v="2529"/>
    <n v="3"/>
    <n v="7"/>
    <n v="17703"/>
    <n v="177.03"/>
    <n v="17525.97"/>
    <n v="17.525970000000001"/>
    <n v="12645"/>
    <n v="4880.9699999999993"/>
    <n v="4.8809699999999996"/>
    <d v="2021-08-20T00:00:00"/>
    <x v="2"/>
    <s v="Q3"/>
    <n v="2022"/>
    <s v="Jackson Hill"/>
    <s v="Carretera"/>
    <s v="USA"/>
  </r>
  <r>
    <s v="Channel Partners"/>
    <s v="CUST_ID_036"/>
    <x v="4"/>
    <s v="Low"/>
    <n v="1445"/>
    <n v="3"/>
    <n v="12"/>
    <n v="17340"/>
    <n v="173.4"/>
    <n v="17166.599999999999"/>
    <n v="17.166599999999999"/>
    <n v="4335"/>
    <n v="12831.599999999999"/>
    <n v="12.831599999999998"/>
    <d v="2021-08-10T00:00:00"/>
    <x v="2"/>
    <s v="Q3"/>
    <n v="2022"/>
    <s v="Harper Anderson"/>
    <s v="Carretera"/>
    <s v="France"/>
  </r>
  <r>
    <s v="Channel Partners"/>
    <s v="CUST_ID_088"/>
    <x v="4"/>
    <s v="Low"/>
    <n v="2671"/>
    <n v="3"/>
    <n v="12"/>
    <n v="32052"/>
    <n v="320.52"/>
    <n v="31731.48"/>
    <n v="31.731480000000001"/>
    <n v="8013"/>
    <n v="23718.48"/>
    <n v="23.71848"/>
    <d v="2022-12-10T00:00:00"/>
    <x v="7"/>
    <s v="Q4"/>
    <n v="2022"/>
    <s v="Charlotte Hill"/>
    <s v="Carretera"/>
    <s v="Japan"/>
  </r>
  <r>
    <s v="Government"/>
    <s v="CUST_ID_066"/>
    <x v="4"/>
    <s v="Low"/>
    <n v="1397"/>
    <n v="3"/>
    <n v="350"/>
    <n v="488950"/>
    <n v="4889.5"/>
    <n v="484060.5"/>
    <n v="484.06049999999999"/>
    <n v="363220"/>
    <n v="120840.5"/>
    <n v="120.84050000000001"/>
    <d v="2021-08-03T00:00:00"/>
    <x v="2"/>
    <s v="Q3"/>
    <n v="2022"/>
    <s v="Harper Turner"/>
    <s v="Carretera"/>
    <s v="Canada"/>
  </r>
  <r>
    <s v="Government"/>
    <s v="CUST_ID_021"/>
    <x v="4"/>
    <s v="Low"/>
    <n v="2155"/>
    <n v="3"/>
    <n v="350"/>
    <n v="754250"/>
    <n v="7542.5"/>
    <n v="746707.5"/>
    <n v="746.70749999999998"/>
    <n v="560300"/>
    <n v="186407.5"/>
    <n v="186.4075"/>
    <d v="2021-04-06T00:00:00"/>
    <x v="5"/>
    <s v="Q2"/>
    <n v="2022"/>
    <s v="Aiden Lewis"/>
    <s v="Carretera"/>
    <s v="Germany"/>
  </r>
  <r>
    <s v="Midmarket"/>
    <s v="CUST_ID_112"/>
    <x v="0"/>
    <s v="Low"/>
    <n v="2214"/>
    <n v="5"/>
    <n v="15"/>
    <n v="33210"/>
    <n v="332.1"/>
    <n v="32877.9"/>
    <n v="32.877900000000004"/>
    <n v="22140"/>
    <n v="10737.900000000001"/>
    <n v="10.737900000000002"/>
    <d v="2021-01-15T00:00:00"/>
    <x v="1"/>
    <s v="Q1"/>
    <n v="2022"/>
    <s v="Charlotte Hill"/>
    <s v="Montana"/>
    <s v="Japan"/>
  </r>
  <r>
    <s v="Small Business"/>
    <s v="CUST_ID_012"/>
    <x v="0"/>
    <s v="Low"/>
    <n v="2301"/>
    <n v="5"/>
    <n v="300"/>
    <n v="690300"/>
    <n v="6903"/>
    <n v="683397"/>
    <n v="683.39700000000005"/>
    <n v="575250"/>
    <n v="108147"/>
    <n v="108.14700000000001"/>
    <d v="2021-11-28T00:00:00"/>
    <x v="6"/>
    <s v="Q4"/>
    <n v="2022"/>
    <s v="Mia Thomas"/>
    <s v="Montana"/>
    <s v="France"/>
  </r>
  <r>
    <s v="Government"/>
    <s v="CUST_ID_059"/>
    <x v="0"/>
    <s v="Low"/>
    <n v="1375.5"/>
    <n v="5"/>
    <n v="20"/>
    <n v="27510"/>
    <n v="275.10000000000002"/>
    <n v="27234.899999999998"/>
    <n v="27.234899999999996"/>
    <n v="13755"/>
    <n v="13479.899999999998"/>
    <n v="13.479899999999997"/>
    <d v="2022-11-21T00:00:00"/>
    <x v="6"/>
    <s v="Q4"/>
    <n v="2022"/>
    <s v="Aiden Martin"/>
    <s v="Montana"/>
    <s v="England"/>
  </r>
  <r>
    <s v="Government"/>
    <s v="CUST_ID_043"/>
    <x v="0"/>
    <s v="Low"/>
    <n v="1830"/>
    <n v="5"/>
    <n v="7"/>
    <n v="12810"/>
    <n v="128.1"/>
    <n v="12681.9"/>
    <n v="12.681899999999999"/>
    <n v="9150"/>
    <n v="3531.8999999999996"/>
    <n v="3.5318999999999998"/>
    <d v="2021-08-07T00:00:00"/>
    <x v="2"/>
    <s v="Q3"/>
    <n v="2022"/>
    <s v="Sebastian Phillips"/>
    <s v="Montana"/>
    <s v="England"/>
  </r>
  <r>
    <s v="Midmarket"/>
    <s v="CUST_ID_026"/>
    <x v="1"/>
    <s v="Low"/>
    <n v="1514"/>
    <n v="10"/>
    <n v="15"/>
    <n v="22710"/>
    <n v="227.1"/>
    <n v="22482.9"/>
    <n v="22.482900000000001"/>
    <n v="15140"/>
    <n v="7342.9000000000015"/>
    <n v="7.3429000000000011"/>
    <d v="2022-09-07T00:00:00"/>
    <x v="0"/>
    <s v="Q3"/>
    <n v="2022"/>
    <s v="Avery Turner"/>
    <s v="Paseo"/>
    <s v="Canada"/>
  </r>
  <r>
    <s v="Government"/>
    <s v="CUST_ID_027"/>
    <x v="1"/>
    <s v="Low"/>
    <n v="4492.5"/>
    <n v="10"/>
    <n v="7"/>
    <n v="31447.5"/>
    <n v="314.47500000000002"/>
    <n v="31133.024999999998"/>
    <n v="31.133024999999996"/>
    <n v="22462.5"/>
    <n v="8670.5249999999978"/>
    <n v="8.6705249999999978"/>
    <d v="2021-02-17T00:00:00"/>
    <x v="4"/>
    <s v="Q1"/>
    <n v="2022"/>
    <s v="Michael Hill"/>
    <s v="Paseo"/>
    <s v="England"/>
  </r>
  <r>
    <s v="Enterprise"/>
    <s v="CUST_ID_115"/>
    <x v="1"/>
    <s v="Low"/>
    <n v="727"/>
    <n v="10"/>
    <n v="125"/>
    <n v="90875"/>
    <n v="908.75"/>
    <n v="89966.25"/>
    <n v="89.966250000000002"/>
    <n v="87240"/>
    <n v="2726.25"/>
    <n v="2.7262499999999998"/>
    <d v="2022-03-05T00:00:00"/>
    <x v="8"/>
    <s v="Q1"/>
    <n v="2022"/>
    <s v="Henry Garcia"/>
    <s v="Paseo"/>
    <s v="England"/>
  </r>
  <r>
    <s v="Enterprise"/>
    <s v="CUST_ID_051"/>
    <x v="1"/>
    <s v="Low"/>
    <n v="787"/>
    <n v="10"/>
    <n v="125"/>
    <n v="98375"/>
    <n v="983.75"/>
    <n v="97391.25"/>
    <n v="97.391249999999999"/>
    <n v="94440"/>
    <n v="2951.25"/>
    <n v="2.9512499999999999"/>
    <d v="2021-06-24T00:00:00"/>
    <x v="11"/>
    <s v="Q2"/>
    <n v="2022"/>
    <s v="Logan Phillips"/>
    <s v="Paseo"/>
    <s v="England"/>
  </r>
  <r>
    <s v="Enterprise"/>
    <s v="CUST_ID_024"/>
    <x v="1"/>
    <s v="Low"/>
    <n v="1823"/>
    <n v="10"/>
    <n v="125"/>
    <n v="227875"/>
    <n v="2278.75"/>
    <n v="225596.25"/>
    <n v="225.59625"/>
    <n v="218760"/>
    <n v="6836.25"/>
    <n v="6.8362499999999997"/>
    <d v="2022-11-30T00:00:00"/>
    <x v="6"/>
    <s v="Q4"/>
    <n v="2022"/>
    <s v="Elizabeth Green"/>
    <s v="Paseo"/>
    <s v="Japan"/>
  </r>
  <r>
    <s v="Midmarket"/>
    <s v="CUST_ID_038"/>
    <x v="1"/>
    <s v="Low"/>
    <n v="747"/>
    <n v="10"/>
    <n v="15"/>
    <n v="11205"/>
    <n v="112.05"/>
    <n v="11092.95"/>
    <n v="11.09295"/>
    <n v="7470"/>
    <n v="3622.9500000000007"/>
    <n v="3.6229500000000008"/>
    <d v="2021-06-08T00:00:00"/>
    <x v="11"/>
    <s v="Q2"/>
    <n v="2022"/>
    <s v="Amelia Wilson"/>
    <s v="Paseo"/>
    <s v="Italy"/>
  </r>
  <r>
    <s v="Small Business"/>
    <s v="CUST_ID_116"/>
    <x v="1"/>
    <s v="Low"/>
    <n v="2905"/>
    <n v="10"/>
    <n v="300"/>
    <n v="871500"/>
    <n v="8715"/>
    <n v="862785"/>
    <n v="862.78499999999997"/>
    <n v="726250"/>
    <n v="136535"/>
    <n v="136.535"/>
    <d v="2022-01-17T00:00:00"/>
    <x v="1"/>
    <s v="Q1"/>
    <n v="2022"/>
    <s v="Amelia Phillips"/>
    <s v="Paseo"/>
    <s v="France"/>
  </r>
  <r>
    <s v="Government"/>
    <s v="CUST_ID_052"/>
    <x v="1"/>
    <s v="Low"/>
    <n v="2155"/>
    <n v="10"/>
    <n v="350"/>
    <n v="754250"/>
    <n v="7542.5"/>
    <n v="746707.5"/>
    <n v="746.70749999999998"/>
    <n v="560300"/>
    <n v="186407.5"/>
    <n v="186.4075"/>
    <d v="2022-08-04T00:00:00"/>
    <x v="2"/>
    <s v="Q3"/>
    <n v="2022"/>
    <s v="Charlotte Martin"/>
    <s v="Paseo"/>
    <s v="France"/>
  </r>
  <r>
    <s v="Government"/>
    <s v="CUST_ID_054"/>
    <x v="2"/>
    <s v="Low"/>
    <n v="3864"/>
    <n v="120"/>
    <n v="20"/>
    <n v="77280"/>
    <n v="772.80000000000007"/>
    <n v="76507.200000000012"/>
    <n v="76.507200000000012"/>
    <n v="38640"/>
    <n v="37867.200000000004"/>
    <n v="37.867200000000004"/>
    <d v="2021-10-13T00:00:00"/>
    <x v="9"/>
    <s v="Q4"/>
    <n v="2022"/>
    <s v="Harper Wilson"/>
    <s v="Velo"/>
    <s v="Italy"/>
  </r>
  <r>
    <s v="Government"/>
    <s v="CUST_ID_031"/>
    <x v="2"/>
    <s v="Low"/>
    <n v="362"/>
    <n v="120"/>
    <n v="7"/>
    <n v="2534"/>
    <n v="25.34"/>
    <n v="2508.66"/>
    <n v="2.5086599999999999"/>
    <n v="1810"/>
    <n v="698.65999999999985"/>
    <n v="0.69865999999999984"/>
    <d v="2022-11-01T00:00:00"/>
    <x v="6"/>
    <s v="Q4"/>
    <n v="2022"/>
    <s v="Benjamin Lee"/>
    <s v="Velo"/>
    <s v="India"/>
  </r>
  <r>
    <s v="Enterprise"/>
    <s v="CUST_ID_007"/>
    <x v="2"/>
    <s v="Low"/>
    <n v="923"/>
    <n v="120"/>
    <n v="125"/>
    <n v="115375"/>
    <n v="1153.75"/>
    <n v="114221.25"/>
    <n v="114.22125"/>
    <n v="110760"/>
    <n v="3461.25"/>
    <n v="3.4612500000000002"/>
    <d v="2022-04-04T00:00:00"/>
    <x v="5"/>
    <s v="Q2"/>
    <n v="2022"/>
    <s v="Ethan Miller"/>
    <s v="Velo"/>
    <s v="India"/>
  </r>
  <r>
    <s v="Government"/>
    <s v="CUST_ID_056"/>
    <x v="3"/>
    <s v="Low"/>
    <n v="263"/>
    <n v="250"/>
    <n v="7"/>
    <n v="1841"/>
    <n v="18.41"/>
    <n v="1822.59"/>
    <n v="1.8225899999999999"/>
    <n v="1315"/>
    <n v="507.58999999999992"/>
    <n v="0.50758999999999987"/>
    <d v="2022-12-22T00:00:00"/>
    <x v="7"/>
    <s v="Q4"/>
    <n v="2022"/>
    <s v="Amelia Perez"/>
    <s v="VTT"/>
    <s v="Japan"/>
  </r>
  <r>
    <s v="Government"/>
    <s v="CUST_ID_055"/>
    <x v="3"/>
    <s v="Low"/>
    <n v="943.5"/>
    <n v="250"/>
    <n v="350"/>
    <n v="330225"/>
    <n v="3302.25"/>
    <n v="326922.75"/>
    <n v="326.92275000000001"/>
    <n v="245310"/>
    <n v="81612.75"/>
    <n v="81.612750000000005"/>
    <d v="2021-09-21T00:00:00"/>
    <x v="0"/>
    <s v="Q3"/>
    <n v="2022"/>
    <s v="Henry Turner"/>
    <s v="VTT"/>
    <s v="India"/>
  </r>
  <r>
    <s v="Enterprise"/>
    <s v="CUST_ID_117"/>
    <x v="3"/>
    <s v="Low"/>
    <n v="727"/>
    <n v="250"/>
    <n v="125"/>
    <n v="90875"/>
    <n v="908.75"/>
    <n v="89966.25"/>
    <n v="89.966250000000002"/>
    <n v="87240"/>
    <n v="2726.25"/>
    <n v="2.7262499999999998"/>
    <d v="2021-04-30T00:00:00"/>
    <x v="5"/>
    <s v="Q2"/>
    <n v="2022"/>
    <s v="Jackson Hill"/>
    <s v="VTT"/>
    <s v="Germany"/>
  </r>
  <r>
    <s v="Enterprise"/>
    <s v="CUST_ID_118"/>
    <x v="3"/>
    <s v="Low"/>
    <n v="787"/>
    <n v="250"/>
    <n v="125"/>
    <n v="98375"/>
    <n v="983.75"/>
    <n v="97391.25"/>
    <n v="97.391249999999999"/>
    <n v="94440"/>
    <n v="2951.25"/>
    <n v="2.9512499999999999"/>
    <d v="2021-05-27T00:00:00"/>
    <x v="10"/>
    <s v="Q2"/>
    <n v="2022"/>
    <s v="Abigail Martin"/>
    <s v="VTT"/>
    <s v="Italy"/>
  </r>
  <r>
    <s v="Small Business"/>
    <s v="CUST_ID_032"/>
    <x v="3"/>
    <s v="Low"/>
    <n v="986"/>
    <n v="250"/>
    <n v="300"/>
    <n v="295800"/>
    <n v="2958"/>
    <n v="292842"/>
    <n v="292.84199999999998"/>
    <n v="246500"/>
    <n v="46342"/>
    <n v="46.341999999999999"/>
    <d v="2022-10-09T00:00:00"/>
    <x v="9"/>
    <s v="Q4"/>
    <n v="2022"/>
    <s v="Mia White"/>
    <s v="VTT"/>
    <s v="Japan"/>
  </r>
  <r>
    <s v="Government"/>
    <s v="CUST_ID_034"/>
    <x v="3"/>
    <s v="Low"/>
    <n v="1397"/>
    <n v="250"/>
    <n v="350"/>
    <n v="488950"/>
    <n v="4889.5"/>
    <n v="484060.5"/>
    <n v="484.06049999999999"/>
    <n v="363220"/>
    <n v="120840.5"/>
    <n v="120.84050000000001"/>
    <d v="2022-10-09T00:00:00"/>
    <x v="9"/>
    <s v="Q4"/>
    <n v="2022"/>
    <s v="Charlotte Davis"/>
    <s v="VTT"/>
    <s v="Canada"/>
  </r>
  <r>
    <s v="Enterprise"/>
    <s v="CUST_ID_118"/>
    <x v="3"/>
    <s v="Low"/>
    <n v="1744"/>
    <n v="250"/>
    <n v="125"/>
    <n v="218000"/>
    <n v="2180"/>
    <n v="215820"/>
    <n v="215.82"/>
    <n v="209280"/>
    <n v="6540"/>
    <n v="6.54"/>
    <d v="2021-09-21T00:00:00"/>
    <x v="0"/>
    <s v="Q3"/>
    <n v="2022"/>
    <s v="Abigail Martin"/>
    <s v="VTT"/>
    <s v="Italy"/>
  </r>
  <r>
    <s v="Enterprise"/>
    <s v="CUST_ID_094"/>
    <x v="4"/>
    <s v="Low"/>
    <n v="742.5"/>
    <n v="3"/>
    <n v="125"/>
    <n v="92812.5"/>
    <n v="1856.25"/>
    <n v="90956.25"/>
    <n v="90.956249999999997"/>
    <n v="89100"/>
    <n v="1856.25"/>
    <n v="1.85625"/>
    <d v="2022-05-27T00:00:00"/>
    <x v="10"/>
    <s v="Q2"/>
    <n v="2022"/>
    <s v="Abigail Martin"/>
    <s v="Carretera"/>
    <s v="Italy"/>
  </r>
  <r>
    <s v="Channel Partners"/>
    <s v="CUST_ID_036"/>
    <x v="4"/>
    <s v="Low"/>
    <n v="1295"/>
    <n v="3"/>
    <n v="12"/>
    <n v="15540"/>
    <n v="310.8"/>
    <n v="15229.2"/>
    <n v="15.229200000000001"/>
    <n v="3885"/>
    <n v="11344.2"/>
    <n v="11.344200000000001"/>
    <d v="2021-05-03T00:00:00"/>
    <x v="10"/>
    <s v="Q2"/>
    <n v="2022"/>
    <s v="Harper Anderson"/>
    <s v="Carretera"/>
    <s v="France"/>
  </r>
  <r>
    <s v="Government"/>
    <s v="CUST_ID_042"/>
    <x v="4"/>
    <s v="Low"/>
    <n v="2852"/>
    <n v="3"/>
    <n v="350"/>
    <n v="998200"/>
    <n v="19964"/>
    <n v="978236"/>
    <n v="978.23599999999999"/>
    <n v="741520"/>
    <n v="236716"/>
    <n v="236.71600000000001"/>
    <d v="2021-07-20T00:00:00"/>
    <x v="3"/>
    <s v="Q3"/>
    <n v="2022"/>
    <s v="Emily Garcia"/>
    <s v="Carretera"/>
    <s v="Canada"/>
  </r>
  <r>
    <s v="Channel Partners"/>
    <s v="CUST_ID_119"/>
    <x v="0"/>
    <s v="Low"/>
    <n v="1142"/>
    <n v="5"/>
    <n v="12"/>
    <n v="13704"/>
    <n v="274.08"/>
    <n v="13429.92"/>
    <n v="13.429919999999999"/>
    <n v="3426"/>
    <n v="10003.92"/>
    <n v="10.003920000000001"/>
    <d v="2022-11-10T00:00:00"/>
    <x v="6"/>
    <s v="Q4"/>
    <n v="2022"/>
    <s v="Aiden Garcia"/>
    <s v="Montana"/>
    <s v="India"/>
  </r>
  <r>
    <s v="Government"/>
    <s v="CUST_ID_099"/>
    <x v="0"/>
    <s v="Low"/>
    <n v="1566"/>
    <n v="5"/>
    <n v="20"/>
    <n v="31320"/>
    <n v="626.4"/>
    <n v="30693.599999999999"/>
    <n v="30.6936"/>
    <n v="15660"/>
    <n v="15033.599999999999"/>
    <n v="15.033599999999998"/>
    <d v="2021-07-17T00:00:00"/>
    <x v="3"/>
    <s v="Q3"/>
    <n v="2022"/>
    <s v="Logan Martin"/>
    <s v="Montana"/>
    <s v="England"/>
  </r>
  <r>
    <s v="Channel Partners"/>
    <s v="CUST_ID_120"/>
    <x v="0"/>
    <s v="Low"/>
    <n v="690"/>
    <n v="5"/>
    <n v="12"/>
    <n v="8280"/>
    <n v="165.6"/>
    <n v="8114.4"/>
    <n v="8.1143999999999998"/>
    <n v="2070"/>
    <n v="6044.4"/>
    <n v="6.0443999999999996"/>
    <d v="2022-07-26T00:00:00"/>
    <x v="3"/>
    <s v="Q3"/>
    <n v="2022"/>
    <s v="Emily Hill"/>
    <s v="Montana"/>
    <s v="Japan"/>
  </r>
  <r>
    <s v="Midmarket"/>
    <s v="CUST_ID_006"/>
    <x v="1"/>
    <s v="Low"/>
    <n v="2363"/>
    <n v="10"/>
    <n v="15"/>
    <n v="35445"/>
    <n v="708.9"/>
    <n v="34736.1"/>
    <n v="34.7361"/>
    <n v="23630"/>
    <n v="11106.099999999999"/>
    <n v="11.106099999999998"/>
    <d v="2022-10-24T00:00:00"/>
    <x v="9"/>
    <s v="Q4"/>
    <n v="2022"/>
    <s v="Ava Davis"/>
    <s v="Paseo"/>
    <s v="Italy"/>
  </r>
  <r>
    <s v="Small Business"/>
    <s v="CUST_ID_121"/>
    <x v="1"/>
    <s v="Low"/>
    <n v="918"/>
    <n v="10"/>
    <n v="300"/>
    <n v="275400"/>
    <n v="5508"/>
    <n v="269892"/>
    <n v="269.892"/>
    <n v="229500"/>
    <n v="40392"/>
    <n v="40.392000000000003"/>
    <d v="2021-06-02T00:00:00"/>
    <x v="11"/>
    <s v="Q2"/>
    <n v="2022"/>
    <s v="Benjamin Phillips"/>
    <s v="Paseo"/>
    <s v="USA"/>
  </r>
  <r>
    <s v="Small Business"/>
    <s v="CUST_ID_069"/>
    <x v="1"/>
    <s v="Low"/>
    <n v="1728"/>
    <n v="10"/>
    <n v="300"/>
    <n v="518400"/>
    <n v="10368"/>
    <n v="508032"/>
    <n v="508.03199999999998"/>
    <n v="432000"/>
    <n v="76032"/>
    <n v="76.031999999999996"/>
    <d v="2021-07-29T00:00:00"/>
    <x v="3"/>
    <s v="Q3"/>
    <n v="2022"/>
    <s v="Jackson Hill"/>
    <s v="Paseo"/>
    <s v="Germany"/>
  </r>
  <r>
    <s v="Channel Partners"/>
    <s v="CUST_ID_005"/>
    <x v="1"/>
    <s v="Low"/>
    <n v="1142"/>
    <n v="10"/>
    <n v="12"/>
    <n v="13704"/>
    <n v="274.08"/>
    <n v="13429.92"/>
    <n v="13.429919999999999"/>
    <n v="3426"/>
    <n v="10003.92"/>
    <n v="10.003920000000001"/>
    <d v="2021-05-20T00:00:00"/>
    <x v="10"/>
    <s v="Q2"/>
    <n v="2022"/>
    <s v="Liam Jones"/>
    <s v="Paseo"/>
    <s v="Germany"/>
  </r>
  <r>
    <s v="Enterprise"/>
    <s v="CUST_ID_024"/>
    <x v="1"/>
    <s v="Low"/>
    <n v="662"/>
    <n v="10"/>
    <n v="125"/>
    <n v="82750"/>
    <n v="1655"/>
    <n v="81095"/>
    <n v="81.094999999999999"/>
    <n v="79440"/>
    <n v="1655"/>
    <n v="1.655"/>
    <d v="2021-05-01T00:00:00"/>
    <x v="10"/>
    <s v="Q2"/>
    <n v="2022"/>
    <s v="Elizabeth Green"/>
    <s v="Paseo"/>
    <s v="Japan"/>
  </r>
  <r>
    <s v="Channel Partners"/>
    <s v="CUST_ID_060"/>
    <x v="1"/>
    <s v="Low"/>
    <n v="1295"/>
    <n v="10"/>
    <n v="12"/>
    <n v="15540"/>
    <n v="310.8"/>
    <n v="15229.2"/>
    <n v="15.229200000000001"/>
    <n v="3885"/>
    <n v="11344.2"/>
    <n v="11.344200000000001"/>
    <d v="2021-02-23T00:00:00"/>
    <x v="4"/>
    <s v="Q1"/>
    <n v="2022"/>
    <s v="Emily Garcia"/>
    <s v="Paseo"/>
    <s v="France"/>
  </r>
  <r>
    <s v="Small Business"/>
    <s v="CUST_ID_070"/>
    <x v="1"/>
    <s v="Low"/>
    <n v="1916"/>
    <n v="10"/>
    <n v="300"/>
    <n v="574800"/>
    <n v="11496"/>
    <n v="563304"/>
    <n v="563.30399999999997"/>
    <n v="479000"/>
    <n v="84304"/>
    <n v="84.304000000000002"/>
    <d v="2021-12-16T00:00:00"/>
    <x v="7"/>
    <s v="Q4"/>
    <n v="2022"/>
    <s v="Abigail Garcia"/>
    <s v="Paseo"/>
    <s v="Italy"/>
  </r>
  <r>
    <s v="Government"/>
    <s v="CUST_ID_004"/>
    <x v="1"/>
    <s v="Low"/>
    <n v="2852"/>
    <n v="10"/>
    <n v="350"/>
    <n v="998200"/>
    <n v="19964"/>
    <n v="978236"/>
    <n v="978.23599999999999"/>
    <n v="741520"/>
    <n v="236716"/>
    <n v="236.71600000000001"/>
    <d v="2021-04-19T00:00:00"/>
    <x v="5"/>
    <s v="Q2"/>
    <n v="2022"/>
    <s v="Olivia Brown"/>
    <s v="Paseo"/>
    <s v="France"/>
  </r>
  <r>
    <s v="Enterprise"/>
    <s v="CUST_ID_122"/>
    <x v="1"/>
    <s v="Low"/>
    <n v="2729"/>
    <n v="10"/>
    <n v="125"/>
    <n v="341125"/>
    <n v="6822.5"/>
    <n v="334302.5"/>
    <n v="334.30250000000001"/>
    <n v="327480"/>
    <n v="6822.5"/>
    <n v="6.8224999999999998"/>
    <d v="2021-12-04T00:00:00"/>
    <x v="7"/>
    <s v="Q4"/>
    <n v="2022"/>
    <s v="Mia Turner"/>
    <s v="Paseo"/>
    <s v="Canada"/>
  </r>
  <r>
    <s v="Channel Partners"/>
    <s v="CUST_ID_025"/>
    <x v="1"/>
    <s v="Low"/>
    <n v="1055"/>
    <n v="10"/>
    <n v="12"/>
    <n v="12660"/>
    <n v="253.2"/>
    <n v="12406.8"/>
    <n v="12.406799999999999"/>
    <n v="3165"/>
    <n v="9241.7999999999993"/>
    <n v="9.2417999999999996"/>
    <d v="2021-02-06T00:00:00"/>
    <x v="4"/>
    <s v="Q1"/>
    <n v="2022"/>
    <s v="Alexander Perez"/>
    <s v="Paseo"/>
    <s v="USA"/>
  </r>
  <r>
    <s v="Channel Partners"/>
    <s v="CUST_ID_071"/>
    <x v="1"/>
    <s v="Low"/>
    <n v="1084"/>
    <n v="10"/>
    <n v="12"/>
    <n v="13008"/>
    <n v="260.16000000000003"/>
    <n v="12747.84"/>
    <n v="12.74784"/>
    <n v="3252"/>
    <n v="9495.84"/>
    <n v="9.4958399999999994"/>
    <d v="2022-04-19T00:00:00"/>
    <x v="5"/>
    <s v="Q2"/>
    <n v="2022"/>
    <s v="Aiden Perez"/>
    <s v="Paseo"/>
    <s v="India"/>
  </r>
  <r>
    <s v="Government"/>
    <s v="CUST_ID_041"/>
    <x v="2"/>
    <s v="Low"/>
    <n v="1566"/>
    <n v="120"/>
    <n v="20"/>
    <n v="31320"/>
    <n v="626.4"/>
    <n v="30693.599999999999"/>
    <n v="30.6936"/>
    <n v="15660"/>
    <n v="15033.599999999999"/>
    <n v="15.033599999999998"/>
    <d v="2022-08-28T00:00:00"/>
    <x v="2"/>
    <s v="Q3"/>
    <n v="2022"/>
    <s v="Aiden Clark"/>
    <s v="Velo"/>
    <s v="USA"/>
  </r>
  <r>
    <s v="Government"/>
    <s v="CUST_ID_028"/>
    <x v="2"/>
    <s v="Low"/>
    <n v="2877"/>
    <n v="120"/>
    <n v="350"/>
    <n v="1006950"/>
    <n v="20139"/>
    <n v="986811"/>
    <n v="986.81100000000004"/>
    <n v="748020"/>
    <n v="238791"/>
    <n v="238.791"/>
    <d v="2022-09-17T00:00:00"/>
    <x v="0"/>
    <s v="Q3"/>
    <n v="2022"/>
    <s v="Sofia Phillips"/>
    <s v="Velo"/>
    <s v="France"/>
  </r>
  <r>
    <s v="Channel Partners"/>
    <s v="CUST_ID_123"/>
    <x v="2"/>
    <s v="Low"/>
    <n v="1055"/>
    <n v="120"/>
    <n v="12"/>
    <n v="12660"/>
    <n v="253.2"/>
    <n v="12406.8"/>
    <n v="12.406799999999999"/>
    <n v="3165"/>
    <n v="9241.7999999999993"/>
    <n v="9.2417999999999996"/>
    <d v="2021-12-14T00:00:00"/>
    <x v="7"/>
    <s v="Q4"/>
    <n v="2022"/>
    <s v="Logan Martin"/>
    <s v="Velo"/>
    <s v="England"/>
  </r>
  <r>
    <s v="Channel Partners"/>
    <s v="CUST_ID_124"/>
    <x v="2"/>
    <s v="Low"/>
    <n v="1084"/>
    <n v="120"/>
    <n v="12"/>
    <n v="13008"/>
    <n v="260.16000000000003"/>
    <n v="12747.84"/>
    <n v="12.74784"/>
    <n v="3252"/>
    <n v="9495.84"/>
    <n v="9.4958399999999994"/>
    <d v="2022-04-09T00:00:00"/>
    <x v="5"/>
    <s v="Q2"/>
    <n v="2022"/>
    <s v="Charlotte Garcia"/>
    <s v="Velo"/>
    <s v="France"/>
  </r>
  <r>
    <s v="Enterprise"/>
    <s v="CUST_ID_125"/>
    <x v="3"/>
    <s v="Low"/>
    <n v="662"/>
    <n v="250"/>
    <n v="125"/>
    <n v="82750"/>
    <n v="1655"/>
    <n v="81095"/>
    <n v="81.094999999999999"/>
    <n v="79440"/>
    <n v="1655"/>
    <n v="1.655"/>
    <d v="2022-12-06T00:00:00"/>
    <x v="7"/>
    <s v="Q4"/>
    <n v="2022"/>
    <s v="Samuel Hill"/>
    <s v="VTT"/>
    <s v="Germany"/>
  </r>
  <r>
    <s v="Government"/>
    <s v="CUST_ID_056"/>
    <x v="3"/>
    <s v="Low"/>
    <n v="2877"/>
    <n v="250"/>
    <n v="350"/>
    <n v="1006950"/>
    <n v="20139"/>
    <n v="986811"/>
    <n v="986.81100000000004"/>
    <n v="748020"/>
    <n v="238791"/>
    <n v="238.791"/>
    <d v="2022-11-16T00:00:00"/>
    <x v="6"/>
    <s v="Q4"/>
    <n v="2022"/>
    <s v="Amelia Perez"/>
    <s v="VTT"/>
    <s v="Japan"/>
  </r>
  <r>
    <s v="Enterprise"/>
    <s v="CUST_ID_105"/>
    <x v="3"/>
    <s v="Low"/>
    <n v="2729"/>
    <n v="250"/>
    <n v="125"/>
    <n v="341125"/>
    <n v="6822.5"/>
    <n v="334302.5"/>
    <n v="334.30250000000001"/>
    <n v="327480"/>
    <n v="6822.5"/>
    <n v="6.8224999999999998"/>
    <d v="2022-12-13T00:00:00"/>
    <x v="7"/>
    <s v="Q4"/>
    <n v="2022"/>
    <s v="Jackson Turner"/>
    <s v="VTT"/>
    <s v="USA"/>
  </r>
  <r>
    <s v="Small Business"/>
    <s v="CUST_ID_126"/>
    <x v="5"/>
    <s v="Low"/>
    <n v="259"/>
    <n v="260"/>
    <n v="300"/>
    <n v="77700"/>
    <n v="1554"/>
    <n v="76146"/>
    <n v="76.146000000000001"/>
    <n v="64750"/>
    <n v="11396"/>
    <n v="11.396000000000001"/>
    <d v="2022-02-26T00:00:00"/>
    <x v="4"/>
    <s v="Q1"/>
    <n v="2022"/>
    <s v="Harper Phillips"/>
    <s v="Amarilla"/>
    <s v="Italy"/>
  </r>
  <r>
    <s v="Small Business"/>
    <s v="CUST_ID_127"/>
    <x v="5"/>
    <s v="Low"/>
    <n v="1101"/>
    <n v="260"/>
    <n v="300"/>
    <n v="330300"/>
    <n v="6606"/>
    <n v="323694"/>
    <n v="323.69400000000002"/>
    <n v="275250"/>
    <n v="48444"/>
    <n v="48.444000000000003"/>
    <d v="2022-09-25T00:00:00"/>
    <x v="0"/>
    <s v="Q3"/>
    <n v="2022"/>
    <s v="Henry Martin"/>
    <s v="Amarilla"/>
    <s v="India"/>
  </r>
  <r>
    <s v="Enterprise"/>
    <s v="CUST_ID_073"/>
    <x v="5"/>
    <s v="Low"/>
    <n v="2276"/>
    <n v="260"/>
    <n v="125"/>
    <n v="284500"/>
    <n v="5690"/>
    <n v="278810"/>
    <n v="278.81"/>
    <n v="273120"/>
    <n v="5690"/>
    <n v="5.69"/>
    <d v="2022-09-23T00:00:00"/>
    <x v="0"/>
    <s v="Q3"/>
    <n v="2022"/>
    <s v="Benjamin Phillips"/>
    <s v="Amarilla"/>
    <s v="USA"/>
  </r>
  <r>
    <s v="Government"/>
    <s v="CUST_ID_064"/>
    <x v="5"/>
    <s v="Low"/>
    <n v="1236"/>
    <n v="260"/>
    <n v="20"/>
    <n v="24720"/>
    <n v="494.4"/>
    <n v="24225.599999999999"/>
    <n v="24.2256"/>
    <n v="12360"/>
    <n v="11865.599999999999"/>
    <n v="11.865599999999999"/>
    <d v="2021-02-03T00:00:00"/>
    <x v="4"/>
    <s v="Q1"/>
    <n v="2022"/>
    <s v="Charlotte Anderson"/>
    <s v="Amarilla"/>
    <s v="Japan"/>
  </r>
  <r>
    <s v="Government"/>
    <s v="CUST_ID_065"/>
    <x v="5"/>
    <s v="Low"/>
    <n v="941"/>
    <n v="260"/>
    <n v="20"/>
    <n v="18820"/>
    <n v="376.4"/>
    <n v="18443.599999999999"/>
    <n v="18.4436"/>
    <n v="9410"/>
    <n v="9033.5999999999985"/>
    <n v="9.0335999999999981"/>
    <d v="2022-11-19T00:00:00"/>
    <x v="6"/>
    <s v="Q4"/>
    <n v="2022"/>
    <s v="Samuel Wilson"/>
    <s v="Amarilla"/>
    <s v="USA"/>
  </r>
  <r>
    <s v="Small Business"/>
    <s v="CUST_ID_128"/>
    <x v="5"/>
    <s v="Low"/>
    <n v="1916"/>
    <n v="260"/>
    <n v="300"/>
    <n v="574800"/>
    <n v="11496"/>
    <n v="563304"/>
    <n v="563.30399999999997"/>
    <n v="479000"/>
    <n v="84304"/>
    <n v="84.304000000000002"/>
    <d v="2022-05-30T00:00:00"/>
    <x v="10"/>
    <s v="Q2"/>
    <n v="2022"/>
    <s v="Amelia Hill"/>
    <s v="Amarilla"/>
    <s v="Japan"/>
  </r>
  <r>
    <s v="Enterprise"/>
    <s v="CUST_ID_085"/>
    <x v="4"/>
    <s v="Low"/>
    <n v="4243.5"/>
    <n v="3"/>
    <n v="125"/>
    <n v="530437.5"/>
    <n v="15913.125"/>
    <n v="514524.375"/>
    <n v="514.52437499999996"/>
    <n v="509220"/>
    <n v="5304.375"/>
    <n v="5.3043750000000003"/>
    <d v="2021-04-28T00:00:00"/>
    <x v="5"/>
    <s v="Q2"/>
    <n v="2022"/>
    <s v="Benjamin Garcia"/>
    <s v="Carretera"/>
    <s v="Germany"/>
  </r>
  <r>
    <s v="Government"/>
    <s v="CUST_ID_048"/>
    <x v="4"/>
    <s v="Low"/>
    <n v="2580"/>
    <n v="3"/>
    <n v="20"/>
    <n v="51600"/>
    <n v="1548"/>
    <n v="50052"/>
    <n v="50.052"/>
    <n v="25800"/>
    <n v="24252"/>
    <n v="24.251999999999999"/>
    <d v="2022-04-09T00:00:00"/>
    <x v="5"/>
    <s v="Q2"/>
    <n v="2022"/>
    <s v="Sofia Turner"/>
    <s v="Carretera"/>
    <s v="Japan"/>
  </r>
  <r>
    <s v="Small Business"/>
    <s v="CUST_ID_020"/>
    <x v="4"/>
    <s v="Low"/>
    <n v="689"/>
    <n v="3"/>
    <n v="300"/>
    <n v="206700"/>
    <n v="6201"/>
    <n v="200499"/>
    <n v="200.499"/>
    <n v="172250"/>
    <n v="28249"/>
    <n v="28.248999999999999"/>
    <d v="2022-10-23T00:00:00"/>
    <x v="9"/>
    <s v="Q4"/>
    <n v="2022"/>
    <s v="Abigail Robinson"/>
    <s v="Carretera"/>
    <s v="France"/>
  </r>
  <r>
    <s v="Channel Partners"/>
    <s v="CUST_ID_084"/>
    <x v="4"/>
    <s v="Low"/>
    <n v="1947"/>
    <n v="3"/>
    <n v="12"/>
    <n v="23364"/>
    <n v="700.92"/>
    <n v="22663.08"/>
    <n v="22.663080000000001"/>
    <n v="5841"/>
    <n v="16822.080000000002"/>
    <n v="16.822080000000003"/>
    <d v="2022-04-23T00:00:00"/>
    <x v="5"/>
    <s v="Q2"/>
    <n v="2022"/>
    <s v="Emily Martin"/>
    <s v="Carretera"/>
    <s v="France"/>
  </r>
  <r>
    <s v="Government"/>
    <s v="CUST_ID_037"/>
    <x v="0"/>
    <s v="Low"/>
    <n v="1958"/>
    <n v="5"/>
    <n v="7"/>
    <n v="13706"/>
    <n v="411.18"/>
    <n v="13294.82"/>
    <n v="13.29482"/>
    <n v="9790"/>
    <n v="3504.8199999999997"/>
    <n v="3.5048199999999996"/>
    <d v="2022-05-26T00:00:00"/>
    <x v="10"/>
    <s v="Q2"/>
    <n v="2022"/>
    <s v="Henry Martinez"/>
    <s v="Montana"/>
    <s v="Germany"/>
  </r>
  <r>
    <s v="Channel Partners"/>
    <s v="CUST_ID_129"/>
    <x v="0"/>
    <s v="Low"/>
    <n v="1901"/>
    <n v="5"/>
    <n v="12"/>
    <n v="22812"/>
    <n v="684.36"/>
    <n v="22127.64"/>
    <n v="22.12764"/>
    <n v="5703"/>
    <n v="16424.64"/>
    <n v="16.42464"/>
    <d v="2022-03-13T00:00:00"/>
    <x v="8"/>
    <s v="Q1"/>
    <n v="2022"/>
    <s v="Jackson Turner"/>
    <s v="Montana"/>
    <s v="USA"/>
  </r>
  <r>
    <s v="Government"/>
    <s v="CUST_ID_059"/>
    <x v="0"/>
    <s v="Low"/>
    <n v="544"/>
    <n v="5"/>
    <n v="7"/>
    <n v="3808"/>
    <n v="114.24"/>
    <n v="3693.76"/>
    <n v="3.6937600000000002"/>
    <n v="2720"/>
    <n v="973.76000000000022"/>
    <n v="0.97376000000000018"/>
    <d v="2021-07-23T00:00:00"/>
    <x v="3"/>
    <s v="Q3"/>
    <n v="2022"/>
    <s v="Aiden Martin"/>
    <s v="Montana"/>
    <s v="England"/>
  </r>
  <r>
    <s v="Enterprise"/>
    <s v="CUST_ID_079"/>
    <x v="0"/>
    <s v="Low"/>
    <n v="1287"/>
    <n v="5"/>
    <n v="125"/>
    <n v="160875"/>
    <n v="4826.25"/>
    <n v="156048.75"/>
    <n v="156.04875000000001"/>
    <n v="154440"/>
    <n v="1608.75"/>
    <n v="1.6087499999999999"/>
    <d v="2021-09-27T00:00:00"/>
    <x v="0"/>
    <s v="Q3"/>
    <n v="2022"/>
    <s v="Henry Turner"/>
    <s v="Montana"/>
    <s v="India"/>
  </r>
  <r>
    <s v="Enterprise"/>
    <s v="CUST_ID_068"/>
    <x v="0"/>
    <s v="Low"/>
    <n v="1706"/>
    <n v="5"/>
    <n v="125"/>
    <n v="213250"/>
    <n v="6397.5"/>
    <n v="206852.5"/>
    <n v="206.85249999999999"/>
    <n v="204720"/>
    <n v="2132.5"/>
    <n v="2.1324999999999998"/>
    <d v="2021-05-15T00:00:00"/>
    <x v="10"/>
    <s v="Q2"/>
    <n v="2022"/>
    <s v="Amelia Martin"/>
    <s v="Montana"/>
    <s v="France"/>
  </r>
  <r>
    <s v="Small Business"/>
    <s v="CUST_ID_121"/>
    <x v="1"/>
    <s v="Low"/>
    <n v="2434.5"/>
    <n v="10"/>
    <n v="300"/>
    <n v="730350"/>
    <n v="21910.5"/>
    <n v="708439.5"/>
    <n v="708.43949999999995"/>
    <n v="608625"/>
    <n v="99814.5"/>
    <n v="99.814499999999995"/>
    <d v="2022-05-25T00:00:00"/>
    <x v="10"/>
    <s v="Q2"/>
    <n v="2022"/>
    <s v="Benjamin Phillips"/>
    <s v="Paseo"/>
    <s v="USA"/>
  </r>
  <r>
    <s v="Enterprise"/>
    <s v="CUST_ID_122"/>
    <x v="1"/>
    <s v="Low"/>
    <n v="1774"/>
    <n v="10"/>
    <n v="125"/>
    <n v="221750"/>
    <n v="6652.5"/>
    <n v="215097.5"/>
    <n v="215.0975"/>
    <n v="212880"/>
    <n v="2217.5"/>
    <n v="2.2174999999999998"/>
    <d v="2022-10-03T00:00:00"/>
    <x v="9"/>
    <s v="Q4"/>
    <n v="2022"/>
    <s v="Mia Turner"/>
    <s v="Paseo"/>
    <s v="Canada"/>
  </r>
  <r>
    <s v="Channel Partners"/>
    <s v="CUST_ID_025"/>
    <x v="1"/>
    <s v="Low"/>
    <n v="1901"/>
    <n v="10"/>
    <n v="12"/>
    <n v="22812"/>
    <n v="684.36"/>
    <n v="22127.64"/>
    <n v="22.12764"/>
    <n v="5703"/>
    <n v="16424.64"/>
    <n v="16.42464"/>
    <d v="2021-01-14T00:00:00"/>
    <x v="1"/>
    <s v="Q1"/>
    <n v="2022"/>
    <s v="Alexander Perez"/>
    <s v="Paseo"/>
    <s v="USA"/>
  </r>
  <r>
    <s v="Small Business"/>
    <s v="CUST_ID_069"/>
    <x v="1"/>
    <s v="Low"/>
    <n v="689"/>
    <n v="10"/>
    <n v="300"/>
    <n v="206700"/>
    <n v="6201"/>
    <n v="200499"/>
    <n v="200.499"/>
    <n v="172250"/>
    <n v="28249"/>
    <n v="28.248999999999999"/>
    <d v="2021-12-14T00:00:00"/>
    <x v="7"/>
    <s v="Q4"/>
    <n v="2022"/>
    <s v="Jackson Hill"/>
    <s v="Paseo"/>
    <s v="Germany"/>
  </r>
  <r>
    <s v="Enterprise"/>
    <s v="CUST_ID_023"/>
    <x v="1"/>
    <s v="Low"/>
    <n v="1570"/>
    <n v="10"/>
    <n v="125"/>
    <n v="196250"/>
    <n v="5887.5"/>
    <n v="190362.5"/>
    <n v="190.36250000000001"/>
    <n v="188400"/>
    <n v="1962.5"/>
    <n v="1.9624999999999999"/>
    <d v="2022-06-14T00:00:00"/>
    <x v="11"/>
    <s v="Q2"/>
    <n v="2022"/>
    <s v="Sebastian Lee"/>
    <s v="Paseo"/>
    <s v="India"/>
  </r>
  <r>
    <s v="Channel Partners"/>
    <s v="CUST_ID_005"/>
    <x v="1"/>
    <s v="Low"/>
    <n v="1369.5"/>
    <n v="10"/>
    <n v="12"/>
    <n v="16434"/>
    <n v="493.02"/>
    <n v="15940.98"/>
    <n v="15.94098"/>
    <n v="4108.5"/>
    <n v="11832.48"/>
    <n v="11.83248"/>
    <d v="2021-06-06T00:00:00"/>
    <x v="11"/>
    <s v="Q2"/>
    <n v="2022"/>
    <s v="Liam Jones"/>
    <s v="Paseo"/>
    <s v="Germany"/>
  </r>
  <r>
    <s v="Enterprise"/>
    <s v="CUST_ID_122"/>
    <x v="1"/>
    <s v="Low"/>
    <n v="2009"/>
    <n v="10"/>
    <n v="125"/>
    <n v="251125"/>
    <n v="7533.75"/>
    <n v="243591.25"/>
    <n v="243.59125"/>
    <n v="241080"/>
    <n v="2511.25"/>
    <n v="2.51125"/>
    <d v="2021-01-07T00:00:00"/>
    <x v="1"/>
    <s v="Q1"/>
    <n v="2022"/>
    <s v="Mia Turner"/>
    <s v="Paseo"/>
    <s v="Canada"/>
  </r>
  <r>
    <s v="Enterprise"/>
    <s v="CUST_ID_051"/>
    <x v="1"/>
    <s v="Low"/>
    <n v="1287"/>
    <n v="10"/>
    <n v="125"/>
    <n v="160875"/>
    <n v="4826.25"/>
    <n v="156048.75"/>
    <n v="156.04875000000001"/>
    <n v="154440"/>
    <n v="1608.75"/>
    <n v="1.6087499999999999"/>
    <d v="2021-05-31T00:00:00"/>
    <x v="10"/>
    <s v="Q2"/>
    <n v="2022"/>
    <s v="Logan Phillips"/>
    <s v="Paseo"/>
    <s v="England"/>
  </r>
  <r>
    <s v="Enterprise"/>
    <s v="CUST_ID_023"/>
    <x v="1"/>
    <s v="Low"/>
    <n v="1706"/>
    <n v="10"/>
    <n v="125"/>
    <n v="213250"/>
    <n v="6397.5"/>
    <n v="206852.5"/>
    <n v="206.85249999999999"/>
    <n v="204720"/>
    <n v="2132.5"/>
    <n v="2.1324999999999998"/>
    <d v="2022-07-17T00:00:00"/>
    <x v="3"/>
    <s v="Q3"/>
    <n v="2022"/>
    <s v="Sebastian Lee"/>
    <s v="Paseo"/>
    <s v="India"/>
  </r>
  <r>
    <s v="Enterprise"/>
    <s v="CUST_ID_007"/>
    <x v="2"/>
    <s v="Low"/>
    <n v="2009"/>
    <n v="120"/>
    <n v="125"/>
    <n v="251125"/>
    <n v="7533.75"/>
    <n v="243591.25"/>
    <n v="243.59125"/>
    <n v="241080"/>
    <n v="2511.25"/>
    <n v="2.51125"/>
    <d v="2022-02-11T00:00:00"/>
    <x v="4"/>
    <s v="Q1"/>
    <n v="2022"/>
    <s v="Ethan Miller"/>
    <s v="Velo"/>
    <s v="India"/>
  </r>
  <r>
    <s v="Small Business"/>
    <s v="CUST_ID_075"/>
    <x v="3"/>
    <s v="Low"/>
    <n v="2844"/>
    <n v="250"/>
    <n v="300"/>
    <n v="853200"/>
    <n v="25596"/>
    <n v="827604"/>
    <n v="827.60400000000004"/>
    <n v="711000"/>
    <n v="116604"/>
    <n v="116.604"/>
    <d v="2022-04-24T00:00:00"/>
    <x v="5"/>
    <s v="Q2"/>
    <n v="2022"/>
    <s v="Logan Martin"/>
    <s v="VTT"/>
    <s v="England"/>
  </r>
  <r>
    <s v="Channel Partners"/>
    <s v="CUST_ID_089"/>
    <x v="3"/>
    <s v="Low"/>
    <n v="1916"/>
    <n v="250"/>
    <n v="12"/>
    <n v="22992"/>
    <n v="689.76"/>
    <n v="22302.240000000002"/>
    <n v="22.302240000000001"/>
    <n v="5748"/>
    <n v="16554.240000000002"/>
    <n v="16.55424"/>
    <d v="2021-09-23T00:00:00"/>
    <x v="0"/>
    <s v="Q3"/>
    <n v="2022"/>
    <s v="Samuel Turner"/>
    <s v="VTT"/>
    <s v="USA"/>
  </r>
  <r>
    <s v="Enterprise"/>
    <s v="CUST_ID_130"/>
    <x v="3"/>
    <s v="Low"/>
    <n v="1570"/>
    <n v="250"/>
    <n v="125"/>
    <n v="196250"/>
    <n v="5887.5"/>
    <n v="190362.5"/>
    <n v="190.36250000000001"/>
    <n v="188400"/>
    <n v="1962.5"/>
    <n v="1.9624999999999999"/>
    <d v="2021-03-08T00:00:00"/>
    <x v="8"/>
    <s v="Q1"/>
    <n v="2022"/>
    <s v="Abigail Phillips"/>
    <s v="VTT"/>
    <s v="Canada"/>
  </r>
  <r>
    <s v="Small Business"/>
    <s v="CUST_ID_063"/>
    <x v="3"/>
    <s v="Low"/>
    <n v="1874"/>
    <n v="250"/>
    <n v="300"/>
    <n v="562200"/>
    <n v="16866"/>
    <n v="545334"/>
    <n v="545.33399999999995"/>
    <n v="468500"/>
    <n v="76834"/>
    <n v="76.834000000000003"/>
    <d v="2021-04-11T00:00:00"/>
    <x v="5"/>
    <s v="Q2"/>
    <n v="2022"/>
    <s v="Logan Clark"/>
    <s v="VTT"/>
    <s v="India"/>
  </r>
  <r>
    <s v="Government"/>
    <s v="CUST_ID_034"/>
    <x v="3"/>
    <s v="Low"/>
    <n v="1642"/>
    <n v="250"/>
    <n v="350"/>
    <n v="574700"/>
    <n v="17241"/>
    <n v="557459"/>
    <n v="557.45899999999995"/>
    <n v="426920"/>
    <n v="130539"/>
    <n v="130.53899999999999"/>
    <d v="2021-12-21T00:00:00"/>
    <x v="7"/>
    <s v="Q4"/>
    <n v="2022"/>
    <s v="Charlotte Davis"/>
    <s v="VTT"/>
    <s v="Canada"/>
  </r>
  <r>
    <s v="Government"/>
    <s v="CUST_ID_042"/>
    <x v="4"/>
    <s v="Low"/>
    <n v="831"/>
    <n v="3"/>
    <n v="20"/>
    <n v="16620"/>
    <n v="498.6"/>
    <n v="16121.4"/>
    <n v="16.121400000000001"/>
    <n v="8310"/>
    <n v="7811.4"/>
    <n v="7.8113999999999999"/>
    <d v="2021-12-20T00:00:00"/>
    <x v="7"/>
    <s v="Q4"/>
    <n v="2022"/>
    <s v="Emily Garcia"/>
    <s v="Carretera"/>
    <s v="Canada"/>
  </r>
  <r>
    <s v="Government"/>
    <s v="CUST_ID_016"/>
    <x v="2"/>
    <s v="Low"/>
    <n v="3850.5"/>
    <n v="120"/>
    <n v="20"/>
    <n v="77010"/>
    <n v="2310.3000000000002"/>
    <n v="74699.700000000012"/>
    <n v="74.699700000000007"/>
    <n v="38505"/>
    <n v="36194.700000000004"/>
    <n v="36.194700000000005"/>
    <d v="2021-12-02T00:00:00"/>
    <x v="7"/>
    <s v="Q4"/>
    <n v="2022"/>
    <s v="Harper Davis"/>
    <s v="Velo"/>
    <s v="Japan"/>
  </r>
  <r>
    <s v="Channel Partners"/>
    <s v="CUST_ID_067"/>
    <x v="3"/>
    <s v="Low"/>
    <n v="2479"/>
    <n v="250"/>
    <n v="12"/>
    <n v="29748"/>
    <n v="892.44"/>
    <n v="28855.56"/>
    <n v="28.855560000000001"/>
    <n v="7437"/>
    <n v="21418.560000000001"/>
    <n v="21.418560000000003"/>
    <d v="2022-12-14T00:00:00"/>
    <x v="7"/>
    <s v="Q4"/>
    <n v="2022"/>
    <s v="Henry Phillips"/>
    <s v="VTT"/>
    <s v="England"/>
  </r>
  <r>
    <s v="Midmarket"/>
    <s v="CUST_ID_112"/>
    <x v="0"/>
    <s v="Low"/>
    <n v="2031"/>
    <n v="5"/>
    <n v="15"/>
    <n v="30465"/>
    <n v="1218.5999999999999"/>
    <n v="29246.400000000001"/>
    <n v="29.246400000000001"/>
    <n v="20310"/>
    <n v="8936.4000000000015"/>
    <n v="8.9364000000000008"/>
    <d v="2022-04-21T00:00:00"/>
    <x v="5"/>
    <s v="Q2"/>
    <n v="2022"/>
    <s v="Charlotte Hill"/>
    <s v="Montana"/>
    <s v="Japan"/>
  </r>
  <r>
    <s v="Midmarket"/>
    <s v="CUST_ID_044"/>
    <x v="1"/>
    <s v="Low"/>
    <n v="2031"/>
    <n v="10"/>
    <n v="15"/>
    <n v="30465"/>
    <n v="1218.5999999999999"/>
    <n v="29246.400000000001"/>
    <n v="29.246400000000001"/>
    <n v="20310"/>
    <n v="8936.4000000000015"/>
    <n v="8.9364000000000008"/>
    <d v="2022-12-23T00:00:00"/>
    <x v="7"/>
    <s v="Q4"/>
    <n v="2022"/>
    <s v="Elizabeth Martin"/>
    <s v="Paseo"/>
    <s v="France"/>
  </r>
  <r>
    <s v="Small Business"/>
    <s v="CUST_ID_020"/>
    <x v="4"/>
    <s v="Low"/>
    <n v="2021"/>
    <n v="3"/>
    <n v="300"/>
    <n v="606300"/>
    <n v="24252"/>
    <n v="582048"/>
    <n v="582.048"/>
    <n v="505250"/>
    <n v="76798"/>
    <n v="76.798000000000002"/>
    <d v="2021-09-06T00:00:00"/>
    <x v="0"/>
    <s v="Q3"/>
    <n v="2022"/>
    <s v="Abigail Robinson"/>
    <s v="Carretera"/>
    <s v="France"/>
  </r>
  <r>
    <s v="Government"/>
    <s v="CUST_ID_057"/>
    <x v="4"/>
    <s v="Low"/>
    <n v="274"/>
    <n v="3"/>
    <n v="350"/>
    <n v="95900"/>
    <n v="3836"/>
    <n v="92064"/>
    <n v="92.063999999999993"/>
    <n v="71240"/>
    <n v="20824"/>
    <n v="20.824000000000002"/>
    <d v="2022-06-09T00:00:00"/>
    <x v="11"/>
    <s v="Q2"/>
    <n v="2022"/>
    <s v="Jackson Hill"/>
    <s v="Carretera"/>
    <s v="USA"/>
  </r>
  <r>
    <s v="Midmarket"/>
    <s v="CUST_ID_131"/>
    <x v="0"/>
    <s v="Low"/>
    <n v="1967"/>
    <n v="5"/>
    <n v="15"/>
    <n v="29505"/>
    <n v="1180.2"/>
    <n v="28324.799999999999"/>
    <n v="28.3248"/>
    <n v="19670"/>
    <n v="8654.7999999999993"/>
    <n v="8.6547999999999998"/>
    <d v="2022-11-28T00:00:00"/>
    <x v="6"/>
    <s v="Q4"/>
    <n v="2022"/>
    <s v="Aiden Hill"/>
    <s v="Montana"/>
    <s v="England"/>
  </r>
  <r>
    <s v="Small Business"/>
    <s v="CUST_ID_080"/>
    <x v="0"/>
    <s v="Low"/>
    <n v="1859"/>
    <n v="5"/>
    <n v="300"/>
    <n v="557700"/>
    <n v="22308"/>
    <n v="535392"/>
    <n v="535.39200000000005"/>
    <n v="464750"/>
    <n v="70642"/>
    <n v="70.641999999999996"/>
    <d v="2022-05-20T00:00:00"/>
    <x v="10"/>
    <s v="Q2"/>
    <n v="2022"/>
    <s v="Amelia Martin"/>
    <s v="Montana"/>
    <s v="Japan"/>
  </r>
  <r>
    <s v="Small Business"/>
    <s v="CUST_ID_080"/>
    <x v="0"/>
    <s v="Low"/>
    <n v="2021"/>
    <n v="5"/>
    <n v="300"/>
    <n v="606300"/>
    <n v="24252"/>
    <n v="582048"/>
    <n v="582.048"/>
    <n v="505250"/>
    <n v="76798"/>
    <n v="76.798000000000002"/>
    <d v="2022-06-06T00:00:00"/>
    <x v="11"/>
    <s v="Q2"/>
    <n v="2022"/>
    <s v="Amelia Martin"/>
    <s v="Montana"/>
    <s v="Japan"/>
  </r>
  <r>
    <s v="Enterprise"/>
    <s v="CUST_ID_022"/>
    <x v="0"/>
    <s v="Low"/>
    <n v="1138"/>
    <n v="5"/>
    <n v="125"/>
    <n v="142250"/>
    <n v="5690"/>
    <n v="136560"/>
    <n v="136.56"/>
    <n v="136560"/>
    <n v="0"/>
    <n v="0"/>
    <d v="2022-11-04T00:00:00"/>
    <x v="6"/>
    <s v="Q4"/>
    <n v="2022"/>
    <s v="Emily Clark"/>
    <s v="Montana"/>
    <s v="Italy"/>
  </r>
  <r>
    <s v="Government"/>
    <s v="CUST_ID_004"/>
    <x v="1"/>
    <s v="Low"/>
    <n v="4251"/>
    <n v="10"/>
    <n v="7"/>
    <n v="29757"/>
    <n v="1190.28"/>
    <n v="28566.720000000001"/>
    <n v="28.56672"/>
    <n v="21255"/>
    <n v="7311.7199999999993"/>
    <n v="7.3117199999999993"/>
    <d v="2021-05-05T00:00:00"/>
    <x v="10"/>
    <s v="Q2"/>
    <n v="2022"/>
    <s v="Olivia Brown"/>
    <s v="Paseo"/>
    <s v="France"/>
  </r>
  <r>
    <s v="Enterprise"/>
    <s v="CUST_ID_023"/>
    <x v="1"/>
    <s v="Low"/>
    <n v="795"/>
    <n v="10"/>
    <n v="125"/>
    <n v="99375"/>
    <n v="3975"/>
    <n v="95400"/>
    <n v="95.4"/>
    <n v="95400"/>
    <n v="0"/>
    <n v="0"/>
    <d v="2022-11-09T00:00:00"/>
    <x v="6"/>
    <s v="Q4"/>
    <n v="2022"/>
    <s v="Sebastian Lee"/>
    <s v="Paseo"/>
    <s v="India"/>
  </r>
  <r>
    <s v="Small Business"/>
    <s v="CUST_ID_069"/>
    <x v="1"/>
    <s v="Low"/>
    <n v="1414.5"/>
    <n v="10"/>
    <n v="300"/>
    <n v="424350"/>
    <n v="16974"/>
    <n v="407376"/>
    <n v="407.37599999999998"/>
    <n v="353625"/>
    <n v="53751"/>
    <n v="53.750999999999998"/>
    <d v="2021-02-24T00:00:00"/>
    <x v="4"/>
    <s v="Q1"/>
    <n v="2022"/>
    <s v="Jackson Hill"/>
    <s v="Paseo"/>
    <s v="Germany"/>
  </r>
  <r>
    <s v="Small Business"/>
    <s v="CUST_ID_116"/>
    <x v="1"/>
    <s v="Low"/>
    <n v="2918"/>
    <n v="10"/>
    <n v="300"/>
    <n v="875400"/>
    <n v="35016"/>
    <n v="840384"/>
    <n v="840.38400000000001"/>
    <n v="729500"/>
    <n v="110884"/>
    <n v="110.884"/>
    <d v="2021-08-31T00:00:00"/>
    <x v="2"/>
    <s v="Q3"/>
    <n v="2022"/>
    <s v="Amelia Phillips"/>
    <s v="Paseo"/>
    <s v="France"/>
  </r>
  <r>
    <s v="Government"/>
    <s v="CUST_ID_027"/>
    <x v="1"/>
    <s v="Low"/>
    <n v="3450"/>
    <n v="10"/>
    <n v="350"/>
    <n v="1207500"/>
    <n v="48300"/>
    <n v="1159200"/>
    <n v="1159.2"/>
    <n v="897000"/>
    <n v="262200"/>
    <n v="262.2"/>
    <d v="2022-07-27T00:00:00"/>
    <x v="3"/>
    <s v="Q3"/>
    <n v="2022"/>
    <s v="Michael Hill"/>
    <s v="Paseo"/>
    <s v="England"/>
  </r>
  <r>
    <s v="Enterprise"/>
    <s v="CUST_ID_051"/>
    <x v="1"/>
    <s v="Low"/>
    <n v="2988"/>
    <n v="10"/>
    <n v="125"/>
    <n v="373500"/>
    <n v="14940"/>
    <n v="358560"/>
    <n v="358.56"/>
    <n v="358560"/>
    <n v="0"/>
    <n v="0"/>
    <d v="2022-01-29T00:00:00"/>
    <x v="1"/>
    <s v="Q1"/>
    <n v="2022"/>
    <s v="Logan Phillips"/>
    <s v="Paseo"/>
    <s v="England"/>
  </r>
  <r>
    <s v="Midmarket"/>
    <s v="CUST_ID_006"/>
    <x v="1"/>
    <s v="Low"/>
    <n v="218"/>
    <n v="10"/>
    <n v="15"/>
    <n v="3270"/>
    <n v="130.80000000000001"/>
    <n v="3139.2"/>
    <n v="3.1391999999999998"/>
    <n v="2180"/>
    <n v="959.19999999999982"/>
    <n v="0.95919999999999983"/>
    <d v="2022-04-05T00:00:00"/>
    <x v="5"/>
    <s v="Q2"/>
    <n v="2022"/>
    <s v="Ava Davis"/>
    <s v="Paseo"/>
    <s v="Italy"/>
  </r>
  <r>
    <s v="Government"/>
    <s v="CUST_ID_004"/>
    <x v="1"/>
    <s v="Low"/>
    <n v="2074"/>
    <n v="10"/>
    <n v="20"/>
    <n v="41480"/>
    <n v="1659.2"/>
    <n v="39820.800000000003"/>
    <n v="39.820800000000006"/>
    <n v="20740"/>
    <n v="19080.800000000003"/>
    <n v="19.080800000000004"/>
    <d v="2022-12-30T00:00:00"/>
    <x v="7"/>
    <s v="Q4"/>
    <n v="2022"/>
    <s v="Olivia Brown"/>
    <s v="Paseo"/>
    <s v="France"/>
  </r>
  <r>
    <s v="Government"/>
    <s v="CUST_ID_027"/>
    <x v="1"/>
    <s v="Low"/>
    <n v="1056"/>
    <n v="10"/>
    <n v="20"/>
    <n v="21120"/>
    <n v="844.8"/>
    <n v="20275.2"/>
    <n v="20.275200000000002"/>
    <n v="10560"/>
    <n v="9715.2000000000007"/>
    <n v="9.7152000000000012"/>
    <d v="2022-03-16T00:00:00"/>
    <x v="8"/>
    <s v="Q1"/>
    <n v="2022"/>
    <s v="Michael Hill"/>
    <s v="Paseo"/>
    <s v="England"/>
  </r>
  <r>
    <s v="Government"/>
    <s v="CUST_ID_027"/>
    <x v="1"/>
    <s v="Low"/>
    <n v="274"/>
    <n v="10"/>
    <n v="350"/>
    <n v="95900"/>
    <n v="3836"/>
    <n v="92064"/>
    <n v="92.063999999999993"/>
    <n v="71240"/>
    <n v="20824"/>
    <n v="20.824000000000002"/>
    <d v="2021-11-16T00:00:00"/>
    <x v="6"/>
    <s v="Q4"/>
    <n v="2022"/>
    <s v="Michael Hill"/>
    <s v="Paseo"/>
    <s v="England"/>
  </r>
  <r>
    <s v="Enterprise"/>
    <s v="CUST_ID_024"/>
    <x v="1"/>
    <s v="Low"/>
    <n v="1138"/>
    <n v="10"/>
    <n v="125"/>
    <n v="142250"/>
    <n v="5690"/>
    <n v="136560"/>
    <n v="136.56"/>
    <n v="136560"/>
    <n v="0"/>
    <n v="0"/>
    <d v="2021-02-19T00:00:00"/>
    <x v="4"/>
    <s v="Q1"/>
    <n v="2022"/>
    <s v="Elizabeth Green"/>
    <s v="Paseo"/>
    <s v="Japan"/>
  </r>
  <r>
    <s v="Channel Partners"/>
    <s v="CUST_ID_132"/>
    <x v="2"/>
    <s v="Low"/>
    <n v="1465"/>
    <n v="120"/>
    <n v="12"/>
    <n v="17580"/>
    <n v="703.2"/>
    <n v="16876.8"/>
    <n v="16.876799999999999"/>
    <n v="4395"/>
    <n v="12481.8"/>
    <n v="12.4818"/>
    <d v="2022-12-26T00:00:00"/>
    <x v="7"/>
    <s v="Q4"/>
    <n v="2022"/>
    <s v="Emily Martin"/>
    <s v="Velo"/>
    <s v="France"/>
  </r>
  <r>
    <s v="Government"/>
    <s v="CUST_ID_054"/>
    <x v="2"/>
    <s v="Low"/>
    <n v="2177"/>
    <n v="120"/>
    <n v="350"/>
    <n v="761950"/>
    <n v="30478"/>
    <n v="731472"/>
    <n v="731.47199999999998"/>
    <n v="566020"/>
    <n v="165452"/>
    <n v="165.452"/>
    <d v="2022-05-18T00:00:00"/>
    <x v="10"/>
    <s v="Q2"/>
    <n v="2022"/>
    <s v="Harper Wilson"/>
    <s v="Velo"/>
    <s v="Italy"/>
  </r>
  <r>
    <s v="Channel Partners"/>
    <s v="CUST_ID_081"/>
    <x v="3"/>
    <s v="Low"/>
    <n v="866"/>
    <n v="250"/>
    <n v="12"/>
    <n v="10392"/>
    <n v="415.68"/>
    <n v="9976.32"/>
    <n v="9.9763199999999994"/>
    <n v="2598"/>
    <n v="7378.32"/>
    <n v="7.3783199999999995"/>
    <d v="2021-06-30T00:00:00"/>
    <x v="11"/>
    <s v="Q2"/>
    <n v="2022"/>
    <s v="Jackson Lewis"/>
    <s v="VTT"/>
    <s v="USA"/>
  </r>
  <r>
    <s v="Government"/>
    <s v="CUST_ID_008"/>
    <x v="3"/>
    <s v="Low"/>
    <n v="2177"/>
    <n v="250"/>
    <n v="350"/>
    <n v="761950"/>
    <n v="30478"/>
    <n v="731472"/>
    <n v="731.47199999999998"/>
    <n v="566020"/>
    <n v="165452"/>
    <n v="165.452"/>
    <d v="2021-03-02T00:00:00"/>
    <x v="8"/>
    <s v="Q1"/>
    <n v="2022"/>
    <s v="Isabella Wilson"/>
    <s v="VTT"/>
    <s v="Japan"/>
  </r>
  <r>
    <s v="Government"/>
    <s v="CUST_ID_093"/>
    <x v="5"/>
    <s v="Low"/>
    <n v="1865"/>
    <n v="260"/>
    <n v="350"/>
    <n v="652750"/>
    <n v="26110"/>
    <n v="626640"/>
    <n v="626.64"/>
    <n v="484900"/>
    <n v="141740"/>
    <n v="141.74"/>
    <d v="2021-01-10T00:00:00"/>
    <x v="1"/>
    <s v="Q1"/>
    <n v="2022"/>
    <s v="Jackson Hill"/>
    <s v="Amarilla"/>
    <s v="Germany"/>
  </r>
  <r>
    <s v="Enterprise"/>
    <s v="CUST_ID_092"/>
    <x v="5"/>
    <s v="Low"/>
    <n v="1074"/>
    <n v="260"/>
    <n v="125"/>
    <n v="134250"/>
    <n v="5370"/>
    <n v="128880"/>
    <n v="128.88"/>
    <n v="128880"/>
    <n v="0"/>
    <n v="0"/>
    <d v="2022-05-13T00:00:00"/>
    <x v="10"/>
    <s v="Q2"/>
    <n v="2022"/>
    <s v="Amelia Phillips"/>
    <s v="Amarilla"/>
    <s v="France"/>
  </r>
  <r>
    <s v="Government"/>
    <s v="CUST_ID_035"/>
    <x v="5"/>
    <s v="Low"/>
    <n v="1907"/>
    <n v="260"/>
    <n v="350"/>
    <n v="667450"/>
    <n v="26698"/>
    <n v="640752"/>
    <n v="640.75199999999995"/>
    <n v="495820"/>
    <n v="144932"/>
    <n v="144.93199999999999"/>
    <d v="2021-12-10T00:00:00"/>
    <x v="7"/>
    <s v="Q4"/>
    <n v="2022"/>
    <s v="Samuel Johnson"/>
    <s v="Amarilla"/>
    <s v="England"/>
  </r>
  <r>
    <s v="Government"/>
    <s v="CUST_ID_072"/>
    <x v="1"/>
    <s v="Medium"/>
    <n v="1372"/>
    <n v="10"/>
    <n v="7"/>
    <n v="9604"/>
    <n v="480.2"/>
    <n v="9123.7999999999993"/>
    <n v="9.1237999999999992"/>
    <n v="6860"/>
    <n v="2263.7999999999993"/>
    <n v="2.2637999999999994"/>
    <d v="2022-04-07T00:00:00"/>
    <x v="5"/>
    <s v="Q2"/>
    <n v="2022"/>
    <s v="Emily Hill"/>
    <s v="Paseo"/>
    <s v="Japan"/>
  </r>
  <r>
    <s v="Government"/>
    <s v="CUST_ID_040"/>
    <x v="1"/>
    <s v="Medium"/>
    <n v="2689"/>
    <n v="10"/>
    <n v="7"/>
    <n v="18823"/>
    <n v="941.15"/>
    <n v="17881.849999999999"/>
    <n v="17.88185"/>
    <n v="13445"/>
    <n v="4436.8499999999985"/>
    <n v="4.4368499999999989"/>
    <d v="2022-02-03T00:00:00"/>
    <x v="4"/>
    <s v="Q1"/>
    <n v="2022"/>
    <s v="Abigail Lewis"/>
    <s v="Paseo"/>
    <s v="Japan"/>
  </r>
  <r>
    <s v="Channel Partners"/>
    <s v="CUST_ID_060"/>
    <x v="1"/>
    <s v="Medium"/>
    <n v="2431"/>
    <n v="10"/>
    <n v="12"/>
    <n v="29172"/>
    <n v="1458.6"/>
    <n v="27713.4"/>
    <n v="27.7134"/>
    <n v="7293"/>
    <n v="20420.400000000001"/>
    <n v="20.420400000000001"/>
    <d v="2022-12-10T00:00:00"/>
    <x v="7"/>
    <s v="Q4"/>
    <n v="2022"/>
    <s v="Emily Garcia"/>
    <s v="Paseo"/>
    <s v="France"/>
  </r>
  <r>
    <s v="Channel Partners"/>
    <s v="CUST_ID_133"/>
    <x v="2"/>
    <s v="Medium"/>
    <n v="2431"/>
    <n v="120"/>
    <n v="12"/>
    <n v="29172"/>
    <n v="1458.6"/>
    <n v="27713.4"/>
    <n v="27.7134"/>
    <n v="7293"/>
    <n v="20420.400000000001"/>
    <n v="20.420400000000001"/>
    <d v="2022-11-08T00:00:00"/>
    <x v="6"/>
    <s v="Q4"/>
    <n v="2022"/>
    <s v="Benjamin Garcia"/>
    <s v="Velo"/>
    <s v="Germany"/>
  </r>
  <r>
    <s v="Government"/>
    <s v="CUST_ID_034"/>
    <x v="3"/>
    <s v="Medium"/>
    <n v="2689"/>
    <n v="250"/>
    <n v="7"/>
    <n v="18823"/>
    <n v="941.15"/>
    <n v="17881.849999999999"/>
    <n v="17.88185"/>
    <n v="13445"/>
    <n v="4436.8499999999985"/>
    <n v="4.4368499999999989"/>
    <d v="2021-07-14T00:00:00"/>
    <x v="3"/>
    <s v="Q3"/>
    <n v="2022"/>
    <s v="Charlotte Davis"/>
    <s v="VTT"/>
    <s v="Canada"/>
  </r>
  <r>
    <s v="Government"/>
    <s v="CUST_ID_093"/>
    <x v="5"/>
    <s v="Medium"/>
    <n v="1683"/>
    <n v="260"/>
    <n v="7"/>
    <n v="11781"/>
    <n v="589.04999999999995"/>
    <n v="11191.95"/>
    <n v="11.19195"/>
    <n v="8415"/>
    <n v="2776.9500000000007"/>
    <n v="2.7769500000000007"/>
    <d v="2022-01-16T00:00:00"/>
    <x v="1"/>
    <s v="Q1"/>
    <n v="2022"/>
    <s v="Jackson Hill"/>
    <s v="Amarilla"/>
    <s v="Germany"/>
  </r>
  <r>
    <s v="Channel Partners"/>
    <s v="CUST_ID_076"/>
    <x v="5"/>
    <s v="Medium"/>
    <n v="1123"/>
    <n v="260"/>
    <n v="12"/>
    <n v="13476"/>
    <n v="673.8"/>
    <n v="12802.2"/>
    <n v="12.802200000000001"/>
    <n v="3369"/>
    <n v="9433.2000000000007"/>
    <n v="9.4332000000000011"/>
    <d v="2022-01-01T00:00:00"/>
    <x v="1"/>
    <s v="Q1"/>
    <n v="2022"/>
    <s v="Charlotte Garcia"/>
    <s v="Amarilla"/>
    <s v="France"/>
  </r>
  <r>
    <s v="Channel Partners"/>
    <s v="CUST_ID_088"/>
    <x v="4"/>
    <s v="Medium"/>
    <n v="1865"/>
    <n v="3"/>
    <n v="12"/>
    <n v="22380"/>
    <n v="1119"/>
    <n v="21261"/>
    <n v="21.260999999999999"/>
    <n v="5595"/>
    <n v="15666"/>
    <n v="15.666"/>
    <d v="2022-01-13T00:00:00"/>
    <x v="1"/>
    <s v="Q1"/>
    <n v="2022"/>
    <s v="Charlotte Hill"/>
    <s v="Carretera"/>
    <s v="Japan"/>
  </r>
  <r>
    <s v="Channel Partners"/>
    <s v="CUST_ID_010"/>
    <x v="4"/>
    <s v="Medium"/>
    <n v="1116"/>
    <n v="3"/>
    <n v="12"/>
    <n v="13392"/>
    <n v="669.6"/>
    <n v="12722.4"/>
    <n v="12.7224"/>
    <n v="3348"/>
    <n v="9374.4"/>
    <n v="9.3743999999999996"/>
    <d v="2021-05-29T00:00:00"/>
    <x v="10"/>
    <s v="Q2"/>
    <n v="2022"/>
    <s v="Sophia Anderson"/>
    <s v="Carretera"/>
    <s v="Canada"/>
  </r>
  <r>
    <s v="Government"/>
    <s v="CUST_ID_021"/>
    <x v="4"/>
    <s v="Medium"/>
    <n v="1563"/>
    <n v="3"/>
    <n v="20"/>
    <n v="31260"/>
    <n v="1563"/>
    <n v="29697"/>
    <n v="29.696999999999999"/>
    <n v="15630"/>
    <n v="14067"/>
    <n v="14.067"/>
    <d v="2021-08-09T00:00:00"/>
    <x v="2"/>
    <s v="Q3"/>
    <n v="2022"/>
    <s v="Aiden Lewis"/>
    <s v="Carretera"/>
    <s v="Germany"/>
  </r>
  <r>
    <s v="Small Business"/>
    <s v="CUST_ID_134"/>
    <x v="4"/>
    <s v="Medium"/>
    <n v="991"/>
    <n v="3"/>
    <n v="300"/>
    <n v="297300"/>
    <n v="14865"/>
    <n v="282435"/>
    <n v="282.435"/>
    <n v="247750"/>
    <n v="34685"/>
    <n v="34.685000000000002"/>
    <d v="2022-12-23T00:00:00"/>
    <x v="7"/>
    <s v="Q4"/>
    <n v="2022"/>
    <s v="Mia Hill"/>
    <s v="Carretera"/>
    <s v="Italy"/>
  </r>
  <r>
    <s v="Midmarket"/>
    <s v="CUST_ID_108"/>
    <x v="4"/>
    <s v="Medium"/>
    <n v="2791"/>
    <n v="3"/>
    <n v="15"/>
    <n v="41865"/>
    <n v="2093.25"/>
    <n v="39771.75"/>
    <n v="39.771749999999997"/>
    <n v="27910"/>
    <n v="11861.75"/>
    <n v="11.861750000000001"/>
    <d v="2021-09-06T00:00:00"/>
    <x v="0"/>
    <s v="Q3"/>
    <n v="2022"/>
    <s v="Emily Martin"/>
    <s v="Carretera"/>
    <s v="France"/>
  </r>
  <r>
    <s v="Government"/>
    <s v="CUST_ID_057"/>
    <x v="4"/>
    <s v="Medium"/>
    <n v="570"/>
    <n v="3"/>
    <n v="7"/>
    <n v="3990"/>
    <n v="199.5"/>
    <n v="3790.5"/>
    <n v="3.7905000000000002"/>
    <n v="2850"/>
    <n v="940.5"/>
    <n v="0.9405"/>
    <d v="2021-04-05T00:00:00"/>
    <x v="5"/>
    <s v="Q2"/>
    <n v="2022"/>
    <s v="Jackson Hill"/>
    <s v="Carretera"/>
    <s v="USA"/>
  </r>
  <r>
    <s v="Government"/>
    <s v="CUST_ID_021"/>
    <x v="4"/>
    <s v="Medium"/>
    <n v="2487"/>
    <n v="3"/>
    <n v="7"/>
    <n v="17409"/>
    <n v="870.45"/>
    <n v="16538.55"/>
    <n v="16.538550000000001"/>
    <n v="12435"/>
    <n v="4103.5499999999993"/>
    <n v="4.1035499999999994"/>
    <d v="2022-08-08T00:00:00"/>
    <x v="2"/>
    <s v="Q3"/>
    <n v="2022"/>
    <s v="Aiden Lewis"/>
    <s v="Carretera"/>
    <s v="Germany"/>
  </r>
  <r>
    <s v="Government"/>
    <s v="CUST_ID_059"/>
    <x v="0"/>
    <s v="Medium"/>
    <n v="1384.5"/>
    <n v="5"/>
    <n v="350"/>
    <n v="484575"/>
    <n v="24228.75"/>
    <n v="460346.25"/>
    <n v="460.34625"/>
    <n v="359970"/>
    <n v="100376.25"/>
    <n v="100.37625"/>
    <d v="2021-06-24T00:00:00"/>
    <x v="11"/>
    <s v="Q2"/>
    <n v="2022"/>
    <s v="Aiden Martin"/>
    <s v="Montana"/>
    <s v="England"/>
  </r>
  <r>
    <s v="Enterprise"/>
    <s v="CUST_ID_013"/>
    <x v="0"/>
    <s v="Medium"/>
    <n v="3627"/>
    <n v="5"/>
    <n v="125"/>
    <n v="453375"/>
    <n v="22668.75"/>
    <n v="430706.25"/>
    <n v="430.70625000000001"/>
    <n v="435240"/>
    <n v="-4533.75"/>
    <n v="-4.5337500000000004"/>
    <d v="2021-06-06T00:00:00"/>
    <x v="11"/>
    <s v="Q2"/>
    <n v="2022"/>
    <s v="Logan Jackson"/>
    <s v="Montana"/>
    <s v="Germany"/>
  </r>
  <r>
    <s v="Channel Partners"/>
    <s v="CUST_ID_111"/>
    <x v="0"/>
    <s v="Medium"/>
    <n v="2342"/>
    <n v="5"/>
    <n v="12"/>
    <n v="28104"/>
    <n v="1405.2"/>
    <n v="26698.799999999999"/>
    <n v="26.698799999999999"/>
    <n v="7026"/>
    <n v="19672.8"/>
    <n v="19.672799999999999"/>
    <d v="2021-08-24T00:00:00"/>
    <x v="2"/>
    <s v="Q3"/>
    <n v="2022"/>
    <s v="Logan Phillips"/>
    <s v="Montana"/>
    <s v="India"/>
  </r>
  <r>
    <s v="Government"/>
    <s v="CUST_ID_052"/>
    <x v="1"/>
    <s v="Medium"/>
    <n v="1303"/>
    <n v="10"/>
    <n v="20"/>
    <n v="26060"/>
    <n v="1303"/>
    <n v="24757"/>
    <n v="24.757000000000001"/>
    <n v="13030"/>
    <n v="11727"/>
    <n v="11.727"/>
    <d v="2022-11-23T00:00:00"/>
    <x v="6"/>
    <s v="Q4"/>
    <n v="2022"/>
    <s v="Charlotte Martin"/>
    <s v="Paseo"/>
    <s v="France"/>
  </r>
  <r>
    <s v="Enterprise"/>
    <s v="CUST_ID_115"/>
    <x v="1"/>
    <s v="Medium"/>
    <n v="2992"/>
    <n v="10"/>
    <n v="125"/>
    <n v="374000"/>
    <n v="18700"/>
    <n v="355300"/>
    <n v="355.3"/>
    <n v="359040"/>
    <n v="-3740"/>
    <n v="-3.74"/>
    <d v="2022-05-16T00:00:00"/>
    <x v="10"/>
    <s v="Q2"/>
    <n v="2022"/>
    <s v="Henry Garcia"/>
    <s v="Paseo"/>
    <s v="England"/>
  </r>
  <r>
    <s v="Enterprise"/>
    <s v="CUST_ID_051"/>
    <x v="1"/>
    <s v="Medium"/>
    <n v="2385"/>
    <n v="10"/>
    <n v="125"/>
    <n v="298125"/>
    <n v="14906.25"/>
    <n v="283218.75"/>
    <n v="283.21875"/>
    <n v="286200"/>
    <n v="-2981.25"/>
    <n v="-2.9812500000000002"/>
    <d v="2021-01-13T00:00:00"/>
    <x v="1"/>
    <s v="Q1"/>
    <n v="2022"/>
    <s v="Logan Phillips"/>
    <s v="Paseo"/>
    <s v="England"/>
  </r>
  <r>
    <s v="Small Business"/>
    <s v="CUST_ID_003"/>
    <x v="1"/>
    <s v="Medium"/>
    <n v="1607"/>
    <n v="10"/>
    <n v="300"/>
    <n v="482100"/>
    <n v="24105"/>
    <n v="457995"/>
    <n v="457.995"/>
    <n v="401750"/>
    <n v="56245"/>
    <n v="56.244999999999997"/>
    <d v="2021-03-03T00:00:00"/>
    <x v="8"/>
    <s v="Q1"/>
    <n v="2022"/>
    <s v="Noah Williams"/>
    <s v="Paseo"/>
    <s v="England"/>
  </r>
  <r>
    <s v="Government"/>
    <s v="CUST_ID_027"/>
    <x v="1"/>
    <s v="Medium"/>
    <n v="2327"/>
    <n v="10"/>
    <n v="7"/>
    <n v="16289"/>
    <n v="814.45"/>
    <n v="15474.55"/>
    <n v="15.474549999999999"/>
    <n v="11635"/>
    <n v="3839.5499999999993"/>
    <n v="3.8395499999999991"/>
    <d v="2022-03-25T00:00:00"/>
    <x v="8"/>
    <s v="Q1"/>
    <n v="2022"/>
    <s v="Michael Hill"/>
    <s v="Paseo"/>
    <s v="England"/>
  </r>
  <r>
    <s v="Small Business"/>
    <s v="CUST_ID_116"/>
    <x v="1"/>
    <s v="Medium"/>
    <n v="991"/>
    <n v="10"/>
    <n v="300"/>
    <n v="297300"/>
    <n v="14865"/>
    <n v="282435"/>
    <n v="282.435"/>
    <n v="247750"/>
    <n v="34685"/>
    <n v="34.685000000000002"/>
    <d v="2021-10-07T00:00:00"/>
    <x v="9"/>
    <s v="Q4"/>
    <n v="2022"/>
    <s v="Amelia Phillips"/>
    <s v="Paseo"/>
    <s v="France"/>
  </r>
  <r>
    <s v="Government"/>
    <s v="CUST_ID_027"/>
    <x v="1"/>
    <s v="Medium"/>
    <n v="602"/>
    <n v="10"/>
    <n v="350"/>
    <n v="210700"/>
    <n v="10535"/>
    <n v="200165"/>
    <n v="200.16499999999999"/>
    <n v="156520"/>
    <n v="43645"/>
    <n v="43.645000000000003"/>
    <d v="2022-11-21T00:00:00"/>
    <x v="6"/>
    <s v="Q4"/>
    <n v="2022"/>
    <s v="Michael Hill"/>
    <s v="Paseo"/>
    <s v="England"/>
  </r>
  <r>
    <s v="Midmarket"/>
    <s v="CUST_ID_002"/>
    <x v="1"/>
    <s v="Medium"/>
    <n v="2620"/>
    <n v="10"/>
    <n v="15"/>
    <n v="39300"/>
    <n v="1965"/>
    <n v="37335"/>
    <n v="37.335000000000001"/>
    <n v="26200"/>
    <n v="11135"/>
    <n v="11.135"/>
    <d v="2021-01-31T00:00:00"/>
    <x v="1"/>
    <s v="Q1"/>
    <n v="2022"/>
    <s v="Emma Johnson"/>
    <s v="Paseo"/>
    <s v="Canada"/>
  </r>
  <r>
    <s v="Enterprise"/>
    <s v="CUST_ID_115"/>
    <x v="1"/>
    <s v="Medium"/>
    <n v="861"/>
    <n v="10"/>
    <n v="125"/>
    <n v="107625"/>
    <n v="5381.25"/>
    <n v="102243.75"/>
    <n v="102.24375000000001"/>
    <n v="103320"/>
    <n v="-1076.25"/>
    <n v="-1.0762499999999999"/>
    <d v="2021-07-17T00:00:00"/>
    <x v="3"/>
    <s v="Q3"/>
    <n v="2022"/>
    <s v="Henry Garcia"/>
    <s v="Paseo"/>
    <s v="England"/>
  </r>
  <r>
    <s v="Government"/>
    <s v="CUST_ID_027"/>
    <x v="1"/>
    <s v="Medium"/>
    <n v="2663"/>
    <n v="10"/>
    <n v="20"/>
    <n v="53260"/>
    <n v="2663"/>
    <n v="50597"/>
    <n v="50.597000000000001"/>
    <n v="26630"/>
    <n v="23967"/>
    <n v="23.966999999999999"/>
    <d v="2021-01-20T00:00:00"/>
    <x v="1"/>
    <s v="Q1"/>
    <n v="2022"/>
    <s v="Michael Hill"/>
    <s v="Paseo"/>
    <s v="England"/>
  </r>
  <r>
    <s v="Midmarket"/>
    <s v="CUST_ID_135"/>
    <x v="2"/>
    <s v="Medium"/>
    <n v="555"/>
    <n v="120"/>
    <n v="15"/>
    <n v="8325"/>
    <n v="416.25"/>
    <n v="7908.75"/>
    <n v="7.9087500000000004"/>
    <n v="5550"/>
    <n v="2358.75"/>
    <n v="2.3587500000000001"/>
    <d v="2021-10-03T00:00:00"/>
    <x v="9"/>
    <s v="Q4"/>
    <n v="2022"/>
    <s v="Logan Phillips"/>
    <s v="Velo"/>
    <s v="India"/>
  </r>
  <r>
    <s v="Midmarket"/>
    <s v="CUST_ID_091"/>
    <x v="2"/>
    <s v="Medium"/>
    <n v="2861"/>
    <n v="120"/>
    <n v="15"/>
    <n v="42915"/>
    <n v="2145.75"/>
    <n v="40769.25"/>
    <n v="40.76925"/>
    <n v="28610"/>
    <n v="12159.25"/>
    <n v="12.15925"/>
    <d v="2022-07-20T00:00:00"/>
    <x v="3"/>
    <s v="Q3"/>
    <n v="2022"/>
    <s v="Henry Garcia"/>
    <s v="Velo"/>
    <s v="England"/>
  </r>
  <r>
    <s v="Enterprise"/>
    <s v="CUST_ID_029"/>
    <x v="2"/>
    <s v="Medium"/>
    <n v="807"/>
    <n v="120"/>
    <n v="125"/>
    <n v="100875"/>
    <n v="5043.75"/>
    <n v="95831.25"/>
    <n v="95.831249999999997"/>
    <n v="96840"/>
    <n v="-1008.75"/>
    <n v="-1.00875"/>
    <d v="2022-10-07T00:00:00"/>
    <x v="9"/>
    <s v="Q4"/>
    <n v="2022"/>
    <s v="Elijah Martin"/>
    <s v="Velo"/>
    <s v="Germany"/>
  </r>
  <r>
    <s v="Government"/>
    <s v="CUST_ID_041"/>
    <x v="2"/>
    <s v="Medium"/>
    <n v="602"/>
    <n v="120"/>
    <n v="350"/>
    <n v="210700"/>
    <n v="10535"/>
    <n v="200165"/>
    <n v="200.16499999999999"/>
    <n v="156520"/>
    <n v="43645"/>
    <n v="43.645000000000003"/>
    <d v="2022-01-23T00:00:00"/>
    <x v="1"/>
    <s v="Q1"/>
    <n v="2022"/>
    <s v="Aiden Clark"/>
    <s v="Velo"/>
    <s v="USA"/>
  </r>
  <r>
    <s v="Government"/>
    <s v="CUST_ID_041"/>
    <x v="2"/>
    <s v="Medium"/>
    <n v="2832"/>
    <n v="120"/>
    <n v="20"/>
    <n v="56640"/>
    <n v="2832"/>
    <n v="53808"/>
    <n v="53.808"/>
    <n v="28320"/>
    <n v="25488"/>
    <n v="25.488"/>
    <d v="2021-12-10T00:00:00"/>
    <x v="7"/>
    <s v="Q4"/>
    <n v="2022"/>
    <s v="Aiden Clark"/>
    <s v="Velo"/>
    <s v="USA"/>
  </r>
  <r>
    <s v="Government"/>
    <s v="CUST_ID_054"/>
    <x v="2"/>
    <s v="Medium"/>
    <n v="1579"/>
    <n v="120"/>
    <n v="20"/>
    <n v="31580"/>
    <n v="1579"/>
    <n v="30001"/>
    <n v="30.001000000000001"/>
    <n v="15790"/>
    <n v="14211"/>
    <n v="14.211"/>
    <d v="2022-11-13T00:00:00"/>
    <x v="6"/>
    <s v="Q4"/>
    <n v="2022"/>
    <s v="Harper Wilson"/>
    <s v="Velo"/>
    <s v="Italy"/>
  </r>
  <r>
    <s v="Enterprise"/>
    <s v="CUST_ID_015"/>
    <x v="2"/>
    <s v="Medium"/>
    <n v="861"/>
    <n v="120"/>
    <n v="125"/>
    <n v="107625"/>
    <n v="5381.25"/>
    <n v="102243.75"/>
    <n v="102.24375000000001"/>
    <n v="103320"/>
    <n v="-1076.25"/>
    <n v="-1.0762499999999999"/>
    <d v="2022-04-27T00:00:00"/>
    <x v="5"/>
    <s v="Q2"/>
    <n v="2022"/>
    <s v="Samuel Taylor"/>
    <s v="Velo"/>
    <s v="India"/>
  </r>
  <r>
    <s v="Small Business"/>
    <s v="CUST_ID_102"/>
    <x v="2"/>
    <s v="Medium"/>
    <n v="1250"/>
    <n v="120"/>
    <n v="300"/>
    <n v="375000"/>
    <n v="18750"/>
    <n v="356250"/>
    <n v="356.25"/>
    <n v="312500"/>
    <n v="43750"/>
    <n v="43.75"/>
    <d v="2022-05-25T00:00:00"/>
    <x v="10"/>
    <s v="Q2"/>
    <n v="2022"/>
    <s v="Harper Phillips"/>
    <s v="Velo"/>
    <s v="Italy"/>
  </r>
  <r>
    <s v="Government"/>
    <s v="CUST_ID_033"/>
    <x v="3"/>
    <s v="Medium"/>
    <n v="2663"/>
    <n v="250"/>
    <n v="20"/>
    <n v="53260"/>
    <n v="2663"/>
    <n v="50597"/>
    <n v="50.597000000000001"/>
    <n v="26630"/>
    <n v="23967"/>
    <n v="23.966999999999999"/>
    <d v="2022-08-16T00:00:00"/>
    <x v="2"/>
    <s v="Q3"/>
    <n v="2022"/>
    <s v="Logan Garcia"/>
    <s v="VTT"/>
    <s v="USA"/>
  </r>
  <r>
    <s v="Government"/>
    <s v="CUST_ID_033"/>
    <x v="3"/>
    <s v="Medium"/>
    <n v="570"/>
    <n v="250"/>
    <n v="7"/>
    <n v="3990"/>
    <n v="199.5"/>
    <n v="3790.5"/>
    <n v="3.7905000000000002"/>
    <n v="2850"/>
    <n v="940.5"/>
    <n v="0.9405"/>
    <d v="2022-10-24T00:00:00"/>
    <x v="9"/>
    <s v="Q4"/>
    <n v="2022"/>
    <s v="Logan Garcia"/>
    <s v="VTT"/>
    <s v="USA"/>
  </r>
  <r>
    <s v="Government"/>
    <s v="CUST_ID_008"/>
    <x v="3"/>
    <s v="Medium"/>
    <n v="2487"/>
    <n v="250"/>
    <n v="7"/>
    <n v="17409"/>
    <n v="870.45"/>
    <n v="16538.55"/>
    <n v="16.538550000000001"/>
    <n v="12435"/>
    <n v="4103.5499999999993"/>
    <n v="4.1035499999999994"/>
    <d v="2022-03-27T00:00:00"/>
    <x v="8"/>
    <s v="Q1"/>
    <n v="2022"/>
    <s v="Isabella Wilson"/>
    <s v="VTT"/>
    <s v="Japan"/>
  </r>
  <r>
    <s v="Government"/>
    <s v="CUST_ID_035"/>
    <x v="5"/>
    <s v="Medium"/>
    <n v="1350"/>
    <n v="260"/>
    <n v="350"/>
    <n v="472500"/>
    <n v="23625"/>
    <n v="448875"/>
    <n v="448.875"/>
    <n v="351000"/>
    <n v="97875"/>
    <n v="97.875"/>
    <d v="2022-12-18T00:00:00"/>
    <x v="7"/>
    <s v="Q4"/>
    <n v="2022"/>
    <s v="Samuel Johnson"/>
    <s v="Amarilla"/>
    <s v="England"/>
  </r>
  <r>
    <s v="Government"/>
    <s v="CUST_ID_047"/>
    <x v="5"/>
    <s v="Medium"/>
    <n v="552"/>
    <n v="260"/>
    <n v="350"/>
    <n v="193200"/>
    <n v="9660"/>
    <n v="183540"/>
    <n v="183.54"/>
    <n v="143520"/>
    <n v="40020"/>
    <n v="40.020000000000003"/>
    <d v="2021-08-29T00:00:00"/>
    <x v="2"/>
    <s v="Q3"/>
    <n v="2022"/>
    <s v="Michael Wilson"/>
    <s v="Amarilla"/>
    <s v="India"/>
  </r>
  <r>
    <s v="Small Business"/>
    <s v="CUST_ID_126"/>
    <x v="5"/>
    <s v="Medium"/>
    <n v="1250"/>
    <n v="260"/>
    <n v="300"/>
    <n v="375000"/>
    <n v="18750"/>
    <n v="356250"/>
    <n v="356.25"/>
    <n v="312500"/>
    <n v="43750"/>
    <n v="43.75"/>
    <d v="2022-08-15T00:00:00"/>
    <x v="2"/>
    <s v="Q3"/>
    <n v="2022"/>
    <s v="Harper Phillips"/>
    <s v="Amarilla"/>
    <s v="Italy"/>
  </r>
  <r>
    <s v="Midmarket"/>
    <s v="CUST_ID_002"/>
    <x v="1"/>
    <s v="Medium"/>
    <n v="3801"/>
    <n v="10"/>
    <n v="15"/>
    <n v="57015"/>
    <n v="3420.8999999999996"/>
    <n v="53594.100000000006"/>
    <n v="53.594100000000005"/>
    <n v="38010"/>
    <n v="15584.100000000002"/>
    <n v="15.584100000000003"/>
    <d v="2022-03-19T00:00:00"/>
    <x v="8"/>
    <s v="Q1"/>
    <n v="2022"/>
    <s v="Emma Johnson"/>
    <s v="Paseo"/>
    <s v="Canada"/>
  </r>
  <r>
    <s v="Government"/>
    <s v="CUST_ID_057"/>
    <x v="4"/>
    <s v="Medium"/>
    <n v="1117.5"/>
    <n v="3"/>
    <n v="20"/>
    <n v="22350"/>
    <n v="1341"/>
    <n v="21009"/>
    <n v="21.009"/>
    <n v="11175"/>
    <n v="9834"/>
    <n v="9.8339999999999996"/>
    <d v="2021-06-12T00:00:00"/>
    <x v="11"/>
    <s v="Q2"/>
    <n v="2022"/>
    <s v="Jackson Hill"/>
    <s v="Carretera"/>
    <s v="USA"/>
  </r>
  <r>
    <s v="Midmarket"/>
    <s v="CUST_ID_090"/>
    <x v="4"/>
    <s v="Medium"/>
    <n v="2844"/>
    <n v="3"/>
    <n v="15"/>
    <n v="42660"/>
    <n v="2559.6"/>
    <n v="40100.400000000001"/>
    <n v="40.1004"/>
    <n v="28440"/>
    <n v="11660.400000000001"/>
    <n v="11.660400000000001"/>
    <d v="2021-07-27T00:00:00"/>
    <x v="3"/>
    <s v="Q3"/>
    <n v="2022"/>
    <s v="Harper Martin"/>
    <s v="Carretera"/>
    <s v="Canada"/>
  </r>
  <r>
    <s v="Channel Partners"/>
    <s v="CUST_ID_077"/>
    <x v="4"/>
    <s v="Medium"/>
    <n v="562"/>
    <n v="3"/>
    <n v="12"/>
    <n v="6744"/>
    <n v="404.64"/>
    <n v="6339.36"/>
    <n v="6.3393600000000001"/>
    <n v="1686"/>
    <n v="4653.3599999999997"/>
    <n v="4.6533599999999993"/>
    <d v="2021-11-23T00:00:00"/>
    <x v="6"/>
    <s v="Q4"/>
    <n v="2022"/>
    <s v="Samuel Phillips"/>
    <s v="Carretera"/>
    <s v="Germany"/>
  </r>
  <r>
    <s v="Midmarket"/>
    <s v="CUST_ID_136"/>
    <x v="4"/>
    <s v="Medium"/>
    <n v="2030"/>
    <n v="3"/>
    <n v="15"/>
    <n v="30450"/>
    <n v="1827"/>
    <n v="28623"/>
    <n v="28.623000000000001"/>
    <n v="20300"/>
    <n v="8323"/>
    <n v="8.3230000000000004"/>
    <d v="2021-07-26T00:00:00"/>
    <x v="3"/>
    <s v="Q3"/>
    <n v="2022"/>
    <s v="Charlotte Hill"/>
    <s v="Carretera"/>
    <s v="Japan"/>
  </r>
  <r>
    <s v="Government"/>
    <s v="CUST_ID_049"/>
    <x v="0"/>
    <s v="Medium"/>
    <n v="980"/>
    <n v="5"/>
    <n v="350"/>
    <n v="343000"/>
    <n v="20580"/>
    <n v="322420"/>
    <n v="322.42"/>
    <n v="254800"/>
    <n v="67620"/>
    <n v="67.62"/>
    <d v="2022-07-15T00:00:00"/>
    <x v="3"/>
    <s v="Q3"/>
    <n v="2022"/>
    <s v="Elijah Perez"/>
    <s v="Montana"/>
    <s v="USA"/>
  </r>
  <r>
    <s v="Government"/>
    <s v="CUST_ID_037"/>
    <x v="0"/>
    <s v="Medium"/>
    <n v="1460"/>
    <n v="5"/>
    <n v="350"/>
    <n v="511000"/>
    <n v="30660"/>
    <n v="480340"/>
    <n v="480.34"/>
    <n v="379600"/>
    <n v="100740"/>
    <n v="100.74"/>
    <d v="2022-05-17T00:00:00"/>
    <x v="10"/>
    <s v="Q2"/>
    <n v="2022"/>
    <s v="Henry Martinez"/>
    <s v="Montana"/>
    <s v="Germany"/>
  </r>
  <r>
    <s v="Channel Partners"/>
    <s v="CUST_ID_119"/>
    <x v="0"/>
    <s v="Medium"/>
    <n v="2723"/>
    <n v="5"/>
    <n v="12"/>
    <n v="32676"/>
    <n v="1960.56"/>
    <n v="30715.439999999999"/>
    <n v="30.715439999999997"/>
    <n v="8169"/>
    <n v="22546.44"/>
    <n v="22.546439999999997"/>
    <d v="2022-11-20T00:00:00"/>
    <x v="6"/>
    <s v="Q4"/>
    <n v="2022"/>
    <s v="Aiden Garcia"/>
    <s v="Montana"/>
    <s v="India"/>
  </r>
  <r>
    <s v="Government"/>
    <s v="CUST_ID_052"/>
    <x v="1"/>
    <s v="Medium"/>
    <n v="1496"/>
    <n v="10"/>
    <n v="350"/>
    <n v="523600"/>
    <n v="31416"/>
    <n v="492184"/>
    <n v="492.18400000000003"/>
    <n v="388960"/>
    <n v="103224"/>
    <n v="103.224"/>
    <d v="2021-03-01T00:00:00"/>
    <x v="8"/>
    <s v="Q1"/>
    <n v="2022"/>
    <s v="Charlotte Martin"/>
    <s v="Paseo"/>
    <s v="France"/>
  </r>
  <r>
    <s v="Enterprise"/>
    <s v="CUST_ID_007"/>
    <x v="2"/>
    <s v="Medium"/>
    <n v="952"/>
    <n v="120"/>
    <n v="125"/>
    <n v="119000"/>
    <n v="7140"/>
    <n v="111860"/>
    <n v="111.86"/>
    <n v="114240"/>
    <n v="-2380"/>
    <n v="-2.38"/>
    <d v="2022-11-11T00:00:00"/>
    <x v="6"/>
    <s v="Q4"/>
    <n v="2022"/>
    <s v="Ethan Miller"/>
    <s v="Velo"/>
    <s v="India"/>
  </r>
  <r>
    <s v="Enterprise"/>
    <s v="CUST_ID_015"/>
    <x v="2"/>
    <s v="Medium"/>
    <n v="2755"/>
    <n v="120"/>
    <n v="125"/>
    <n v="344375"/>
    <n v="20662.5"/>
    <n v="323712.5"/>
    <n v="323.71249999999998"/>
    <n v="330600"/>
    <n v="-6887.5"/>
    <n v="-6.8875000000000002"/>
    <d v="2021-08-17T00:00:00"/>
    <x v="2"/>
    <s v="Q3"/>
    <n v="2022"/>
    <s v="Samuel Taylor"/>
    <s v="Velo"/>
    <s v="India"/>
  </r>
  <r>
    <s v="Midmarket"/>
    <s v="CUST_ID_096"/>
    <x v="2"/>
    <s v="Medium"/>
    <n v="1530"/>
    <n v="120"/>
    <n v="15"/>
    <n v="22950"/>
    <n v="1377"/>
    <n v="21573"/>
    <n v="21.573"/>
    <n v="15300"/>
    <n v="6273"/>
    <n v="6.2729999999999997"/>
    <d v="2022-08-24T00:00:00"/>
    <x v="2"/>
    <s v="Q3"/>
    <n v="2022"/>
    <s v="Emily Phillips"/>
    <s v="Velo"/>
    <s v="Japan"/>
  </r>
  <r>
    <s v="Government"/>
    <s v="CUST_ID_054"/>
    <x v="2"/>
    <s v="Medium"/>
    <n v="1496"/>
    <n v="120"/>
    <n v="350"/>
    <n v="523600"/>
    <n v="31416"/>
    <n v="492184"/>
    <n v="492.18400000000003"/>
    <n v="388960"/>
    <n v="103224"/>
    <n v="103.224"/>
    <d v="2021-05-14T00:00:00"/>
    <x v="10"/>
    <s v="Q2"/>
    <n v="2022"/>
    <s v="Harper Wilson"/>
    <s v="Velo"/>
    <s v="Italy"/>
  </r>
  <r>
    <s v="Government"/>
    <s v="CUST_ID_031"/>
    <x v="2"/>
    <s v="Medium"/>
    <n v="1498"/>
    <n v="120"/>
    <n v="7"/>
    <n v="10486"/>
    <n v="629.16"/>
    <n v="9856.84"/>
    <n v="9.85684"/>
    <n v="7490"/>
    <n v="2366.84"/>
    <n v="2.3668400000000003"/>
    <d v="2022-01-11T00:00:00"/>
    <x v="1"/>
    <s v="Q1"/>
    <n v="2022"/>
    <s v="Benjamin Lee"/>
    <s v="Velo"/>
    <s v="India"/>
  </r>
  <r>
    <s v="Midmarket"/>
    <s v="CUST_ID_137"/>
    <x v="3"/>
    <s v="Medium"/>
    <n v="2844"/>
    <n v="250"/>
    <n v="15"/>
    <n v="42660"/>
    <n v="2559.6"/>
    <n v="40100.400000000001"/>
    <n v="40.1004"/>
    <n v="28440"/>
    <n v="11660.400000000001"/>
    <n v="11.660400000000001"/>
    <d v="2021-11-21T00:00:00"/>
    <x v="6"/>
    <s v="Q4"/>
    <n v="2022"/>
    <s v="Samuel Turner"/>
    <s v="VTT"/>
    <s v="USA"/>
  </r>
  <r>
    <s v="Government"/>
    <s v="CUST_ID_034"/>
    <x v="3"/>
    <s v="Medium"/>
    <n v="1498"/>
    <n v="250"/>
    <n v="7"/>
    <n v="10486"/>
    <n v="629.16"/>
    <n v="9856.84"/>
    <n v="9.85684"/>
    <n v="7490"/>
    <n v="2366.84"/>
    <n v="2.3668400000000003"/>
    <d v="2021-03-15T00:00:00"/>
    <x v="8"/>
    <s v="Q1"/>
    <n v="2022"/>
    <s v="Charlotte Davis"/>
    <s v="VTT"/>
    <s v="Canada"/>
  </r>
  <r>
    <s v="Enterprise"/>
    <s v="CUST_ID_138"/>
    <x v="5"/>
    <s v="Medium"/>
    <n v="1987.5"/>
    <n v="260"/>
    <n v="125"/>
    <n v="248437.5"/>
    <n v="14906.25"/>
    <n v="233531.25"/>
    <n v="233.53125"/>
    <n v="238500"/>
    <n v="-4968.75"/>
    <n v="-4.96875"/>
    <d v="2022-06-28T00:00:00"/>
    <x v="11"/>
    <s v="Q2"/>
    <n v="2022"/>
    <s v="Harper Martin"/>
    <s v="Amarilla"/>
    <s v="Canada"/>
  </r>
  <r>
    <s v="Government"/>
    <s v="CUST_ID_093"/>
    <x v="5"/>
    <s v="Medium"/>
    <n v="1679"/>
    <n v="260"/>
    <n v="350"/>
    <n v="587650"/>
    <n v="35259"/>
    <n v="552391"/>
    <n v="552.39099999999996"/>
    <n v="436540"/>
    <n v="115851"/>
    <n v="115.851"/>
    <d v="2021-11-18T00:00:00"/>
    <x v="6"/>
    <s v="Q4"/>
    <n v="2022"/>
    <s v="Jackson Hill"/>
    <s v="Amarilla"/>
    <s v="Germany"/>
  </r>
  <r>
    <s v="Midmarket"/>
    <s v="CUST_ID_026"/>
    <x v="1"/>
    <s v="Medium"/>
    <n v="2198"/>
    <n v="10"/>
    <n v="15"/>
    <n v="32970"/>
    <n v="1978.2"/>
    <n v="30991.8"/>
    <n v="30.991799999999998"/>
    <n v="21980"/>
    <n v="9011.7999999999993"/>
    <n v="9.0117999999999991"/>
    <d v="2022-10-20T00:00:00"/>
    <x v="9"/>
    <s v="Q4"/>
    <n v="2022"/>
    <s v="Avery Turner"/>
    <s v="Paseo"/>
    <s v="Canada"/>
  </r>
  <r>
    <s v="Midmarket"/>
    <s v="CUST_ID_038"/>
    <x v="1"/>
    <s v="Medium"/>
    <n v="1743"/>
    <n v="10"/>
    <n v="15"/>
    <n v="26145"/>
    <n v="1568.7"/>
    <n v="24576.3"/>
    <n v="24.5763"/>
    <n v="17430"/>
    <n v="7146.2999999999993"/>
    <n v="7.1462999999999992"/>
    <d v="2022-03-16T00:00:00"/>
    <x v="8"/>
    <s v="Q1"/>
    <n v="2022"/>
    <s v="Amelia Wilson"/>
    <s v="Paseo"/>
    <s v="Italy"/>
  </r>
  <r>
    <s v="Midmarket"/>
    <s v="CUST_ID_026"/>
    <x v="1"/>
    <s v="Medium"/>
    <n v="1153"/>
    <n v="10"/>
    <n v="15"/>
    <n v="17295"/>
    <n v="1037.7"/>
    <n v="16257.3"/>
    <n v="16.257300000000001"/>
    <n v="11530"/>
    <n v="4727.2999999999993"/>
    <n v="4.7272999999999996"/>
    <d v="2021-11-18T00:00:00"/>
    <x v="6"/>
    <s v="Q4"/>
    <n v="2022"/>
    <s v="Avery Turner"/>
    <s v="Paseo"/>
    <s v="Canada"/>
  </r>
  <r>
    <s v="Government"/>
    <s v="CUST_ID_028"/>
    <x v="2"/>
    <s v="Medium"/>
    <n v="1001"/>
    <n v="120"/>
    <n v="20"/>
    <n v="20020"/>
    <n v="1201.2"/>
    <n v="18818.8"/>
    <n v="18.8188"/>
    <n v="10010"/>
    <n v="8808.7999999999993"/>
    <n v="8.8087999999999997"/>
    <d v="2022-11-30T00:00:00"/>
    <x v="6"/>
    <s v="Q4"/>
    <n v="2022"/>
    <s v="Sofia Phillips"/>
    <s v="Velo"/>
    <s v="France"/>
  </r>
  <r>
    <s v="Government"/>
    <s v="CUST_ID_031"/>
    <x v="2"/>
    <s v="Medium"/>
    <n v="1333"/>
    <n v="120"/>
    <n v="7"/>
    <n v="9331"/>
    <n v="559.86"/>
    <n v="8771.14"/>
    <n v="8.771139999999999"/>
    <n v="6665"/>
    <n v="2106.1399999999994"/>
    <n v="2.1061399999999995"/>
    <d v="2021-06-17T00:00:00"/>
    <x v="11"/>
    <s v="Q2"/>
    <n v="2022"/>
    <s v="Benjamin Lee"/>
    <s v="Velo"/>
    <s v="India"/>
  </r>
  <r>
    <s v="Midmarket"/>
    <s v="CUST_ID_139"/>
    <x v="3"/>
    <s v="Medium"/>
    <n v="1153"/>
    <n v="250"/>
    <n v="15"/>
    <n v="17295"/>
    <n v="1037.7"/>
    <n v="16257.3"/>
    <n v="16.257300000000001"/>
    <n v="11530"/>
    <n v="4727.2999999999993"/>
    <n v="4.7272999999999996"/>
    <d v="2022-10-13T00:00:00"/>
    <x v="9"/>
    <s v="Q4"/>
    <n v="2022"/>
    <s v="Henry Garcia"/>
    <s v="VTT"/>
    <s v="England"/>
  </r>
  <r>
    <s v="Channel Partners"/>
    <s v="CUST_ID_077"/>
    <x v="4"/>
    <s v="Medium"/>
    <n v="727"/>
    <n v="3"/>
    <n v="12"/>
    <n v="8724"/>
    <n v="610.67999999999995"/>
    <n v="8113.32"/>
    <n v="8.1133199999999999"/>
    <n v="2181"/>
    <n v="5932.32"/>
    <n v="5.9323199999999998"/>
    <d v="2022-08-20T00:00:00"/>
    <x v="2"/>
    <s v="Q3"/>
    <n v="2022"/>
    <s v="Samuel Phillips"/>
    <s v="Carretera"/>
    <s v="Germany"/>
  </r>
  <r>
    <s v="Channel Partners"/>
    <s v="CUST_ID_036"/>
    <x v="4"/>
    <s v="Medium"/>
    <n v="1884"/>
    <n v="3"/>
    <n v="12"/>
    <n v="22608"/>
    <n v="1582.56"/>
    <n v="21025.439999999999"/>
    <n v="21.02544"/>
    <n v="5652"/>
    <n v="15373.439999999999"/>
    <n v="15.373439999999999"/>
    <d v="2021-04-24T00:00:00"/>
    <x v="5"/>
    <s v="Q2"/>
    <n v="2022"/>
    <s v="Harper Anderson"/>
    <s v="Carretera"/>
    <s v="France"/>
  </r>
  <r>
    <s v="Channel Partners"/>
    <s v="CUST_ID_120"/>
    <x v="0"/>
    <s v="Medium"/>
    <n v="2340"/>
    <n v="5"/>
    <n v="12"/>
    <n v="28080"/>
    <n v="1965.6"/>
    <n v="26114.400000000001"/>
    <n v="26.1144"/>
    <n v="7020"/>
    <n v="19094.400000000001"/>
    <n v="19.0944"/>
    <d v="2022-03-08T00:00:00"/>
    <x v="8"/>
    <s v="Q1"/>
    <n v="2022"/>
    <s v="Emily Hill"/>
    <s v="Montana"/>
    <s v="Japan"/>
  </r>
  <r>
    <s v="Channel Partners"/>
    <s v="CUST_ID_129"/>
    <x v="0"/>
    <s v="Medium"/>
    <n v="2342"/>
    <n v="5"/>
    <n v="12"/>
    <n v="28104"/>
    <n v="1967.28"/>
    <n v="26136.720000000001"/>
    <n v="26.13672"/>
    <n v="7026"/>
    <n v="19110.72"/>
    <n v="19.110720000000001"/>
    <d v="2021-08-25T00:00:00"/>
    <x v="2"/>
    <s v="Q3"/>
    <n v="2022"/>
    <s v="Jackson Turner"/>
    <s v="Montana"/>
    <s v="USA"/>
  </r>
  <r>
    <s v="Midmarket"/>
    <s v="CUST_ID_140"/>
    <x v="2"/>
    <s v="Medium"/>
    <n v="1262"/>
    <n v="120"/>
    <n v="15"/>
    <n v="18930"/>
    <n v="1325.1"/>
    <n v="17604.900000000001"/>
    <n v="17.604900000000001"/>
    <n v="12620"/>
    <n v="4984.9000000000015"/>
    <n v="4.9849000000000014"/>
    <d v="2021-04-18T00:00:00"/>
    <x v="5"/>
    <s v="Q2"/>
    <n v="2022"/>
    <s v="Amelia Phillips"/>
    <s v="Velo"/>
    <s v="France"/>
  </r>
  <r>
    <s v="Government"/>
    <s v="CUST_ID_016"/>
    <x v="2"/>
    <s v="Medium"/>
    <n v="1135"/>
    <n v="120"/>
    <n v="7"/>
    <n v="7945"/>
    <n v="556.15"/>
    <n v="7388.85"/>
    <n v="7.3888500000000006"/>
    <n v="5675"/>
    <n v="1713.8500000000004"/>
    <n v="1.7138500000000003"/>
    <d v="2021-05-08T00:00:00"/>
    <x v="10"/>
    <s v="Q2"/>
    <n v="2022"/>
    <s v="Harper Davis"/>
    <s v="Velo"/>
    <s v="Japan"/>
  </r>
  <r>
    <s v="Government"/>
    <s v="CUST_ID_041"/>
    <x v="2"/>
    <s v="Medium"/>
    <n v="547"/>
    <n v="120"/>
    <n v="7"/>
    <n v="3829"/>
    <n v="268.02999999999997"/>
    <n v="3560.9700000000003"/>
    <n v="3.5609700000000002"/>
    <n v="2735"/>
    <n v="825.97000000000025"/>
    <n v="0.8259700000000002"/>
    <d v="2022-08-04T00:00:00"/>
    <x v="2"/>
    <s v="Q3"/>
    <n v="2022"/>
    <s v="Aiden Clark"/>
    <s v="Velo"/>
    <s v="USA"/>
  </r>
  <r>
    <s v="Government"/>
    <s v="CUST_ID_016"/>
    <x v="2"/>
    <s v="Medium"/>
    <n v="1582"/>
    <n v="120"/>
    <n v="7"/>
    <n v="11074"/>
    <n v="775.18"/>
    <n v="10298.82"/>
    <n v="10.298819999999999"/>
    <n v="7910"/>
    <n v="2388.8199999999997"/>
    <n v="2.3888199999999995"/>
    <d v="2021-04-05T00:00:00"/>
    <x v="5"/>
    <s v="Q2"/>
    <n v="2022"/>
    <s v="Harper Davis"/>
    <s v="Velo"/>
    <s v="Japan"/>
  </r>
  <r>
    <s v="Channel Partners"/>
    <s v="CUST_ID_081"/>
    <x v="3"/>
    <s v="Medium"/>
    <n v="1738.5"/>
    <n v="250"/>
    <n v="12"/>
    <n v="20862"/>
    <n v="1460.34"/>
    <n v="19401.66"/>
    <n v="19.40166"/>
    <n v="5215.5"/>
    <n v="14186.16"/>
    <n v="14.186159999999999"/>
    <d v="2022-02-25T00:00:00"/>
    <x v="4"/>
    <s v="Q1"/>
    <n v="2022"/>
    <s v="Jackson Lewis"/>
    <s v="VTT"/>
    <s v="USA"/>
  </r>
  <r>
    <s v="Government"/>
    <s v="CUST_ID_055"/>
    <x v="3"/>
    <s v="Medium"/>
    <n v="1582"/>
    <n v="250"/>
    <n v="7"/>
    <n v="11074"/>
    <n v="775.18"/>
    <n v="10298.82"/>
    <n v="10.298819999999999"/>
    <n v="7910"/>
    <n v="2388.8199999999997"/>
    <n v="2.3888199999999995"/>
    <d v="2022-01-01T00:00:00"/>
    <x v="1"/>
    <s v="Q1"/>
    <n v="2022"/>
    <s v="Henry Turner"/>
    <s v="VTT"/>
    <s v="India"/>
  </r>
  <r>
    <s v="Government"/>
    <s v="CUST_ID_047"/>
    <x v="5"/>
    <s v="Medium"/>
    <n v="1135"/>
    <n v="260"/>
    <n v="7"/>
    <n v="7945"/>
    <n v="556.15"/>
    <n v="7388.85"/>
    <n v="7.3888500000000006"/>
    <n v="5675"/>
    <n v="1713.8500000000004"/>
    <n v="1.7138500000000003"/>
    <d v="2021-06-04T00:00:00"/>
    <x v="11"/>
    <s v="Q2"/>
    <n v="2022"/>
    <s v="Michael Wilson"/>
    <s v="Amarilla"/>
    <s v="India"/>
  </r>
  <r>
    <s v="Government"/>
    <s v="CUST_ID_057"/>
    <x v="4"/>
    <s v="Medium"/>
    <n v="1761"/>
    <n v="3"/>
    <n v="350"/>
    <n v="616350"/>
    <n v="43144.5"/>
    <n v="573205.5"/>
    <n v="573.20550000000003"/>
    <n v="457860"/>
    <n v="115345.5"/>
    <n v="115.3455"/>
    <d v="2022-05-03T00:00:00"/>
    <x v="10"/>
    <s v="Q2"/>
    <n v="2022"/>
    <s v="Jackson Hill"/>
    <s v="Carretera"/>
    <s v="USA"/>
  </r>
  <r>
    <s v="Small Business"/>
    <s v="CUST_ID_141"/>
    <x v="4"/>
    <s v="Medium"/>
    <n v="448"/>
    <n v="3"/>
    <n v="300"/>
    <n v="134400"/>
    <n v="9408"/>
    <n v="124992"/>
    <n v="124.992"/>
    <n v="112000"/>
    <n v="12992"/>
    <n v="12.992000000000001"/>
    <d v="2022-08-14T00:00:00"/>
    <x v="2"/>
    <s v="Q3"/>
    <n v="2022"/>
    <s v="Jackson Hill"/>
    <s v="Carretera"/>
    <s v="Germany"/>
  </r>
  <r>
    <s v="Small Business"/>
    <s v="CUST_ID_141"/>
    <x v="4"/>
    <s v="Medium"/>
    <n v="2181"/>
    <n v="3"/>
    <n v="300"/>
    <n v="654300"/>
    <n v="45801"/>
    <n v="608499"/>
    <n v="608.49900000000002"/>
    <n v="545250"/>
    <n v="63249"/>
    <n v="63.249000000000002"/>
    <d v="2021-07-24T00:00:00"/>
    <x v="3"/>
    <s v="Q3"/>
    <n v="2022"/>
    <s v="Jackson Hill"/>
    <s v="Carretera"/>
    <s v="Germany"/>
  </r>
  <r>
    <s v="Government"/>
    <s v="CUST_ID_059"/>
    <x v="0"/>
    <s v="Medium"/>
    <n v="1976"/>
    <n v="5"/>
    <n v="20"/>
    <n v="39520"/>
    <n v="2766.4"/>
    <n v="36753.599999999999"/>
    <n v="36.753599999999999"/>
    <n v="19760"/>
    <n v="16993.599999999999"/>
    <n v="16.993599999999997"/>
    <d v="2021-09-24T00:00:00"/>
    <x v="0"/>
    <s v="Q3"/>
    <n v="2022"/>
    <s v="Aiden Martin"/>
    <s v="Montana"/>
    <s v="England"/>
  </r>
  <r>
    <s v="Small Business"/>
    <s v="CUST_ID_078"/>
    <x v="0"/>
    <s v="Medium"/>
    <n v="2181"/>
    <n v="5"/>
    <n v="300"/>
    <n v="654300"/>
    <n v="45801"/>
    <n v="608499"/>
    <n v="608.49900000000002"/>
    <n v="545250"/>
    <n v="63249"/>
    <n v="63.249000000000002"/>
    <d v="2022-07-26T00:00:00"/>
    <x v="3"/>
    <s v="Q3"/>
    <n v="2022"/>
    <s v="Harper Hill"/>
    <s v="Montana"/>
    <s v="Italy"/>
  </r>
  <r>
    <s v="Small Business"/>
    <s v="CUST_ID_070"/>
    <x v="1"/>
    <s v="Medium"/>
    <n v="1702"/>
    <n v="10"/>
    <n v="300"/>
    <n v="510600"/>
    <n v="35742"/>
    <n v="474858"/>
    <n v="474.858"/>
    <n v="425500"/>
    <n v="49358"/>
    <n v="49.357999999999997"/>
    <d v="2022-05-17T00:00:00"/>
    <x v="10"/>
    <s v="Q2"/>
    <n v="2022"/>
    <s v="Abigail Garcia"/>
    <s v="Paseo"/>
    <s v="Italy"/>
  </r>
  <r>
    <s v="Small Business"/>
    <s v="CUST_ID_121"/>
    <x v="1"/>
    <s v="Medium"/>
    <n v="448"/>
    <n v="10"/>
    <n v="300"/>
    <n v="134400"/>
    <n v="9408"/>
    <n v="124992"/>
    <n v="124.992"/>
    <n v="112000"/>
    <n v="12992"/>
    <n v="12.992000000000001"/>
    <d v="2022-06-04T00:00:00"/>
    <x v="11"/>
    <s v="Q2"/>
    <n v="2022"/>
    <s v="Benjamin Phillips"/>
    <s v="Paseo"/>
    <s v="USA"/>
  </r>
  <r>
    <s v="Enterprise"/>
    <s v="CUST_ID_023"/>
    <x v="1"/>
    <s v="Medium"/>
    <n v="3513"/>
    <n v="10"/>
    <n v="125"/>
    <n v="439125"/>
    <n v="30738.75"/>
    <n v="408386.25"/>
    <n v="408.38625000000002"/>
    <n v="421560"/>
    <n v="-13173.75"/>
    <n v="-13.17375"/>
    <d v="2021-10-09T00:00:00"/>
    <x v="9"/>
    <s v="Q4"/>
    <n v="2022"/>
    <s v="Sebastian Lee"/>
    <s v="Paseo"/>
    <s v="India"/>
  </r>
  <r>
    <s v="Midmarket"/>
    <s v="CUST_ID_002"/>
    <x v="1"/>
    <s v="Medium"/>
    <n v="2101"/>
    <n v="10"/>
    <n v="15"/>
    <n v="31515"/>
    <n v="2206.0500000000002"/>
    <n v="29308.95"/>
    <n v="29.308949999999999"/>
    <n v="21010"/>
    <n v="8298.9500000000007"/>
    <n v="8.2989500000000014"/>
    <d v="2021-04-28T00:00:00"/>
    <x v="5"/>
    <s v="Q2"/>
    <n v="2022"/>
    <s v="Emma Johnson"/>
    <s v="Paseo"/>
    <s v="Canada"/>
  </r>
  <r>
    <s v="Government"/>
    <s v="CUST_ID_052"/>
    <x v="1"/>
    <s v="Medium"/>
    <n v="1535"/>
    <n v="10"/>
    <n v="20"/>
    <n v="30700"/>
    <n v="2149"/>
    <n v="28551"/>
    <n v="28.550999999999998"/>
    <n v="15350"/>
    <n v="13201"/>
    <n v="13.201000000000001"/>
    <d v="2021-03-06T00:00:00"/>
    <x v="8"/>
    <s v="Q1"/>
    <n v="2022"/>
    <s v="Charlotte Martin"/>
    <s v="Paseo"/>
    <s v="France"/>
  </r>
  <r>
    <s v="Small Business"/>
    <s v="CUST_ID_061"/>
    <x v="2"/>
    <s v="Medium"/>
    <n v="1659"/>
    <n v="120"/>
    <n v="300"/>
    <n v="497700"/>
    <n v="34839"/>
    <n v="462861"/>
    <n v="462.86099999999999"/>
    <n v="414750"/>
    <n v="48111"/>
    <n v="48.110999999999997"/>
    <d v="2022-11-06T00:00:00"/>
    <x v="6"/>
    <s v="Q4"/>
    <n v="2022"/>
    <s v="Benjamin Martin"/>
    <s v="Velo"/>
    <s v="Germany"/>
  </r>
  <r>
    <s v="Government"/>
    <s v="CUST_ID_031"/>
    <x v="2"/>
    <s v="Medium"/>
    <n v="609"/>
    <n v="120"/>
    <n v="20"/>
    <n v="12180"/>
    <n v="852.6"/>
    <n v="11327.4"/>
    <n v="11.327399999999999"/>
    <n v="6090"/>
    <n v="5237.3999999999996"/>
    <n v="5.2374000000000001"/>
    <d v="2021-12-20T00:00:00"/>
    <x v="7"/>
    <s v="Q4"/>
    <n v="2022"/>
    <s v="Benjamin Lee"/>
    <s v="Velo"/>
    <s v="India"/>
  </r>
  <r>
    <s v="Enterprise"/>
    <s v="CUST_ID_029"/>
    <x v="2"/>
    <s v="Medium"/>
    <n v="2087"/>
    <n v="120"/>
    <n v="125"/>
    <n v="260875"/>
    <n v="18261.25"/>
    <n v="242613.75"/>
    <n v="242.61375000000001"/>
    <n v="250440"/>
    <n v="-7826.25"/>
    <n v="-7.8262499999999999"/>
    <d v="2021-04-12T00:00:00"/>
    <x v="5"/>
    <s v="Q2"/>
    <n v="2022"/>
    <s v="Elijah Martin"/>
    <s v="Velo"/>
    <s v="Germany"/>
  </r>
  <r>
    <s v="Government"/>
    <s v="CUST_ID_054"/>
    <x v="2"/>
    <s v="Medium"/>
    <n v="1976"/>
    <n v="120"/>
    <n v="20"/>
    <n v="39520"/>
    <n v="2766.4"/>
    <n v="36753.599999999999"/>
    <n v="36.753599999999999"/>
    <n v="19760"/>
    <n v="16993.599999999999"/>
    <n v="16.993599999999997"/>
    <d v="2022-08-03T00:00:00"/>
    <x v="2"/>
    <s v="Q3"/>
    <n v="2022"/>
    <s v="Harper Wilson"/>
    <s v="Velo"/>
    <s v="Italy"/>
  </r>
  <r>
    <s v="Small Business"/>
    <s v="CUST_ID_086"/>
    <x v="2"/>
    <s v="Medium"/>
    <n v="1372"/>
    <n v="120"/>
    <n v="300"/>
    <n v="411600"/>
    <n v="28812"/>
    <n v="382788"/>
    <n v="382.78800000000001"/>
    <n v="343000"/>
    <n v="39788"/>
    <n v="39.787999999999997"/>
    <d v="2021-07-29T00:00:00"/>
    <x v="3"/>
    <s v="Q3"/>
    <n v="2022"/>
    <s v="Mia Hill"/>
    <s v="Velo"/>
    <s v="Italy"/>
  </r>
  <r>
    <s v="Channel Partners"/>
    <s v="CUST_ID_142"/>
    <x v="3"/>
    <s v="Medium"/>
    <n v="3244.5"/>
    <n v="250"/>
    <n v="12"/>
    <n v="38934"/>
    <n v="2725.38"/>
    <n v="36208.620000000003"/>
    <n v="36.208620000000003"/>
    <n v="9733.5"/>
    <n v="26475.120000000003"/>
    <n v="26.475120000000004"/>
    <d v="2022-09-24T00:00:00"/>
    <x v="0"/>
    <s v="Q3"/>
    <n v="2022"/>
    <s v="Abigail Martin"/>
    <s v="VTT"/>
    <s v="Italy"/>
  </r>
  <r>
    <s v="Small Business"/>
    <s v="CUST_ID_062"/>
    <x v="3"/>
    <s v="Medium"/>
    <n v="959"/>
    <n v="250"/>
    <n v="300"/>
    <n v="287700"/>
    <n v="20139"/>
    <n v="267561"/>
    <n v="267.56099999999998"/>
    <n v="239750"/>
    <n v="27811"/>
    <n v="27.811"/>
    <d v="2022-04-14T00:00:00"/>
    <x v="5"/>
    <s v="Q2"/>
    <n v="2022"/>
    <s v="Mia Lewis"/>
    <s v="VTT"/>
    <s v="Italy"/>
  </r>
  <r>
    <s v="Small Business"/>
    <s v="CUST_ID_017"/>
    <x v="3"/>
    <s v="Medium"/>
    <n v="2747"/>
    <n v="250"/>
    <n v="300"/>
    <n v="824100"/>
    <n v="57687"/>
    <n v="766413"/>
    <n v="766.41300000000001"/>
    <n v="686750"/>
    <n v="79663"/>
    <n v="79.662999999999997"/>
    <d v="2021-04-10T00:00:00"/>
    <x v="5"/>
    <s v="Q2"/>
    <n v="2022"/>
    <s v="Henry Anderson"/>
    <s v="VTT"/>
    <s v="USA"/>
  </r>
  <r>
    <s v="Enterprise"/>
    <s v="CUST_ID_143"/>
    <x v="5"/>
    <s v="Medium"/>
    <n v="1645"/>
    <n v="260"/>
    <n v="125"/>
    <n v="205625"/>
    <n v="14393.75"/>
    <n v="191231.25"/>
    <n v="191.23124999999999"/>
    <n v="197400"/>
    <n v="-6168.75"/>
    <n v="-6.1687500000000002"/>
    <d v="2022-06-03T00:00:00"/>
    <x v="11"/>
    <s v="Q2"/>
    <n v="2022"/>
    <s v="Aiden Garcia"/>
    <s v="Amarilla"/>
    <s v="India"/>
  </r>
  <r>
    <s v="Government"/>
    <s v="CUST_ID_065"/>
    <x v="5"/>
    <s v="Medium"/>
    <n v="2876"/>
    <n v="260"/>
    <n v="350"/>
    <n v="1006600"/>
    <n v="70462"/>
    <n v="936138"/>
    <n v="936.13800000000003"/>
    <n v="747760"/>
    <n v="188378"/>
    <n v="188.37799999999999"/>
    <d v="2022-06-30T00:00:00"/>
    <x v="11"/>
    <s v="Q2"/>
    <n v="2022"/>
    <s v="Samuel Wilson"/>
    <s v="Amarilla"/>
    <s v="USA"/>
  </r>
  <r>
    <s v="Government"/>
    <s v="CUST_ID_047"/>
    <x v="5"/>
    <s v="Medium"/>
    <n v="1118"/>
    <n v="260"/>
    <n v="20"/>
    <n v="22360"/>
    <n v="1565.2"/>
    <n v="20794.8"/>
    <n v="20.794799999999999"/>
    <n v="11180"/>
    <n v="9614.7999999999993"/>
    <n v="9.6147999999999989"/>
    <d v="2021-12-04T00:00:00"/>
    <x v="7"/>
    <s v="Q4"/>
    <n v="2022"/>
    <s v="Michael Wilson"/>
    <s v="Amarilla"/>
    <s v="India"/>
  </r>
  <r>
    <s v="Small Business"/>
    <s v="CUST_ID_144"/>
    <x v="5"/>
    <s v="Medium"/>
    <n v="1372"/>
    <n v="260"/>
    <n v="300"/>
    <n v="411600"/>
    <n v="28812"/>
    <n v="382788"/>
    <n v="382.78800000000001"/>
    <n v="343000"/>
    <n v="39788"/>
    <n v="39.787999999999997"/>
    <d v="2022-09-20T00:00:00"/>
    <x v="0"/>
    <s v="Q3"/>
    <n v="2022"/>
    <s v="Emily Hill"/>
    <s v="Amarilla"/>
    <s v="Japan"/>
  </r>
  <r>
    <s v="Government"/>
    <s v="CUST_ID_043"/>
    <x v="0"/>
    <s v="Medium"/>
    <n v="488"/>
    <n v="5"/>
    <n v="7"/>
    <n v="3416"/>
    <n v="273.27999999999997"/>
    <n v="3142.7200000000003"/>
    <n v="3.1427200000000002"/>
    <n v="2440"/>
    <n v="702.72000000000025"/>
    <n v="0.70272000000000023"/>
    <d v="2022-10-20T00:00:00"/>
    <x v="9"/>
    <s v="Q4"/>
    <n v="2022"/>
    <s v="Sebastian Phillips"/>
    <s v="Montana"/>
    <s v="England"/>
  </r>
  <r>
    <s v="Government"/>
    <s v="CUST_ID_099"/>
    <x v="0"/>
    <s v="Medium"/>
    <n v="1282"/>
    <n v="5"/>
    <n v="20"/>
    <n v="25640"/>
    <n v="2051.1999999999998"/>
    <n v="23588.799999999999"/>
    <n v="23.588799999999999"/>
    <n v="12820"/>
    <n v="10768.8"/>
    <n v="10.768799999999999"/>
    <d v="2021-10-12T00:00:00"/>
    <x v="9"/>
    <s v="Q4"/>
    <n v="2022"/>
    <s v="Logan Martin"/>
    <s v="Montana"/>
    <s v="England"/>
  </r>
  <r>
    <s v="Government"/>
    <s v="CUST_ID_004"/>
    <x v="1"/>
    <s v="Medium"/>
    <n v="257"/>
    <n v="10"/>
    <n v="7"/>
    <n v="1799"/>
    <n v="143.91999999999999"/>
    <n v="1655.08"/>
    <n v="1.6550799999999999"/>
    <n v="1285"/>
    <n v="370.07999999999993"/>
    <n v="0.37007999999999991"/>
    <d v="2021-10-21T00:00:00"/>
    <x v="9"/>
    <s v="Q4"/>
    <n v="2022"/>
    <s v="Olivia Brown"/>
    <s v="Paseo"/>
    <s v="France"/>
  </r>
  <r>
    <s v="Government"/>
    <s v="CUST_ID_064"/>
    <x v="5"/>
    <s v="Medium"/>
    <n v="1282"/>
    <n v="260"/>
    <n v="20"/>
    <n v="25640"/>
    <n v="2051.1999999999998"/>
    <n v="23588.799999999999"/>
    <n v="23.588799999999999"/>
    <n v="12820"/>
    <n v="10768.8"/>
    <n v="10.768799999999999"/>
    <d v="2021-10-02T00:00:00"/>
    <x v="9"/>
    <s v="Q4"/>
    <n v="2022"/>
    <s v="Charlotte Anderson"/>
    <s v="Amarilla"/>
    <s v="Japan"/>
  </r>
  <r>
    <s v="Enterprise"/>
    <s v="CUST_ID_100"/>
    <x v="4"/>
    <s v="Medium"/>
    <n v="1540"/>
    <n v="3"/>
    <n v="125"/>
    <n v="192500"/>
    <n v="15400"/>
    <n v="177100"/>
    <n v="177.1"/>
    <n v="184800"/>
    <n v="-7700"/>
    <n v="-7.7"/>
    <d v="2021-05-31T00:00:00"/>
    <x v="10"/>
    <s v="Q2"/>
    <n v="2022"/>
    <s v="Charlotte Garcia"/>
    <s v="Carretera"/>
    <s v="France"/>
  </r>
  <r>
    <s v="Midmarket"/>
    <s v="CUST_ID_106"/>
    <x v="4"/>
    <s v="Medium"/>
    <n v="490"/>
    <n v="3"/>
    <n v="15"/>
    <n v="7350"/>
    <n v="588"/>
    <n v="6762"/>
    <n v="6.7619999999999996"/>
    <n v="4900"/>
    <n v="1862"/>
    <n v="1.8620000000000001"/>
    <d v="2022-01-06T00:00:00"/>
    <x v="1"/>
    <s v="Q1"/>
    <n v="2022"/>
    <s v="Abigail Phillips"/>
    <s v="Carretera"/>
    <s v="Canada"/>
  </r>
  <r>
    <s v="Government"/>
    <s v="CUST_ID_066"/>
    <x v="4"/>
    <s v="Medium"/>
    <n v="1362"/>
    <n v="3"/>
    <n v="350"/>
    <n v="476700"/>
    <n v="38136"/>
    <n v="438564"/>
    <n v="438.56400000000002"/>
    <n v="354120"/>
    <n v="84444"/>
    <n v="84.444000000000003"/>
    <d v="2021-01-26T00:00:00"/>
    <x v="1"/>
    <s v="Q1"/>
    <n v="2022"/>
    <s v="Harper Turner"/>
    <s v="Carretera"/>
    <s v="Canada"/>
  </r>
  <r>
    <s v="Midmarket"/>
    <s v="CUST_ID_145"/>
    <x v="0"/>
    <s v="Medium"/>
    <n v="2501"/>
    <n v="5"/>
    <n v="15"/>
    <n v="37515"/>
    <n v="3001.2"/>
    <n v="34513.800000000003"/>
    <n v="34.513800000000003"/>
    <n v="25010"/>
    <n v="9503.8000000000029"/>
    <n v="9.5038000000000036"/>
    <d v="2022-01-03T00:00:00"/>
    <x v="1"/>
    <s v="Q1"/>
    <n v="2022"/>
    <s v="Benjamin Phillips"/>
    <s v="Montana"/>
    <s v="USA"/>
  </r>
  <r>
    <s v="Government"/>
    <s v="CUST_ID_043"/>
    <x v="0"/>
    <s v="Medium"/>
    <n v="708"/>
    <n v="5"/>
    <n v="20"/>
    <n v="14160"/>
    <n v="1132.8"/>
    <n v="13027.2"/>
    <n v="13.027200000000001"/>
    <n v="7080"/>
    <n v="5947.2000000000007"/>
    <n v="5.9472000000000005"/>
    <d v="2021-11-27T00:00:00"/>
    <x v="6"/>
    <s v="Q4"/>
    <n v="2022"/>
    <s v="Sebastian Phillips"/>
    <s v="Montana"/>
    <s v="England"/>
  </r>
  <r>
    <s v="Government"/>
    <s v="CUST_ID_037"/>
    <x v="0"/>
    <s v="Medium"/>
    <n v="645"/>
    <n v="5"/>
    <n v="20"/>
    <n v="12900"/>
    <n v="1032"/>
    <n v="11868"/>
    <n v="11.868"/>
    <n v="6450"/>
    <n v="5418"/>
    <n v="5.4180000000000001"/>
    <d v="2022-08-15T00:00:00"/>
    <x v="2"/>
    <s v="Q3"/>
    <n v="2022"/>
    <s v="Henry Martinez"/>
    <s v="Montana"/>
    <s v="Germany"/>
  </r>
  <r>
    <s v="Small Business"/>
    <s v="CUST_ID_078"/>
    <x v="0"/>
    <s v="Medium"/>
    <n v="1562"/>
    <n v="5"/>
    <n v="300"/>
    <n v="468600"/>
    <n v="37488"/>
    <n v="431112"/>
    <n v="431.11200000000002"/>
    <n v="390500"/>
    <n v="40612"/>
    <n v="40.612000000000002"/>
    <d v="2022-07-11T00:00:00"/>
    <x v="3"/>
    <s v="Q3"/>
    <n v="2022"/>
    <s v="Harper Hill"/>
    <s v="Montana"/>
    <s v="Italy"/>
  </r>
  <r>
    <s v="Midmarket"/>
    <s v="CUST_ID_109"/>
    <x v="0"/>
    <s v="Medium"/>
    <n v="711"/>
    <n v="5"/>
    <n v="15"/>
    <n v="10665"/>
    <n v="853.2"/>
    <n v="9811.7999999999993"/>
    <n v="9.8117999999999999"/>
    <n v="7110"/>
    <n v="2701.7999999999993"/>
    <n v="2.7017999999999991"/>
    <d v="2022-06-22T00:00:00"/>
    <x v="11"/>
    <s v="Q2"/>
    <n v="2022"/>
    <s v="Benjamin Garcia"/>
    <s v="Montana"/>
    <s v="Germany"/>
  </r>
  <r>
    <s v="Enterprise"/>
    <s v="CUST_ID_024"/>
    <x v="1"/>
    <s v="Medium"/>
    <n v="1114"/>
    <n v="10"/>
    <n v="125"/>
    <n v="139250"/>
    <n v="11140"/>
    <n v="128110"/>
    <n v="128.11000000000001"/>
    <n v="133680"/>
    <n v="-5570"/>
    <n v="-5.57"/>
    <d v="2022-11-09T00:00:00"/>
    <x v="6"/>
    <s v="Q4"/>
    <n v="2022"/>
    <s v="Elizabeth Green"/>
    <s v="Paseo"/>
    <s v="Japan"/>
  </r>
  <r>
    <s v="Government"/>
    <s v="CUST_ID_072"/>
    <x v="1"/>
    <s v="Medium"/>
    <n v="1259"/>
    <n v="10"/>
    <n v="7"/>
    <n v="8813"/>
    <n v="705.04"/>
    <n v="8107.96"/>
    <n v="8.1079600000000003"/>
    <n v="6295"/>
    <n v="1812.96"/>
    <n v="1.8129600000000001"/>
    <d v="2022-07-12T00:00:00"/>
    <x v="3"/>
    <s v="Q3"/>
    <n v="2022"/>
    <s v="Emily Hill"/>
    <s v="Paseo"/>
    <s v="Japan"/>
  </r>
  <r>
    <s v="Government"/>
    <s v="CUST_ID_072"/>
    <x v="1"/>
    <s v="Medium"/>
    <n v="1095"/>
    <n v="10"/>
    <n v="7"/>
    <n v="7665"/>
    <n v="613.20000000000005"/>
    <n v="7051.8"/>
    <n v="7.0518000000000001"/>
    <n v="5475"/>
    <n v="1576.8000000000002"/>
    <n v="1.5768000000000002"/>
    <d v="2021-09-28T00:00:00"/>
    <x v="0"/>
    <s v="Q3"/>
    <n v="2022"/>
    <s v="Emily Hill"/>
    <s v="Paseo"/>
    <s v="Japan"/>
  </r>
  <r>
    <s v="Government"/>
    <s v="CUST_ID_072"/>
    <x v="1"/>
    <s v="Medium"/>
    <n v="1366"/>
    <n v="10"/>
    <n v="20"/>
    <n v="27320"/>
    <n v="2185.6"/>
    <n v="25134.400000000001"/>
    <n v="25.134400000000003"/>
    <n v="13660"/>
    <n v="11474.400000000001"/>
    <n v="11.474400000000001"/>
    <d v="2021-03-04T00:00:00"/>
    <x v="8"/>
    <s v="Q1"/>
    <n v="2022"/>
    <s v="Emily Hill"/>
    <s v="Paseo"/>
    <s v="Japan"/>
  </r>
  <r>
    <s v="Small Business"/>
    <s v="CUST_ID_003"/>
    <x v="1"/>
    <s v="Medium"/>
    <n v="2460"/>
    <n v="10"/>
    <n v="300"/>
    <n v="738000"/>
    <n v="59040"/>
    <n v="678960"/>
    <n v="678.96"/>
    <n v="615000"/>
    <n v="63960"/>
    <n v="63.96"/>
    <d v="2021-07-27T00:00:00"/>
    <x v="3"/>
    <s v="Q3"/>
    <n v="2022"/>
    <s v="Noah Williams"/>
    <s v="Paseo"/>
    <s v="England"/>
  </r>
  <r>
    <s v="Government"/>
    <s v="CUST_ID_027"/>
    <x v="1"/>
    <s v="Medium"/>
    <n v="678"/>
    <n v="10"/>
    <n v="7"/>
    <n v="4746"/>
    <n v="379.68"/>
    <n v="4366.32"/>
    <n v="4.36632"/>
    <n v="3390"/>
    <n v="976.31999999999971"/>
    <n v="0.97631999999999974"/>
    <d v="2021-03-21T00:00:00"/>
    <x v="8"/>
    <s v="Q1"/>
    <n v="2022"/>
    <s v="Michael Hill"/>
    <s v="Paseo"/>
    <s v="England"/>
  </r>
  <r>
    <s v="Government"/>
    <s v="CUST_ID_072"/>
    <x v="1"/>
    <s v="Medium"/>
    <n v="1598"/>
    <n v="10"/>
    <n v="7"/>
    <n v="11186"/>
    <n v="894.88"/>
    <n v="10291.120000000001"/>
    <n v="10.291120000000001"/>
    <n v="7990"/>
    <n v="2301.1200000000008"/>
    <n v="2.3011200000000009"/>
    <d v="2021-11-06T00:00:00"/>
    <x v="6"/>
    <s v="Q4"/>
    <n v="2022"/>
    <s v="Emily Hill"/>
    <s v="Paseo"/>
    <s v="Japan"/>
  </r>
  <r>
    <s v="Government"/>
    <s v="CUST_ID_072"/>
    <x v="1"/>
    <s v="Medium"/>
    <n v="1934"/>
    <n v="10"/>
    <n v="20"/>
    <n v="38680"/>
    <n v="3094.4"/>
    <n v="35585.599999999999"/>
    <n v="35.585599999999999"/>
    <n v="19340"/>
    <n v="16245.599999999999"/>
    <n v="16.2456"/>
    <d v="2021-02-02T00:00:00"/>
    <x v="4"/>
    <s v="Q1"/>
    <n v="2022"/>
    <s v="Emily Hill"/>
    <s v="Paseo"/>
    <s v="Japan"/>
  </r>
  <r>
    <s v="Government"/>
    <s v="CUST_ID_040"/>
    <x v="1"/>
    <s v="Medium"/>
    <n v="2993"/>
    <n v="10"/>
    <n v="20"/>
    <n v="59860"/>
    <n v="4788.8"/>
    <n v="55071.199999999997"/>
    <n v="55.071199999999997"/>
    <n v="29930"/>
    <n v="25141.199999999997"/>
    <n v="25.141199999999998"/>
    <d v="2021-01-12T00:00:00"/>
    <x v="1"/>
    <s v="Q1"/>
    <n v="2022"/>
    <s v="Abigail Lewis"/>
    <s v="Paseo"/>
    <s v="Japan"/>
  </r>
  <r>
    <s v="Government"/>
    <s v="CUST_ID_040"/>
    <x v="1"/>
    <s v="Medium"/>
    <n v="1362"/>
    <n v="10"/>
    <n v="350"/>
    <n v="476700"/>
    <n v="38136"/>
    <n v="438564"/>
    <n v="438.56400000000002"/>
    <n v="354120"/>
    <n v="84444"/>
    <n v="84.444000000000003"/>
    <d v="2022-09-12T00:00:00"/>
    <x v="0"/>
    <s v="Q3"/>
    <n v="2022"/>
    <s v="Abigail Lewis"/>
    <s v="Paseo"/>
    <s v="Japan"/>
  </r>
  <r>
    <s v="Channel Partners"/>
    <s v="CUST_ID_133"/>
    <x v="2"/>
    <s v="Medium"/>
    <n v="598"/>
    <n v="120"/>
    <n v="12"/>
    <n v="7176"/>
    <n v="574.08000000000004"/>
    <n v="6601.92"/>
    <n v="6.6019199999999998"/>
    <n v="1794"/>
    <n v="4807.92"/>
    <n v="4.8079200000000002"/>
    <d v="2021-05-04T00:00:00"/>
    <x v="10"/>
    <s v="Q2"/>
    <n v="2022"/>
    <s v="Benjamin Garcia"/>
    <s v="Velo"/>
    <s v="Germany"/>
  </r>
  <r>
    <s v="Government"/>
    <s v="CUST_ID_041"/>
    <x v="2"/>
    <s v="Medium"/>
    <n v="2907"/>
    <n v="120"/>
    <n v="7"/>
    <n v="20349"/>
    <n v="1627.92"/>
    <n v="18721.080000000002"/>
    <n v="18.721080000000001"/>
    <n v="14535"/>
    <n v="4186.0800000000017"/>
    <n v="4.1860800000000014"/>
    <d v="2022-08-17T00:00:00"/>
    <x v="2"/>
    <s v="Q3"/>
    <n v="2022"/>
    <s v="Aiden Clark"/>
    <s v="Velo"/>
    <s v="USA"/>
  </r>
  <r>
    <s v="Government"/>
    <s v="CUST_ID_028"/>
    <x v="2"/>
    <s v="Medium"/>
    <n v="2338"/>
    <n v="120"/>
    <n v="7"/>
    <n v="16366"/>
    <n v="1309.28"/>
    <n v="15056.72"/>
    <n v="15.056719999999999"/>
    <n v="11690"/>
    <n v="3366.7199999999993"/>
    <n v="3.3667199999999995"/>
    <d v="2021-07-05T00:00:00"/>
    <x v="3"/>
    <s v="Q3"/>
    <n v="2022"/>
    <s v="Sofia Phillips"/>
    <s v="Velo"/>
    <s v="France"/>
  </r>
  <r>
    <s v="Small Business"/>
    <s v="CUST_ID_097"/>
    <x v="2"/>
    <s v="Medium"/>
    <n v="635"/>
    <n v="120"/>
    <n v="300"/>
    <n v="190500"/>
    <n v="15240"/>
    <n v="175260"/>
    <n v="175.26"/>
    <n v="158750"/>
    <n v="16510"/>
    <n v="16.510000000000002"/>
    <d v="2021-08-11T00:00:00"/>
    <x v="2"/>
    <s v="Q3"/>
    <n v="2022"/>
    <s v="Benjamin Hill"/>
    <s v="Velo"/>
    <s v="USA"/>
  </r>
  <r>
    <s v="Government"/>
    <s v="CUST_ID_008"/>
    <x v="3"/>
    <s v="Medium"/>
    <n v="574.5"/>
    <n v="250"/>
    <n v="350"/>
    <n v="201075"/>
    <n v="16086"/>
    <n v="184989"/>
    <n v="184.989"/>
    <n v="149370"/>
    <n v="35619"/>
    <n v="35.619"/>
    <d v="2022-02-22T00:00:00"/>
    <x v="4"/>
    <s v="Q1"/>
    <n v="2022"/>
    <s v="Isabella Wilson"/>
    <s v="VTT"/>
    <s v="Japan"/>
  </r>
  <r>
    <s v="Government"/>
    <s v="CUST_ID_056"/>
    <x v="3"/>
    <s v="Medium"/>
    <n v="2338"/>
    <n v="250"/>
    <n v="7"/>
    <n v="16366"/>
    <n v="1309.28"/>
    <n v="15056.72"/>
    <n v="15.056719999999999"/>
    <n v="11690"/>
    <n v="3366.7199999999993"/>
    <n v="3.3667199999999995"/>
    <d v="2022-10-13T00:00:00"/>
    <x v="9"/>
    <s v="Q4"/>
    <n v="2022"/>
    <s v="Amelia Perez"/>
    <s v="VTT"/>
    <s v="Japan"/>
  </r>
  <r>
    <s v="Government"/>
    <s v="CUST_ID_008"/>
    <x v="3"/>
    <s v="Medium"/>
    <n v="381"/>
    <n v="250"/>
    <n v="350"/>
    <n v="133350"/>
    <n v="10668"/>
    <n v="122682"/>
    <n v="122.682"/>
    <n v="99060"/>
    <n v="23622"/>
    <n v="23.622"/>
    <d v="2022-03-20T00:00:00"/>
    <x v="8"/>
    <s v="Q1"/>
    <n v="2022"/>
    <s v="Isabella Wilson"/>
    <s v="VTT"/>
    <s v="Japan"/>
  </r>
  <r>
    <s v="Government"/>
    <s v="CUST_ID_056"/>
    <x v="3"/>
    <s v="Medium"/>
    <n v="422"/>
    <n v="250"/>
    <n v="350"/>
    <n v="147700"/>
    <n v="11816"/>
    <n v="135884"/>
    <n v="135.88399999999999"/>
    <n v="109720"/>
    <n v="26164"/>
    <n v="26.164000000000001"/>
    <d v="2022-08-06T00:00:00"/>
    <x v="2"/>
    <s v="Q3"/>
    <n v="2022"/>
    <s v="Amelia Perez"/>
    <s v="VTT"/>
    <s v="Japan"/>
  </r>
  <r>
    <s v="Small Business"/>
    <s v="CUST_ID_063"/>
    <x v="3"/>
    <s v="Medium"/>
    <n v="2134"/>
    <n v="250"/>
    <n v="300"/>
    <n v="640200"/>
    <n v="51216"/>
    <n v="588984"/>
    <n v="588.98400000000004"/>
    <n v="533500"/>
    <n v="55484"/>
    <n v="55.484000000000002"/>
    <d v="2022-03-20T00:00:00"/>
    <x v="8"/>
    <s v="Q1"/>
    <n v="2022"/>
    <s v="Logan Clark"/>
    <s v="VTT"/>
    <s v="India"/>
  </r>
  <r>
    <s v="Government"/>
    <s v="CUST_ID_047"/>
    <x v="5"/>
    <s v="Medium"/>
    <n v="708"/>
    <n v="260"/>
    <n v="20"/>
    <n v="14160"/>
    <n v="1132.8"/>
    <n v="13027.2"/>
    <n v="13.027200000000001"/>
    <n v="7080"/>
    <n v="5947.2000000000007"/>
    <n v="5.9472000000000005"/>
    <d v="2021-04-19T00:00:00"/>
    <x v="5"/>
    <s v="Q2"/>
    <n v="2022"/>
    <s v="Michael Wilson"/>
    <s v="Amarilla"/>
    <s v="India"/>
  </r>
  <r>
    <s v="Government"/>
    <s v="CUST_ID_064"/>
    <x v="5"/>
    <s v="Medium"/>
    <n v="2907"/>
    <n v="260"/>
    <n v="7"/>
    <n v="20349"/>
    <n v="1627.92"/>
    <n v="18721.080000000002"/>
    <n v="18.721080000000001"/>
    <n v="14535"/>
    <n v="4186.0800000000017"/>
    <n v="4.1860800000000014"/>
    <d v="2022-04-25T00:00:00"/>
    <x v="5"/>
    <s v="Q2"/>
    <n v="2022"/>
    <s v="Charlotte Anderson"/>
    <s v="Amarilla"/>
    <s v="Japan"/>
  </r>
  <r>
    <s v="Government"/>
    <s v="CUST_ID_035"/>
    <x v="5"/>
    <s v="Medium"/>
    <n v="1366"/>
    <n v="260"/>
    <n v="20"/>
    <n v="27320"/>
    <n v="2185.6"/>
    <n v="25134.400000000001"/>
    <n v="25.134400000000003"/>
    <n v="13660"/>
    <n v="11474.400000000001"/>
    <n v="11.474400000000001"/>
    <d v="2022-10-08T00:00:00"/>
    <x v="9"/>
    <s v="Q4"/>
    <n v="2022"/>
    <s v="Samuel Johnson"/>
    <s v="Amarilla"/>
    <s v="England"/>
  </r>
  <r>
    <s v="Small Business"/>
    <s v="CUST_ID_127"/>
    <x v="5"/>
    <s v="Medium"/>
    <n v="2460"/>
    <n v="260"/>
    <n v="300"/>
    <n v="738000"/>
    <n v="59040"/>
    <n v="678960"/>
    <n v="678.96"/>
    <n v="615000"/>
    <n v="63960"/>
    <n v="63.96"/>
    <d v="2022-06-15T00:00:00"/>
    <x v="11"/>
    <s v="Q2"/>
    <n v="2022"/>
    <s v="Henry Martin"/>
    <s v="Amarilla"/>
    <s v="India"/>
  </r>
  <r>
    <s v="Government"/>
    <s v="CUST_ID_035"/>
    <x v="5"/>
    <s v="Medium"/>
    <n v="1520"/>
    <n v="260"/>
    <n v="20"/>
    <n v="30400"/>
    <n v="2432"/>
    <n v="27968"/>
    <n v="27.968"/>
    <n v="15200"/>
    <n v="12768"/>
    <n v="12.768000000000001"/>
    <d v="2022-10-10T00:00:00"/>
    <x v="9"/>
    <s v="Q4"/>
    <n v="2022"/>
    <s v="Samuel Johnson"/>
    <s v="Amarilla"/>
    <s v="England"/>
  </r>
  <r>
    <s v="Midmarket"/>
    <s v="CUST_ID_082"/>
    <x v="5"/>
    <s v="Medium"/>
    <n v="711"/>
    <n v="260"/>
    <n v="15"/>
    <n v="10665"/>
    <n v="853.2"/>
    <n v="9811.7999999999993"/>
    <n v="9.8117999999999999"/>
    <n v="7110"/>
    <n v="2701.7999999999993"/>
    <n v="2.7017999999999991"/>
    <d v="2022-07-27T00:00:00"/>
    <x v="3"/>
    <s v="Q3"/>
    <n v="2022"/>
    <s v="Abigail Clark"/>
    <s v="Amarilla"/>
    <s v="Canada"/>
  </r>
  <r>
    <s v="Small Business"/>
    <s v="CUST_ID_127"/>
    <x v="5"/>
    <s v="Medium"/>
    <n v="635"/>
    <n v="260"/>
    <n v="300"/>
    <n v="190500"/>
    <n v="15240"/>
    <n v="175260"/>
    <n v="175.26"/>
    <n v="158750"/>
    <n v="16510"/>
    <n v="16.510000000000002"/>
    <d v="2022-06-27T00:00:00"/>
    <x v="11"/>
    <s v="Q2"/>
    <n v="2022"/>
    <s v="Henry Martin"/>
    <s v="Amarilla"/>
    <s v="India"/>
  </r>
  <r>
    <s v="Government"/>
    <s v="CUST_ID_033"/>
    <x v="3"/>
    <s v="Medium"/>
    <n v="436.5"/>
    <n v="250"/>
    <n v="20"/>
    <n v="8730"/>
    <n v="698.40000000000009"/>
    <n v="8031.5999999999995"/>
    <n v="8.0315999999999992"/>
    <n v="4365"/>
    <n v="3666.5999999999995"/>
    <n v="3.6665999999999994"/>
    <d v="2022-05-12T00:00:00"/>
    <x v="10"/>
    <s v="Q2"/>
    <n v="2022"/>
    <s v="Logan Garcia"/>
    <s v="VTT"/>
    <s v="USA"/>
  </r>
  <r>
    <s v="Small Business"/>
    <s v="CUST_ID_146"/>
    <x v="4"/>
    <s v="Medium"/>
    <n v="1094"/>
    <n v="3"/>
    <n v="300"/>
    <n v="328200"/>
    <n v="29538"/>
    <n v="298662"/>
    <n v="298.66199999999998"/>
    <n v="273500"/>
    <n v="25162"/>
    <n v="25.161999999999999"/>
    <d v="2022-12-20T00:00:00"/>
    <x v="7"/>
    <s v="Q4"/>
    <n v="2022"/>
    <s v="Mia Turner"/>
    <s v="Carretera"/>
    <s v="Canada"/>
  </r>
  <r>
    <s v="Small Business"/>
    <s v="CUST_ID_074"/>
    <x v="0"/>
    <s v="Medium"/>
    <n v="3802.5"/>
    <n v="5"/>
    <n v="300"/>
    <n v="1140750"/>
    <n v="102667.5"/>
    <n v="1038082.5"/>
    <n v="1038.0825"/>
    <n v="950625"/>
    <n v="87457.5"/>
    <n v="87.457499999999996"/>
    <d v="2022-12-06T00:00:00"/>
    <x v="7"/>
    <s v="Q4"/>
    <n v="2022"/>
    <s v="Mia Turner"/>
    <s v="Montana"/>
    <s v="Canada"/>
  </r>
  <r>
    <s v="Government"/>
    <s v="CUST_ID_059"/>
    <x v="0"/>
    <s v="Medium"/>
    <n v="1666"/>
    <n v="5"/>
    <n v="350"/>
    <n v="583100"/>
    <n v="52479"/>
    <n v="530621"/>
    <n v="530.62099999999998"/>
    <n v="433160"/>
    <n v="97461"/>
    <n v="97.460999999999999"/>
    <d v="2021-09-01T00:00:00"/>
    <x v="0"/>
    <s v="Q3"/>
    <n v="2022"/>
    <s v="Aiden Martin"/>
    <s v="Montana"/>
    <s v="England"/>
  </r>
  <r>
    <s v="Channel Partners"/>
    <s v="CUST_ID_110"/>
    <x v="0"/>
    <s v="Medium"/>
    <n v="2321"/>
    <n v="5"/>
    <n v="12"/>
    <n v="27852"/>
    <n v="2506.6799999999998"/>
    <n v="25345.32"/>
    <n v="25.345320000000001"/>
    <n v="6963"/>
    <n v="18382.32"/>
    <n v="18.38232"/>
    <d v="2021-06-21T00:00:00"/>
    <x v="11"/>
    <s v="Q2"/>
    <n v="2022"/>
    <s v="Mia Hill"/>
    <s v="Montana"/>
    <s v="Italy"/>
  </r>
  <r>
    <s v="Enterprise"/>
    <s v="CUST_ID_013"/>
    <x v="0"/>
    <s v="Medium"/>
    <n v="2797"/>
    <n v="5"/>
    <n v="125"/>
    <n v="349625"/>
    <n v="31466.25"/>
    <n v="318158.75"/>
    <n v="318.15875"/>
    <n v="335640"/>
    <n v="-17481.25"/>
    <n v="-17.481249999999999"/>
    <d v="2021-10-24T00:00:00"/>
    <x v="9"/>
    <s v="Q4"/>
    <n v="2022"/>
    <s v="Logan Jackson"/>
    <s v="Montana"/>
    <s v="Germany"/>
  </r>
  <r>
    <s v="Small Business"/>
    <s v="CUST_ID_003"/>
    <x v="1"/>
    <s v="Medium"/>
    <n v="2565"/>
    <n v="10"/>
    <n v="300"/>
    <n v="769500"/>
    <n v="69255"/>
    <n v="700245"/>
    <n v="700.245"/>
    <n v="641250"/>
    <n v="58995"/>
    <n v="58.994999999999997"/>
    <d v="2021-07-29T00:00:00"/>
    <x v="3"/>
    <s v="Q3"/>
    <n v="2022"/>
    <s v="Noah Williams"/>
    <s v="Paseo"/>
    <s v="England"/>
  </r>
  <r>
    <s v="Government"/>
    <s v="CUST_ID_040"/>
    <x v="1"/>
    <s v="Medium"/>
    <n v="2417"/>
    <n v="10"/>
    <n v="350"/>
    <n v="845950"/>
    <n v="76135.5"/>
    <n v="769814.5"/>
    <n v="769.81449999999995"/>
    <n v="628420"/>
    <n v="141394.5"/>
    <n v="141.39449999999999"/>
    <d v="2022-04-24T00:00:00"/>
    <x v="5"/>
    <s v="Q2"/>
    <n v="2022"/>
    <s v="Abigail Lewis"/>
    <s v="Paseo"/>
    <s v="Japan"/>
  </r>
  <r>
    <s v="Midmarket"/>
    <s v="CUST_ID_026"/>
    <x v="1"/>
    <s v="Medium"/>
    <n v="3675"/>
    <n v="10"/>
    <n v="15"/>
    <n v="55125"/>
    <n v="4961.25"/>
    <n v="50163.75"/>
    <n v="50.16375"/>
    <n v="36750"/>
    <n v="13413.75"/>
    <n v="13.41375"/>
    <d v="2021-10-28T00:00:00"/>
    <x v="9"/>
    <s v="Q4"/>
    <n v="2022"/>
    <s v="Avery Turner"/>
    <s v="Paseo"/>
    <s v="Canada"/>
  </r>
  <r>
    <s v="Small Business"/>
    <s v="CUST_ID_070"/>
    <x v="1"/>
    <s v="Medium"/>
    <n v="1094"/>
    <n v="10"/>
    <n v="300"/>
    <n v="328200"/>
    <n v="29538"/>
    <n v="298662"/>
    <n v="298.66199999999998"/>
    <n v="273500"/>
    <n v="25162"/>
    <n v="25.161999999999999"/>
    <d v="2021-07-01T00:00:00"/>
    <x v="3"/>
    <s v="Q3"/>
    <n v="2022"/>
    <s v="Abigail Garcia"/>
    <s v="Paseo"/>
    <s v="Italy"/>
  </r>
  <r>
    <s v="Midmarket"/>
    <s v="CUST_ID_002"/>
    <x v="1"/>
    <s v="Medium"/>
    <n v="1227"/>
    <n v="10"/>
    <n v="15"/>
    <n v="18405"/>
    <n v="1656.45"/>
    <n v="16748.55"/>
    <n v="16.748549999999998"/>
    <n v="12270"/>
    <n v="4478.5499999999993"/>
    <n v="4.4785499999999994"/>
    <d v="2021-10-21T00:00:00"/>
    <x v="9"/>
    <s v="Q4"/>
    <n v="2022"/>
    <s v="Emma Johnson"/>
    <s v="Paseo"/>
    <s v="Canada"/>
  </r>
  <r>
    <s v="Small Business"/>
    <s v="CUST_ID_121"/>
    <x v="1"/>
    <s v="Medium"/>
    <n v="1324"/>
    <n v="10"/>
    <n v="300"/>
    <n v="397200"/>
    <n v="35748"/>
    <n v="361452"/>
    <n v="361.452"/>
    <n v="331000"/>
    <n v="30452"/>
    <n v="30.452000000000002"/>
    <d v="2021-06-04T00:00:00"/>
    <x v="11"/>
    <s v="Q2"/>
    <n v="2022"/>
    <s v="Benjamin Phillips"/>
    <s v="Paseo"/>
    <s v="USA"/>
  </r>
  <r>
    <s v="Enterprise"/>
    <s v="CUST_ID_115"/>
    <x v="1"/>
    <s v="Medium"/>
    <n v="2797"/>
    <n v="10"/>
    <n v="125"/>
    <n v="349625"/>
    <n v="31466.25"/>
    <n v="318158.75"/>
    <n v="318.15875"/>
    <n v="335640"/>
    <n v="-17481.25"/>
    <n v="-17.481249999999999"/>
    <d v="2021-07-26T00:00:00"/>
    <x v="3"/>
    <s v="Q3"/>
    <n v="2022"/>
    <s v="Henry Garcia"/>
    <s v="Paseo"/>
    <s v="England"/>
  </r>
  <r>
    <s v="Midmarket"/>
    <s v="CUST_ID_091"/>
    <x v="2"/>
    <s v="Medium"/>
    <n v="245"/>
    <n v="120"/>
    <n v="15"/>
    <n v="3675"/>
    <n v="330.75"/>
    <n v="3344.25"/>
    <n v="3.3442500000000002"/>
    <n v="2450"/>
    <n v="894.25"/>
    <n v="0.89424999999999999"/>
    <d v="2022-12-29T00:00:00"/>
    <x v="7"/>
    <s v="Q4"/>
    <n v="2022"/>
    <s v="Henry Garcia"/>
    <s v="Velo"/>
    <s v="England"/>
  </r>
  <r>
    <s v="Small Business"/>
    <s v="CUST_ID_101"/>
    <x v="2"/>
    <s v="Medium"/>
    <n v="3793.5"/>
    <n v="120"/>
    <n v="300"/>
    <n v="1138050"/>
    <n v="102424.5"/>
    <n v="1035625.5"/>
    <n v="1035.6255000000001"/>
    <n v="948375"/>
    <n v="87250.5"/>
    <n v="87.250500000000002"/>
    <d v="2022-05-07T00:00:00"/>
    <x v="10"/>
    <s v="Q2"/>
    <n v="2022"/>
    <s v="Samuel Hill"/>
    <s v="Velo"/>
    <s v="Germany"/>
  </r>
  <r>
    <s v="Government"/>
    <s v="CUST_ID_028"/>
    <x v="2"/>
    <s v="Medium"/>
    <n v="1307"/>
    <n v="120"/>
    <n v="350"/>
    <n v="457450"/>
    <n v="41170.5"/>
    <n v="416279.5"/>
    <n v="416.27949999999998"/>
    <n v="339820"/>
    <n v="76459.5"/>
    <n v="76.459500000000006"/>
    <d v="2021-02-21T00:00:00"/>
    <x v="4"/>
    <s v="Q1"/>
    <n v="2022"/>
    <s v="Sofia Phillips"/>
    <s v="Velo"/>
    <s v="France"/>
  </r>
  <r>
    <s v="Enterprise"/>
    <s v="CUST_ID_007"/>
    <x v="2"/>
    <s v="Medium"/>
    <n v="567"/>
    <n v="120"/>
    <n v="125"/>
    <n v="70875"/>
    <n v="6378.75"/>
    <n v="64496.25"/>
    <n v="64.496250000000003"/>
    <n v="68040"/>
    <n v="-3543.75"/>
    <n v="-3.5437500000000002"/>
    <d v="2021-11-24T00:00:00"/>
    <x v="6"/>
    <s v="Q4"/>
    <n v="2022"/>
    <s v="Ethan Miller"/>
    <s v="Velo"/>
    <s v="India"/>
  </r>
  <r>
    <s v="Enterprise"/>
    <s v="CUST_ID_030"/>
    <x v="2"/>
    <s v="Medium"/>
    <n v="2110"/>
    <n v="120"/>
    <n v="125"/>
    <n v="263750"/>
    <n v="23737.5"/>
    <n v="240012.5"/>
    <n v="240.01249999999999"/>
    <n v="253200"/>
    <n v="-13187.5"/>
    <n v="-13.1875"/>
    <d v="2021-01-22T00:00:00"/>
    <x v="1"/>
    <s v="Q1"/>
    <n v="2022"/>
    <s v="Sophia Turner"/>
    <s v="Velo"/>
    <s v="Italy"/>
  </r>
  <r>
    <s v="Government"/>
    <s v="CUST_ID_016"/>
    <x v="2"/>
    <s v="Medium"/>
    <n v="1269"/>
    <n v="120"/>
    <n v="350"/>
    <n v="444150"/>
    <n v="39973.5"/>
    <n v="404176.5"/>
    <n v="404.17649999999998"/>
    <n v="329940"/>
    <n v="74236.5"/>
    <n v="74.236500000000007"/>
    <d v="2022-06-01T00:00:00"/>
    <x v="11"/>
    <s v="Q2"/>
    <n v="2022"/>
    <s v="Harper Davis"/>
    <s v="Velo"/>
    <s v="Japan"/>
  </r>
  <r>
    <s v="Channel Partners"/>
    <s v="CUST_ID_147"/>
    <x v="3"/>
    <s v="Medium"/>
    <n v="1956"/>
    <n v="250"/>
    <n v="12"/>
    <n v="23472"/>
    <n v="2112.48"/>
    <n v="21359.52"/>
    <n v="21.35952"/>
    <n v="5868"/>
    <n v="15491.52"/>
    <n v="15.491520000000001"/>
    <d v="2021-11-22T00:00:00"/>
    <x v="6"/>
    <s v="Q4"/>
    <n v="2022"/>
    <s v="Logan Martin"/>
    <s v="VTT"/>
    <s v="England"/>
  </r>
  <r>
    <s v="Small Business"/>
    <s v="CUST_ID_032"/>
    <x v="3"/>
    <s v="Medium"/>
    <n v="2659"/>
    <n v="250"/>
    <n v="300"/>
    <n v="797700"/>
    <n v="71793"/>
    <n v="725907"/>
    <n v="725.90700000000004"/>
    <n v="664750"/>
    <n v="61157"/>
    <n v="61.156999999999996"/>
    <d v="2022-12-26T00:00:00"/>
    <x v="7"/>
    <s v="Q4"/>
    <n v="2022"/>
    <s v="Mia White"/>
    <s v="VTT"/>
    <s v="Japan"/>
  </r>
  <r>
    <s v="Government"/>
    <s v="CUST_ID_033"/>
    <x v="3"/>
    <s v="Medium"/>
    <n v="1351.5"/>
    <n v="250"/>
    <n v="350"/>
    <n v="473025"/>
    <n v="42572.25"/>
    <n v="430452.75"/>
    <n v="430.45274999999998"/>
    <n v="351390"/>
    <n v="79062.75"/>
    <n v="79.062749999999994"/>
    <d v="2022-11-21T00:00:00"/>
    <x v="6"/>
    <s v="Q4"/>
    <n v="2022"/>
    <s v="Logan Garcia"/>
    <s v="VTT"/>
    <s v="USA"/>
  </r>
  <r>
    <s v="Channel Partners"/>
    <s v="CUST_ID_067"/>
    <x v="3"/>
    <s v="Medium"/>
    <n v="880"/>
    <n v="250"/>
    <n v="12"/>
    <n v="10560"/>
    <n v="950.4"/>
    <n v="9609.6"/>
    <n v="9.6096000000000004"/>
    <n v="2640"/>
    <n v="6969.6"/>
    <n v="6.9696000000000007"/>
    <d v="2021-11-07T00:00:00"/>
    <x v="6"/>
    <s v="Q4"/>
    <n v="2022"/>
    <s v="Henry Phillips"/>
    <s v="VTT"/>
    <s v="England"/>
  </r>
  <r>
    <s v="Small Business"/>
    <s v="CUST_ID_075"/>
    <x v="3"/>
    <s v="Medium"/>
    <n v="1867"/>
    <n v="250"/>
    <n v="300"/>
    <n v="560100"/>
    <n v="50409"/>
    <n v="509691"/>
    <n v="509.69099999999997"/>
    <n v="466750"/>
    <n v="42941"/>
    <n v="42.941000000000003"/>
    <d v="2021-01-24T00:00:00"/>
    <x v="1"/>
    <s v="Q1"/>
    <n v="2022"/>
    <s v="Logan Martin"/>
    <s v="VTT"/>
    <s v="England"/>
  </r>
  <r>
    <s v="Midmarket"/>
    <s v="CUST_ID_087"/>
    <x v="3"/>
    <s v="Medium"/>
    <n v="1227"/>
    <n v="250"/>
    <n v="15"/>
    <n v="18405"/>
    <n v="1656.45"/>
    <n v="16748.55"/>
    <n v="16.748549999999998"/>
    <n v="12270"/>
    <n v="4478.5499999999993"/>
    <n v="4.4785499999999994"/>
    <d v="2022-10-25T00:00:00"/>
    <x v="9"/>
    <s v="Q4"/>
    <n v="2022"/>
    <s v="Logan Phillips"/>
    <s v="VTT"/>
    <s v="India"/>
  </r>
  <r>
    <s v="Enterprise"/>
    <s v="CUST_ID_125"/>
    <x v="3"/>
    <s v="Medium"/>
    <n v="877"/>
    <n v="250"/>
    <n v="125"/>
    <n v="109625"/>
    <n v="9866.25"/>
    <n v="99758.75"/>
    <n v="99.758750000000006"/>
    <n v="105240"/>
    <n v="-5481.25"/>
    <n v="-5.4812500000000002"/>
    <d v="2022-10-25T00:00:00"/>
    <x v="9"/>
    <s v="Q4"/>
    <n v="2022"/>
    <s v="Samuel Hill"/>
    <s v="VTT"/>
    <s v="Germany"/>
  </r>
  <r>
    <s v="Government"/>
    <s v="CUST_ID_064"/>
    <x v="5"/>
    <s v="Medium"/>
    <n v="2071"/>
    <n v="260"/>
    <n v="350"/>
    <n v="724850"/>
    <n v="65236.5"/>
    <n v="659613.5"/>
    <n v="659.61350000000004"/>
    <n v="538460"/>
    <n v="121153.5"/>
    <n v="121.15349999999999"/>
    <d v="2022-08-18T00:00:00"/>
    <x v="2"/>
    <s v="Q3"/>
    <n v="2022"/>
    <s v="Charlotte Anderson"/>
    <s v="Amarilla"/>
    <s v="Japan"/>
  </r>
  <r>
    <s v="Government"/>
    <s v="CUST_ID_047"/>
    <x v="5"/>
    <s v="Medium"/>
    <n v="1269"/>
    <n v="260"/>
    <n v="350"/>
    <n v="444150"/>
    <n v="39973.5"/>
    <n v="404176.5"/>
    <n v="404.17649999999998"/>
    <n v="329940"/>
    <n v="74236.5"/>
    <n v="74.236500000000007"/>
    <d v="2021-04-06T00:00:00"/>
    <x v="5"/>
    <s v="Q2"/>
    <n v="2022"/>
    <s v="Michael Wilson"/>
    <s v="Amarilla"/>
    <s v="India"/>
  </r>
  <r>
    <s v="Government"/>
    <s v="CUST_ID_093"/>
    <x v="5"/>
    <s v="Medium"/>
    <n v="1694"/>
    <n v="260"/>
    <n v="20"/>
    <n v="33880"/>
    <n v="3049.2"/>
    <n v="30830.799999999999"/>
    <n v="30.8308"/>
    <n v="16940"/>
    <n v="13890.8"/>
    <n v="13.890799999999999"/>
    <d v="2021-04-18T00:00:00"/>
    <x v="5"/>
    <s v="Q2"/>
    <n v="2022"/>
    <s v="Jackson Hill"/>
    <s v="Amarilla"/>
    <s v="Germany"/>
  </r>
  <r>
    <s v="Government"/>
    <s v="CUST_ID_048"/>
    <x v="4"/>
    <s v="Medium"/>
    <n v="663"/>
    <n v="3"/>
    <n v="20"/>
    <n v="13260"/>
    <n v="1193.4000000000001"/>
    <n v="12066.6"/>
    <n v="12.066600000000001"/>
    <n v="6630"/>
    <n v="5436.6"/>
    <n v="5.4366000000000003"/>
    <d v="2021-10-29T00:00:00"/>
    <x v="9"/>
    <s v="Q4"/>
    <n v="2022"/>
    <s v="Sofia Turner"/>
    <s v="Carretera"/>
    <s v="Japan"/>
  </r>
  <r>
    <s v="Government"/>
    <s v="CUST_ID_042"/>
    <x v="4"/>
    <s v="Medium"/>
    <n v="819"/>
    <n v="3"/>
    <n v="7"/>
    <n v="5733"/>
    <n v="515.97"/>
    <n v="5217.03"/>
    <n v="5.2170299999999994"/>
    <n v="4095"/>
    <n v="1122.03"/>
    <n v="1.1220300000000001"/>
    <d v="2021-09-13T00:00:00"/>
    <x v="0"/>
    <s v="Q3"/>
    <n v="2022"/>
    <s v="Emily Garcia"/>
    <s v="Carretera"/>
    <s v="Canada"/>
  </r>
  <r>
    <s v="Channel Partners"/>
    <s v="CUST_ID_010"/>
    <x v="4"/>
    <s v="Medium"/>
    <n v="1580"/>
    <n v="3"/>
    <n v="12"/>
    <n v="18960"/>
    <n v="1706.4"/>
    <n v="17253.599999999999"/>
    <n v="17.253599999999999"/>
    <n v="4740"/>
    <n v="12513.599999999999"/>
    <n v="12.513599999999999"/>
    <d v="2022-01-21T00:00:00"/>
    <x v="1"/>
    <s v="Q1"/>
    <n v="2022"/>
    <s v="Sophia Anderson"/>
    <s v="Carretera"/>
    <s v="Canada"/>
  </r>
  <r>
    <s v="Government"/>
    <s v="CUST_ID_066"/>
    <x v="4"/>
    <s v="Medium"/>
    <n v="521"/>
    <n v="3"/>
    <n v="7"/>
    <n v="3647"/>
    <n v="328.23"/>
    <n v="3318.77"/>
    <n v="3.3187699999999998"/>
    <n v="2605"/>
    <n v="713.77"/>
    <n v="0.71377000000000002"/>
    <d v="2021-10-26T00:00:00"/>
    <x v="9"/>
    <s v="Q4"/>
    <n v="2022"/>
    <s v="Harper Turner"/>
    <s v="Carretera"/>
    <s v="Canada"/>
  </r>
  <r>
    <s v="Government"/>
    <s v="CUST_ID_027"/>
    <x v="1"/>
    <s v="Medium"/>
    <n v="973"/>
    <n v="10"/>
    <n v="20"/>
    <n v="19460"/>
    <n v="1751.4"/>
    <n v="17708.599999999999"/>
    <n v="17.708599999999997"/>
    <n v="9730"/>
    <n v="7978.5999999999985"/>
    <n v="7.9785999999999984"/>
    <d v="2021-01-06T00:00:00"/>
    <x v="1"/>
    <s v="Q1"/>
    <n v="2022"/>
    <s v="Michael Hill"/>
    <s v="Paseo"/>
    <s v="England"/>
  </r>
  <r>
    <s v="Government"/>
    <s v="CUST_ID_040"/>
    <x v="1"/>
    <s v="Medium"/>
    <n v="1038"/>
    <n v="10"/>
    <n v="20"/>
    <n v="20760"/>
    <n v="1868.4"/>
    <n v="18891.599999999999"/>
    <n v="18.891599999999997"/>
    <n v="10380"/>
    <n v="8511.5999999999985"/>
    <n v="8.5115999999999978"/>
    <d v="2022-08-05T00:00:00"/>
    <x v="2"/>
    <s v="Q3"/>
    <n v="2022"/>
    <s v="Abigail Lewis"/>
    <s v="Paseo"/>
    <s v="Japan"/>
  </r>
  <r>
    <s v="Government"/>
    <s v="CUST_ID_072"/>
    <x v="1"/>
    <s v="Medium"/>
    <n v="360"/>
    <n v="10"/>
    <n v="7"/>
    <n v="2520"/>
    <n v="226.8"/>
    <n v="2293.1999999999998"/>
    <n v="2.2931999999999997"/>
    <n v="1800"/>
    <n v="493.19999999999982"/>
    <n v="0.49319999999999981"/>
    <d v="2021-05-15T00:00:00"/>
    <x v="10"/>
    <s v="Q2"/>
    <n v="2022"/>
    <s v="Emily Hill"/>
    <s v="Paseo"/>
    <s v="Japan"/>
  </r>
  <r>
    <s v="Channel Partners"/>
    <s v="CUST_ID_123"/>
    <x v="2"/>
    <s v="Medium"/>
    <n v="1967"/>
    <n v="120"/>
    <n v="12"/>
    <n v="23604"/>
    <n v="2124.36"/>
    <n v="21479.64"/>
    <n v="21.47964"/>
    <n v="5901"/>
    <n v="15578.64"/>
    <n v="15.57864"/>
    <d v="2021-03-02T00:00:00"/>
    <x v="8"/>
    <s v="Q1"/>
    <n v="2022"/>
    <s v="Logan Martin"/>
    <s v="Velo"/>
    <s v="England"/>
  </r>
  <r>
    <s v="Midmarket"/>
    <s v="CUST_ID_091"/>
    <x v="2"/>
    <s v="Medium"/>
    <n v="2628"/>
    <n v="120"/>
    <n v="15"/>
    <n v="39420"/>
    <n v="3547.8"/>
    <n v="35872.199999999997"/>
    <n v="35.872199999999999"/>
    <n v="26280"/>
    <n v="9592.1999999999971"/>
    <n v="9.5921999999999965"/>
    <d v="2021-12-21T00:00:00"/>
    <x v="7"/>
    <s v="Q4"/>
    <n v="2022"/>
    <s v="Henry Garcia"/>
    <s v="Velo"/>
    <s v="England"/>
  </r>
  <r>
    <s v="Government"/>
    <s v="CUST_ID_056"/>
    <x v="3"/>
    <s v="Medium"/>
    <n v="360"/>
    <n v="250"/>
    <n v="7"/>
    <n v="2520"/>
    <n v="226.8"/>
    <n v="2293.1999999999998"/>
    <n v="2.2931999999999997"/>
    <n v="1800"/>
    <n v="493.19999999999982"/>
    <n v="0.49319999999999981"/>
    <d v="2022-12-04T00:00:00"/>
    <x v="7"/>
    <s v="Q4"/>
    <n v="2022"/>
    <s v="Amelia Perez"/>
    <s v="VTT"/>
    <s v="Japan"/>
  </r>
  <r>
    <s v="Government"/>
    <s v="CUST_ID_034"/>
    <x v="3"/>
    <s v="Medium"/>
    <n v="521"/>
    <n v="250"/>
    <n v="7"/>
    <n v="3647"/>
    <n v="328.23"/>
    <n v="3318.77"/>
    <n v="3.3187699999999998"/>
    <n v="2605"/>
    <n v="713.77"/>
    <n v="0.71377000000000002"/>
    <d v="2022-02-13T00:00:00"/>
    <x v="4"/>
    <s v="Q1"/>
    <n v="2022"/>
    <s v="Charlotte Davis"/>
    <s v="VTT"/>
    <s v="Canada"/>
  </r>
  <r>
    <s v="Government"/>
    <s v="CUST_ID_093"/>
    <x v="5"/>
    <s v="Medium"/>
    <n v="1038"/>
    <n v="260"/>
    <n v="20"/>
    <n v="20760"/>
    <n v="1868.4"/>
    <n v="18891.599999999999"/>
    <n v="18.891599999999997"/>
    <n v="10380"/>
    <n v="8511.5999999999985"/>
    <n v="8.5115999999999978"/>
    <d v="2022-06-25T00:00:00"/>
    <x v="11"/>
    <s v="Q2"/>
    <n v="2022"/>
    <s v="Jackson Hill"/>
    <s v="Amarilla"/>
    <s v="Germany"/>
  </r>
  <r>
    <s v="Midmarket"/>
    <s v="CUST_ID_103"/>
    <x v="5"/>
    <s v="Medium"/>
    <n v="1630.5"/>
    <n v="260"/>
    <n v="15"/>
    <n v="24457.5"/>
    <n v="2201.1750000000002"/>
    <n v="22256.324999999997"/>
    <n v="22.256324999999997"/>
    <n v="16305"/>
    <n v="5951.3249999999989"/>
    <n v="5.9513249999999989"/>
    <d v="2021-05-09T00:00:00"/>
    <x v="10"/>
    <s v="Q2"/>
    <n v="2022"/>
    <s v="Henry Martin"/>
    <s v="Amarilla"/>
    <s v="India"/>
  </r>
  <r>
    <s v="Government"/>
    <s v="CUST_ID_099"/>
    <x v="0"/>
    <s v="High"/>
    <n v="2328"/>
    <n v="5"/>
    <n v="7"/>
    <n v="16296"/>
    <n v="1629.6"/>
    <n v="14666.4"/>
    <n v="14.666399999999999"/>
    <n v="11640"/>
    <n v="3026.3999999999996"/>
    <n v="3.0263999999999998"/>
    <d v="2021-10-22T00:00:00"/>
    <x v="9"/>
    <s v="Q4"/>
    <n v="2022"/>
    <s v="Logan Martin"/>
    <s v="Montana"/>
    <s v="England"/>
  </r>
  <r>
    <s v="Enterprise"/>
    <s v="CUST_ID_009"/>
    <x v="4"/>
    <s v="High"/>
    <n v="3445.5"/>
    <n v="3"/>
    <n v="125"/>
    <n v="430687.5"/>
    <n v="43068.75"/>
    <n v="387618.75"/>
    <n v="387.61874999999998"/>
    <n v="413460"/>
    <n v="-25841.25"/>
    <n v="-25.841249999999999"/>
    <d v="2021-10-25T00:00:00"/>
    <x v="9"/>
    <s v="Q4"/>
    <n v="2022"/>
    <s v="Mason Taylor"/>
    <s v="Carretera"/>
    <s v="USA"/>
  </r>
  <r>
    <s v="Government"/>
    <s v="CUST_ID_099"/>
    <x v="0"/>
    <s v="High"/>
    <n v="2313"/>
    <n v="5"/>
    <n v="350"/>
    <n v="809550"/>
    <n v="80955"/>
    <n v="728595"/>
    <n v="728.59500000000003"/>
    <n v="601380"/>
    <n v="127215"/>
    <n v="127.215"/>
    <d v="2022-06-07T00:00:00"/>
    <x v="11"/>
    <s v="Q2"/>
    <n v="2022"/>
    <s v="Logan Martin"/>
    <s v="Montana"/>
    <s v="England"/>
  </r>
  <r>
    <s v="Midmarket"/>
    <s v="CUST_ID_145"/>
    <x v="0"/>
    <s v="High"/>
    <n v="2072"/>
    <n v="5"/>
    <n v="15"/>
    <n v="31080"/>
    <n v="3108"/>
    <n v="27972"/>
    <n v="27.972000000000001"/>
    <n v="20720"/>
    <n v="7252"/>
    <n v="7.2519999999999998"/>
    <d v="2021-04-23T00:00:00"/>
    <x v="5"/>
    <s v="Q2"/>
    <n v="2022"/>
    <s v="Benjamin Phillips"/>
    <s v="Montana"/>
    <s v="USA"/>
  </r>
  <r>
    <s v="Government"/>
    <s v="CUST_ID_052"/>
    <x v="1"/>
    <s v="High"/>
    <n v="1954"/>
    <n v="10"/>
    <n v="20"/>
    <n v="39080"/>
    <n v="3908"/>
    <n v="35172"/>
    <n v="35.171999999999997"/>
    <n v="19540"/>
    <n v="15632"/>
    <n v="15.632"/>
    <d v="2021-01-16T00:00:00"/>
    <x v="1"/>
    <s v="Q1"/>
    <n v="2022"/>
    <s v="Charlotte Martin"/>
    <s v="Paseo"/>
    <s v="France"/>
  </r>
  <r>
    <s v="Small Business"/>
    <s v="CUST_ID_003"/>
    <x v="1"/>
    <s v="High"/>
    <n v="591"/>
    <n v="10"/>
    <n v="300"/>
    <n v="177300"/>
    <n v="17730"/>
    <n v="159570"/>
    <n v="159.57"/>
    <n v="147750"/>
    <n v="11820"/>
    <n v="11.82"/>
    <d v="2022-04-22T00:00:00"/>
    <x v="5"/>
    <s v="Q2"/>
    <n v="2022"/>
    <s v="Noah Williams"/>
    <s v="Paseo"/>
    <s v="England"/>
  </r>
  <r>
    <s v="Government"/>
    <s v="CUST_ID_072"/>
    <x v="1"/>
    <s v="High"/>
    <n v="241"/>
    <n v="10"/>
    <n v="20"/>
    <n v="4820"/>
    <n v="482"/>
    <n v="4338"/>
    <n v="4.3380000000000001"/>
    <n v="2410"/>
    <n v="1928"/>
    <n v="1.9279999999999999"/>
    <d v="2022-10-24T00:00:00"/>
    <x v="9"/>
    <s v="Q4"/>
    <n v="2022"/>
    <s v="Emily Hill"/>
    <s v="Paseo"/>
    <s v="Japan"/>
  </r>
  <r>
    <s v="Midmarket"/>
    <s v="CUST_ID_096"/>
    <x v="2"/>
    <s v="High"/>
    <n v="681"/>
    <n v="120"/>
    <n v="15"/>
    <n v="10215"/>
    <n v="1021.5"/>
    <n v="9193.5"/>
    <n v="9.1935000000000002"/>
    <n v="6810"/>
    <n v="2383.5"/>
    <n v="2.3835000000000002"/>
    <d v="2021-05-19T00:00:00"/>
    <x v="10"/>
    <s v="Q2"/>
    <n v="2022"/>
    <s v="Emily Phillips"/>
    <s v="Velo"/>
    <s v="Japan"/>
  </r>
  <r>
    <s v="Midmarket"/>
    <s v="CUST_ID_096"/>
    <x v="2"/>
    <s v="High"/>
    <n v="510"/>
    <n v="120"/>
    <n v="15"/>
    <n v="7650"/>
    <n v="765"/>
    <n v="6885"/>
    <n v="6.8849999999999998"/>
    <n v="5100"/>
    <n v="1785"/>
    <n v="1.7849999999999999"/>
    <d v="2022-02-05T00:00:00"/>
    <x v="4"/>
    <s v="Q1"/>
    <n v="2022"/>
    <s v="Emily Phillips"/>
    <s v="Velo"/>
    <s v="Japan"/>
  </r>
  <r>
    <s v="Midmarket"/>
    <s v="CUST_ID_135"/>
    <x v="2"/>
    <s v="High"/>
    <n v="790"/>
    <n v="120"/>
    <n v="15"/>
    <n v="11850"/>
    <n v="1185"/>
    <n v="10665"/>
    <n v="10.664999999999999"/>
    <n v="7900"/>
    <n v="2765"/>
    <n v="2.7650000000000001"/>
    <d v="2021-12-07T00:00:00"/>
    <x v="7"/>
    <s v="Q4"/>
    <n v="2022"/>
    <s v="Logan Phillips"/>
    <s v="Velo"/>
    <s v="India"/>
  </r>
  <r>
    <s v="Government"/>
    <s v="CUST_ID_054"/>
    <x v="2"/>
    <s v="High"/>
    <n v="639"/>
    <n v="120"/>
    <n v="350"/>
    <n v="223650"/>
    <n v="22365"/>
    <n v="201285"/>
    <n v="201.285"/>
    <n v="166140"/>
    <n v="35145"/>
    <n v="35.145000000000003"/>
    <d v="2021-06-14T00:00:00"/>
    <x v="11"/>
    <s v="Q2"/>
    <n v="2022"/>
    <s v="Harper Wilson"/>
    <s v="Velo"/>
    <s v="Italy"/>
  </r>
  <r>
    <s v="Enterprise"/>
    <s v="CUST_ID_015"/>
    <x v="2"/>
    <s v="High"/>
    <n v="1596"/>
    <n v="120"/>
    <n v="125"/>
    <n v="199500"/>
    <n v="19950"/>
    <n v="179550"/>
    <n v="179.55"/>
    <n v="191520"/>
    <n v="-11970"/>
    <n v="-11.97"/>
    <d v="2022-05-10T00:00:00"/>
    <x v="10"/>
    <s v="Q2"/>
    <n v="2022"/>
    <s v="Samuel Taylor"/>
    <s v="Velo"/>
    <s v="India"/>
  </r>
  <r>
    <s v="Government"/>
    <s v="CUST_ID_028"/>
    <x v="2"/>
    <s v="High"/>
    <n v="241"/>
    <n v="120"/>
    <n v="20"/>
    <n v="4820"/>
    <n v="482"/>
    <n v="4338"/>
    <n v="4.3380000000000001"/>
    <n v="2410"/>
    <n v="1928"/>
    <n v="1.9279999999999999"/>
    <d v="2022-06-21T00:00:00"/>
    <x v="11"/>
    <s v="Q2"/>
    <n v="2022"/>
    <s v="Sofia Phillips"/>
    <s v="Velo"/>
    <s v="France"/>
  </r>
  <r>
    <s v="Government"/>
    <s v="CUST_ID_028"/>
    <x v="2"/>
    <s v="High"/>
    <n v="2665"/>
    <n v="120"/>
    <n v="7"/>
    <n v="18655"/>
    <n v="1865.5"/>
    <n v="16789.5"/>
    <n v="16.7895"/>
    <n v="13325"/>
    <n v="3464.5"/>
    <n v="3.4645000000000001"/>
    <d v="2022-10-07T00:00:00"/>
    <x v="9"/>
    <s v="Q4"/>
    <n v="2022"/>
    <s v="Sofia Phillips"/>
    <s v="Velo"/>
    <s v="France"/>
  </r>
  <r>
    <s v="Small Business"/>
    <s v="CUST_ID_061"/>
    <x v="2"/>
    <s v="High"/>
    <n v="853"/>
    <n v="120"/>
    <n v="300"/>
    <n v="255900"/>
    <n v="25590"/>
    <n v="230310"/>
    <n v="230.31"/>
    <n v="213250"/>
    <n v="17060"/>
    <n v="17.059999999999999"/>
    <d v="2022-01-17T00:00:00"/>
    <x v="1"/>
    <s v="Q1"/>
    <n v="2022"/>
    <s v="Benjamin Martin"/>
    <s v="Velo"/>
    <s v="Germany"/>
  </r>
  <r>
    <s v="Enterprise"/>
    <s v="CUST_ID_125"/>
    <x v="3"/>
    <s v="High"/>
    <n v="341"/>
    <n v="250"/>
    <n v="125"/>
    <n v="42625"/>
    <n v="4262.5"/>
    <n v="38362.5"/>
    <n v="38.362499999999997"/>
    <n v="40920"/>
    <n v="-2557.5"/>
    <n v="-2.5575000000000001"/>
    <d v="2022-01-30T00:00:00"/>
    <x v="1"/>
    <s v="Q1"/>
    <n v="2022"/>
    <s v="Samuel Hill"/>
    <s v="VTT"/>
    <s v="Germany"/>
  </r>
  <r>
    <s v="Midmarket"/>
    <s v="CUST_ID_045"/>
    <x v="3"/>
    <s v="High"/>
    <n v="641"/>
    <n v="250"/>
    <n v="15"/>
    <n v="9615"/>
    <n v="961.5"/>
    <n v="8653.5"/>
    <n v="8.6534999999999993"/>
    <n v="6410"/>
    <n v="2243.5"/>
    <n v="2.2435"/>
    <d v="2021-08-30T00:00:00"/>
    <x v="2"/>
    <s v="Q3"/>
    <n v="2022"/>
    <s v="Alexander Hill"/>
    <s v="VTT"/>
    <s v="Germany"/>
  </r>
  <r>
    <s v="Government"/>
    <s v="CUST_ID_033"/>
    <x v="3"/>
    <s v="High"/>
    <n v="2807"/>
    <n v="250"/>
    <n v="350"/>
    <n v="982450"/>
    <n v="98245"/>
    <n v="884205"/>
    <n v="884.20500000000004"/>
    <n v="729820"/>
    <n v="154385"/>
    <n v="154.38499999999999"/>
    <d v="2021-09-04T00:00:00"/>
    <x v="0"/>
    <s v="Q3"/>
    <n v="2022"/>
    <s v="Logan Garcia"/>
    <s v="VTT"/>
    <s v="USA"/>
  </r>
  <r>
    <s v="Small Business"/>
    <s v="CUST_ID_017"/>
    <x v="3"/>
    <s v="High"/>
    <n v="432"/>
    <n v="250"/>
    <n v="300"/>
    <n v="129600"/>
    <n v="12960"/>
    <n v="116640"/>
    <n v="116.64"/>
    <n v="108000"/>
    <n v="8640"/>
    <n v="8.64"/>
    <d v="2022-01-20T00:00:00"/>
    <x v="1"/>
    <s v="Q1"/>
    <n v="2022"/>
    <s v="Henry Anderson"/>
    <s v="VTT"/>
    <s v="USA"/>
  </r>
  <r>
    <s v="Enterprise"/>
    <s v="CUST_ID_105"/>
    <x v="3"/>
    <s v="High"/>
    <n v="2529"/>
    <n v="250"/>
    <n v="125"/>
    <n v="316125"/>
    <n v="31612.5"/>
    <n v="284512.5"/>
    <n v="284.51249999999999"/>
    <n v="303480"/>
    <n v="-18967.5"/>
    <n v="-18.967500000000001"/>
    <d v="2021-08-18T00:00:00"/>
    <x v="2"/>
    <s v="Q3"/>
    <n v="2022"/>
    <s v="Jackson Turner"/>
    <s v="VTT"/>
    <s v="USA"/>
  </r>
  <r>
    <s v="Enterprise"/>
    <s v="CUST_ID_148"/>
    <x v="5"/>
    <s v="High"/>
    <n v="579"/>
    <n v="260"/>
    <n v="125"/>
    <n v="72375"/>
    <n v="7237.5"/>
    <n v="65137.5"/>
    <n v="65.137500000000003"/>
    <n v="69480"/>
    <n v="-4342.5"/>
    <n v="-4.3425000000000002"/>
    <d v="2022-12-08T00:00:00"/>
    <x v="7"/>
    <s v="Q4"/>
    <n v="2022"/>
    <s v="Charlotte Garcia"/>
    <s v="Amarilla"/>
    <s v="France"/>
  </r>
  <r>
    <s v="Government"/>
    <s v="CUST_ID_047"/>
    <x v="5"/>
    <s v="High"/>
    <n v="2240"/>
    <n v="260"/>
    <n v="350"/>
    <n v="784000"/>
    <n v="78400"/>
    <n v="705600"/>
    <n v="705.6"/>
    <n v="582400"/>
    <n v="123200"/>
    <n v="123.2"/>
    <d v="2022-11-13T00:00:00"/>
    <x v="6"/>
    <s v="Q4"/>
    <n v="2022"/>
    <s v="Michael Wilson"/>
    <s v="Amarilla"/>
    <s v="India"/>
  </r>
  <r>
    <s v="Small Business"/>
    <s v="CUST_ID_144"/>
    <x v="5"/>
    <s v="High"/>
    <n v="2993"/>
    <n v="260"/>
    <n v="300"/>
    <n v="897900"/>
    <n v="89790"/>
    <n v="808110"/>
    <n v="808.11"/>
    <n v="748250"/>
    <n v="59860"/>
    <n v="59.86"/>
    <d v="2022-08-09T00:00:00"/>
    <x v="2"/>
    <s v="Q3"/>
    <n v="2022"/>
    <s v="Emily Hill"/>
    <s v="Amarilla"/>
    <s v="Japan"/>
  </r>
  <r>
    <s v="Channel Partners"/>
    <s v="CUST_ID_095"/>
    <x v="5"/>
    <s v="High"/>
    <n v="3520.5"/>
    <n v="260"/>
    <n v="12"/>
    <n v="42246"/>
    <n v="4224.6000000000004"/>
    <n v="38021.399999999994"/>
    <n v="38.021399999999993"/>
    <n v="10561.5"/>
    <n v="27459.899999999998"/>
    <n v="27.459899999999998"/>
    <d v="2021-11-26T00:00:00"/>
    <x v="6"/>
    <s v="Q4"/>
    <n v="2022"/>
    <s v="Aiden Garcia"/>
    <s v="Amarilla"/>
    <s v="India"/>
  </r>
  <r>
    <s v="Government"/>
    <s v="CUST_ID_093"/>
    <x v="5"/>
    <s v="High"/>
    <n v="2039"/>
    <n v="260"/>
    <n v="20"/>
    <n v="40780"/>
    <n v="4078"/>
    <n v="36702"/>
    <n v="36.701999999999998"/>
    <n v="20390"/>
    <n v="16312"/>
    <n v="16.312000000000001"/>
    <d v="2021-04-18T00:00:00"/>
    <x v="5"/>
    <s v="Q2"/>
    <n v="2022"/>
    <s v="Jackson Hill"/>
    <s v="Amarilla"/>
    <s v="Germany"/>
  </r>
  <r>
    <s v="Channel Partners"/>
    <s v="CUST_ID_098"/>
    <x v="5"/>
    <s v="High"/>
    <n v="2574"/>
    <n v="260"/>
    <n v="12"/>
    <n v="30888"/>
    <n v="3088.8"/>
    <n v="27799.200000000001"/>
    <n v="27.799199999999999"/>
    <n v="7722"/>
    <n v="20077.2"/>
    <n v="20.077200000000001"/>
    <d v="2022-05-02T00:00:00"/>
    <x v="10"/>
    <s v="Q2"/>
    <n v="2022"/>
    <s v="Mia Turner"/>
    <s v="Amarilla"/>
    <s v="Canada"/>
  </r>
  <r>
    <s v="Government"/>
    <s v="CUST_ID_047"/>
    <x v="5"/>
    <s v="High"/>
    <n v="707"/>
    <n v="260"/>
    <n v="350"/>
    <n v="247450"/>
    <n v="24745"/>
    <n v="222705"/>
    <n v="222.70500000000001"/>
    <n v="183820"/>
    <n v="38885"/>
    <n v="38.884999999999998"/>
    <d v="2022-01-16T00:00:00"/>
    <x v="1"/>
    <s v="Q1"/>
    <n v="2022"/>
    <s v="Michael Wilson"/>
    <s v="Amarilla"/>
    <s v="India"/>
  </r>
  <r>
    <s v="Midmarket"/>
    <s v="CUST_ID_019"/>
    <x v="5"/>
    <s v="High"/>
    <n v="2072"/>
    <n v="260"/>
    <n v="15"/>
    <n v="31080"/>
    <n v="3108"/>
    <n v="27972"/>
    <n v="27.972000000000001"/>
    <n v="20720"/>
    <n v="7252"/>
    <n v="7.2519999999999998"/>
    <d v="2021-11-24T00:00:00"/>
    <x v="6"/>
    <s v="Q4"/>
    <n v="2022"/>
    <s v="Jackson Martinez"/>
    <s v="Amarilla"/>
    <s v="England"/>
  </r>
  <r>
    <s v="Small Business"/>
    <s v="CUST_ID_149"/>
    <x v="5"/>
    <s v="High"/>
    <n v="853"/>
    <n v="260"/>
    <n v="300"/>
    <n v="255900"/>
    <n v="25590"/>
    <n v="230310"/>
    <n v="230.31"/>
    <n v="213250"/>
    <n v="17060"/>
    <n v="17.059999999999999"/>
    <d v="2022-12-11T00:00:00"/>
    <x v="7"/>
    <s v="Q4"/>
    <n v="2022"/>
    <s v="Samuel Hill"/>
    <s v="Amarilla"/>
    <s v="Germany"/>
  </r>
  <r>
    <s v="Government"/>
    <s v="CUST_ID_052"/>
    <x v="1"/>
    <s v="High"/>
    <n v="2532"/>
    <n v="10"/>
    <n v="7"/>
    <n v="17724"/>
    <n v="1949.6399999999999"/>
    <n v="15774.36"/>
    <n v="15.77436"/>
    <n v="12660"/>
    <n v="3114.3599999999997"/>
    <n v="3.1143599999999996"/>
    <d v="2022-09-16T00:00:00"/>
    <x v="0"/>
    <s v="Q3"/>
    <n v="2022"/>
    <s v="Charlotte Martin"/>
    <s v="Paseo"/>
    <s v="France"/>
  </r>
  <r>
    <s v="Midmarket"/>
    <s v="CUST_ID_140"/>
    <x v="2"/>
    <s v="High"/>
    <n v="384"/>
    <n v="120"/>
    <n v="15"/>
    <n v="5760"/>
    <n v="633.59999999999991"/>
    <n v="5126.3999999999996"/>
    <n v="5.1263999999999994"/>
    <n v="3840"/>
    <n v="1286.3999999999999"/>
    <n v="1.2863999999999998"/>
    <d v="2021-06-08T00:00:00"/>
    <x v="11"/>
    <s v="Q2"/>
    <n v="2022"/>
    <s v="Amelia Phillips"/>
    <s v="Velo"/>
    <s v="France"/>
  </r>
  <r>
    <s v="Channel Partners"/>
    <s v="CUST_ID_114"/>
    <x v="2"/>
    <s v="High"/>
    <n v="472"/>
    <n v="120"/>
    <n v="12"/>
    <n v="5664"/>
    <n v="623.04"/>
    <n v="5040.96"/>
    <n v="5.0409600000000001"/>
    <n v="1416"/>
    <n v="3624.96"/>
    <n v="3.6249600000000002"/>
    <d v="2021-11-28T00:00:00"/>
    <x v="6"/>
    <s v="Q4"/>
    <n v="2022"/>
    <s v="Harper Martin"/>
    <s v="Velo"/>
    <s v="Canada"/>
  </r>
  <r>
    <s v="Government"/>
    <s v="CUST_ID_033"/>
    <x v="3"/>
    <s v="High"/>
    <n v="1579"/>
    <n v="250"/>
    <n v="7"/>
    <n v="11053"/>
    <n v="1215.83"/>
    <n v="9837.17"/>
    <n v="9.8371700000000004"/>
    <n v="7895"/>
    <n v="1942.17"/>
    <n v="1.9421700000000002"/>
    <d v="2022-02-06T00:00:00"/>
    <x v="4"/>
    <s v="Q1"/>
    <n v="2022"/>
    <s v="Logan Garcia"/>
    <s v="VTT"/>
    <s v="USA"/>
  </r>
  <r>
    <s v="Midmarket"/>
    <s v="CUST_ID_046"/>
    <x v="5"/>
    <s v="High"/>
    <n v="3199.5"/>
    <n v="260"/>
    <n v="15"/>
    <n v="47992.5"/>
    <n v="5279.1749999999993"/>
    <n v="42713.324999999997"/>
    <n v="42.713324999999998"/>
    <n v="31995"/>
    <n v="10718.324999999999"/>
    <n v="10.718324999999998"/>
    <d v="2021-04-15T00:00:00"/>
    <x v="5"/>
    <s v="Q2"/>
    <n v="2022"/>
    <s v="Avery Anderson"/>
    <s v="Amarilla"/>
    <s v="Italy"/>
  </r>
  <r>
    <s v="Channel Partners"/>
    <s v="CUST_ID_098"/>
    <x v="5"/>
    <s v="High"/>
    <n v="472"/>
    <n v="260"/>
    <n v="12"/>
    <n v="5664"/>
    <n v="623.04"/>
    <n v="5040.96"/>
    <n v="5.0409600000000001"/>
    <n v="1416"/>
    <n v="3624.96"/>
    <n v="3.6249600000000002"/>
    <d v="2021-10-13T00:00:00"/>
    <x v="9"/>
    <s v="Q4"/>
    <n v="2022"/>
    <s v="Mia Turner"/>
    <s v="Amarilla"/>
    <s v="Canada"/>
  </r>
  <r>
    <s v="Channel Partners"/>
    <s v="CUST_ID_036"/>
    <x v="4"/>
    <s v="High"/>
    <n v="1937"/>
    <n v="3"/>
    <n v="12"/>
    <n v="23244"/>
    <n v="2556.84"/>
    <n v="20687.16"/>
    <n v="20.687159999999999"/>
    <n v="5811"/>
    <n v="14876.16"/>
    <n v="14.87616"/>
    <d v="2021-10-04T00:00:00"/>
    <x v="9"/>
    <s v="Q4"/>
    <n v="2022"/>
    <s v="Harper Anderson"/>
    <s v="Carretera"/>
    <s v="France"/>
  </r>
  <r>
    <s v="Government"/>
    <s v="CUST_ID_048"/>
    <x v="4"/>
    <s v="High"/>
    <n v="792"/>
    <n v="3"/>
    <n v="350"/>
    <n v="277200"/>
    <n v="30492"/>
    <n v="246708"/>
    <n v="246.708"/>
    <n v="205920"/>
    <n v="40788"/>
    <n v="40.787999999999997"/>
    <d v="2021-05-23T00:00:00"/>
    <x v="10"/>
    <s v="Q2"/>
    <n v="2022"/>
    <s v="Sofia Turner"/>
    <s v="Carretera"/>
    <s v="Japan"/>
  </r>
  <r>
    <s v="Small Business"/>
    <s v="CUST_ID_020"/>
    <x v="4"/>
    <s v="High"/>
    <n v="2811"/>
    <n v="3"/>
    <n v="300"/>
    <n v="843300"/>
    <n v="92763"/>
    <n v="750537"/>
    <n v="750.53700000000003"/>
    <n v="702750"/>
    <n v="47787"/>
    <n v="47.786999999999999"/>
    <d v="2022-08-31T00:00:00"/>
    <x v="2"/>
    <s v="Q3"/>
    <n v="2022"/>
    <s v="Abigail Robinson"/>
    <s v="Carretera"/>
    <s v="France"/>
  </r>
  <r>
    <s v="Enterprise"/>
    <s v="CUST_ID_085"/>
    <x v="4"/>
    <s v="High"/>
    <n v="2441"/>
    <n v="3"/>
    <n v="125"/>
    <n v="305125"/>
    <n v="33563.75"/>
    <n v="271561.25"/>
    <n v="271.56124999999997"/>
    <n v="292920"/>
    <n v="-21358.75"/>
    <n v="-21.358750000000001"/>
    <d v="2022-04-05T00:00:00"/>
    <x v="5"/>
    <s v="Q2"/>
    <n v="2022"/>
    <s v="Benjamin Garcia"/>
    <s v="Carretera"/>
    <s v="Germany"/>
  </r>
  <r>
    <s v="Government"/>
    <s v="CUST_ID_037"/>
    <x v="0"/>
    <s v="High"/>
    <n v="766"/>
    <n v="5"/>
    <n v="350"/>
    <n v="268100"/>
    <n v="29491"/>
    <n v="238609"/>
    <n v="238.60900000000001"/>
    <n v="199160"/>
    <n v="39449"/>
    <n v="39.448999999999998"/>
    <d v="2022-04-14T00:00:00"/>
    <x v="5"/>
    <s v="Q2"/>
    <n v="2022"/>
    <s v="Henry Martinez"/>
    <s v="Montana"/>
    <s v="Germany"/>
  </r>
  <r>
    <s v="Midmarket"/>
    <s v="CUST_ID_112"/>
    <x v="0"/>
    <s v="High"/>
    <n v="2157"/>
    <n v="5"/>
    <n v="15"/>
    <n v="32355"/>
    <n v="3559.05"/>
    <n v="28795.95"/>
    <n v="28.795950000000001"/>
    <n v="21570"/>
    <n v="7225.9500000000007"/>
    <n v="7.225950000000001"/>
    <d v="2022-08-30T00:00:00"/>
    <x v="2"/>
    <s v="Q3"/>
    <n v="2022"/>
    <s v="Charlotte Hill"/>
    <s v="Montana"/>
    <s v="Japan"/>
  </r>
  <r>
    <s v="Small Business"/>
    <s v="CUST_ID_070"/>
    <x v="1"/>
    <s v="High"/>
    <n v="873"/>
    <n v="10"/>
    <n v="300"/>
    <n v="261900"/>
    <n v="28809"/>
    <n v="233091"/>
    <n v="233.09100000000001"/>
    <n v="218250"/>
    <n v="14841"/>
    <n v="14.840999999999999"/>
    <d v="2021-12-31T00:00:00"/>
    <x v="7"/>
    <s v="Q4"/>
    <n v="2022"/>
    <s v="Abigail Garcia"/>
    <s v="Paseo"/>
    <s v="Italy"/>
  </r>
  <r>
    <s v="Government"/>
    <s v="CUST_ID_040"/>
    <x v="1"/>
    <s v="High"/>
    <n v="1122"/>
    <n v="10"/>
    <n v="20"/>
    <n v="22440"/>
    <n v="2468.4"/>
    <n v="19971.599999999999"/>
    <n v="19.971599999999999"/>
    <n v="11220"/>
    <n v="8751.5999999999985"/>
    <n v="8.751599999999998"/>
    <d v="2021-12-27T00:00:00"/>
    <x v="7"/>
    <s v="Q4"/>
    <n v="2022"/>
    <s v="Abigail Lewis"/>
    <s v="Paseo"/>
    <s v="Japan"/>
  </r>
  <r>
    <s v="Government"/>
    <s v="CUST_ID_004"/>
    <x v="1"/>
    <s v="High"/>
    <n v="2104.5"/>
    <n v="10"/>
    <n v="350"/>
    <n v="736575"/>
    <n v="81023.25"/>
    <n v="655551.75"/>
    <n v="655.55174999999997"/>
    <n v="547170"/>
    <n v="108381.75"/>
    <n v="108.38175"/>
    <d v="2021-12-03T00:00:00"/>
    <x v="7"/>
    <s v="Q4"/>
    <n v="2022"/>
    <s v="Olivia Brown"/>
    <s v="Paseo"/>
    <s v="France"/>
  </r>
  <r>
    <s v="Channel Partners"/>
    <s v="CUST_ID_060"/>
    <x v="1"/>
    <s v="High"/>
    <n v="4026"/>
    <n v="10"/>
    <n v="12"/>
    <n v="48312"/>
    <n v="5314.32"/>
    <n v="42997.68"/>
    <n v="42.997680000000003"/>
    <n v="12078"/>
    <n v="30919.68"/>
    <n v="30.91968"/>
    <d v="2022-04-20T00:00:00"/>
    <x v="5"/>
    <s v="Q2"/>
    <n v="2022"/>
    <s v="Emily Garcia"/>
    <s v="Paseo"/>
    <s v="France"/>
  </r>
  <r>
    <s v="Channel Partners"/>
    <s v="CUST_ID_025"/>
    <x v="1"/>
    <s v="High"/>
    <n v="2425.5"/>
    <n v="10"/>
    <n v="12"/>
    <n v="29106"/>
    <n v="3201.66"/>
    <n v="25904.340000000004"/>
    <n v="25.904340000000005"/>
    <n v="7276.5"/>
    <n v="18627.840000000004"/>
    <n v="18.627840000000003"/>
    <d v="2021-12-01T00:00:00"/>
    <x v="7"/>
    <s v="Q4"/>
    <n v="2022"/>
    <s v="Alexander Perez"/>
    <s v="Paseo"/>
    <s v="USA"/>
  </r>
  <r>
    <s v="Government"/>
    <s v="CUST_ID_004"/>
    <x v="1"/>
    <s v="High"/>
    <n v="2394"/>
    <n v="10"/>
    <n v="20"/>
    <n v="47880"/>
    <n v="5266.8"/>
    <n v="42613.2"/>
    <n v="42.613199999999999"/>
    <n v="23940"/>
    <n v="18673.199999999997"/>
    <n v="18.673199999999998"/>
    <d v="2021-03-12T00:00:00"/>
    <x v="8"/>
    <s v="Q1"/>
    <n v="2022"/>
    <s v="Olivia Brown"/>
    <s v="Paseo"/>
    <s v="France"/>
  </r>
  <r>
    <s v="Midmarket"/>
    <s v="CUST_ID_044"/>
    <x v="1"/>
    <s v="High"/>
    <n v="1984"/>
    <n v="10"/>
    <n v="15"/>
    <n v="29760"/>
    <n v="3273.6"/>
    <n v="26486.400000000001"/>
    <n v="26.4864"/>
    <n v="19840"/>
    <n v="6646.4000000000015"/>
    <n v="6.6464000000000016"/>
    <d v="2022-11-24T00:00:00"/>
    <x v="6"/>
    <s v="Q4"/>
    <n v="2022"/>
    <s v="Elizabeth Martin"/>
    <s v="Paseo"/>
    <s v="France"/>
  </r>
  <r>
    <s v="Enterprise"/>
    <s v="CUST_ID_051"/>
    <x v="1"/>
    <s v="High"/>
    <n v="2441"/>
    <n v="10"/>
    <n v="125"/>
    <n v="305125"/>
    <n v="33563.75"/>
    <n v="271561.25"/>
    <n v="271.56124999999997"/>
    <n v="292920"/>
    <n v="-21358.75"/>
    <n v="-21.358750000000001"/>
    <d v="2021-10-05T00:00:00"/>
    <x v="9"/>
    <s v="Q4"/>
    <n v="2022"/>
    <s v="Logan Phillips"/>
    <s v="Paseo"/>
    <s v="England"/>
  </r>
  <r>
    <s v="Small Business"/>
    <s v="CUST_ID_070"/>
    <x v="1"/>
    <s v="High"/>
    <n v="1366"/>
    <n v="10"/>
    <n v="300"/>
    <n v="409800"/>
    <n v="45078"/>
    <n v="364722"/>
    <n v="364.72199999999998"/>
    <n v="341500"/>
    <n v="23222"/>
    <n v="23.222000000000001"/>
    <d v="2021-10-17T00:00:00"/>
    <x v="9"/>
    <s v="Q4"/>
    <n v="2022"/>
    <s v="Abigail Garcia"/>
    <s v="Paseo"/>
    <s v="Italy"/>
  </r>
  <r>
    <s v="Government"/>
    <s v="CUST_ID_016"/>
    <x v="2"/>
    <s v="High"/>
    <n v="1808"/>
    <n v="120"/>
    <n v="7"/>
    <n v="12656"/>
    <n v="1392.16"/>
    <n v="11263.84"/>
    <n v="11.26384"/>
    <n v="9040"/>
    <n v="2223.84"/>
    <n v="2.22384"/>
    <d v="2021-04-08T00:00:00"/>
    <x v="5"/>
    <s v="Q2"/>
    <n v="2022"/>
    <s v="Harper Davis"/>
    <s v="Velo"/>
    <s v="Japan"/>
  </r>
  <r>
    <s v="Channel Partners"/>
    <s v="CUST_ID_081"/>
    <x v="3"/>
    <s v="High"/>
    <n v="1734"/>
    <n v="250"/>
    <n v="12"/>
    <n v="20808"/>
    <n v="2288.88"/>
    <n v="18519.12"/>
    <n v="18.519119999999997"/>
    <n v="5202"/>
    <n v="13317.119999999999"/>
    <n v="13.317119999999999"/>
    <d v="2021-10-03T00:00:00"/>
    <x v="9"/>
    <s v="Q4"/>
    <n v="2022"/>
    <s v="Jackson Lewis"/>
    <s v="VTT"/>
    <s v="USA"/>
  </r>
  <r>
    <s v="Enterprise"/>
    <s v="CUST_ID_125"/>
    <x v="3"/>
    <s v="High"/>
    <n v="554"/>
    <n v="250"/>
    <n v="125"/>
    <n v="69250"/>
    <n v="7617.5"/>
    <n v="61632.5"/>
    <n v="61.6325"/>
    <n v="66480"/>
    <n v="-4847.5"/>
    <n v="-4.8475000000000001"/>
    <d v="2021-06-04T00:00:00"/>
    <x v="11"/>
    <s v="Q2"/>
    <n v="2022"/>
    <s v="Samuel Hill"/>
    <s v="VTT"/>
    <s v="Germany"/>
  </r>
  <r>
    <s v="Enterprise"/>
    <s v="CUST_ID_073"/>
    <x v="5"/>
    <s v="High"/>
    <n v="3165"/>
    <n v="260"/>
    <n v="125"/>
    <n v="395625"/>
    <n v="43518.75"/>
    <n v="352106.25"/>
    <n v="352.10624999999999"/>
    <n v="379800"/>
    <n v="-27693.75"/>
    <n v="-27.693750000000001"/>
    <d v="2021-11-07T00:00:00"/>
    <x v="6"/>
    <s v="Q4"/>
    <n v="2022"/>
    <s v="Benjamin Phillips"/>
    <s v="Amarilla"/>
    <s v="USA"/>
  </r>
  <r>
    <s v="Government"/>
    <s v="CUST_ID_093"/>
    <x v="5"/>
    <s v="High"/>
    <n v="2629"/>
    <n v="260"/>
    <n v="20"/>
    <n v="52580"/>
    <n v="5783.8"/>
    <n v="46796.2"/>
    <n v="46.796199999999999"/>
    <n v="26290"/>
    <n v="20506.199999999997"/>
    <n v="20.506199999999996"/>
    <d v="2022-04-26T00:00:00"/>
    <x v="5"/>
    <s v="Q2"/>
    <n v="2022"/>
    <s v="Jackson Hill"/>
    <s v="Amarilla"/>
    <s v="Germany"/>
  </r>
  <r>
    <s v="Enterprise"/>
    <s v="CUST_ID_138"/>
    <x v="5"/>
    <s v="High"/>
    <n v="1433"/>
    <n v="260"/>
    <n v="125"/>
    <n v="179125"/>
    <n v="19703.75"/>
    <n v="159421.25"/>
    <n v="159.42124999999999"/>
    <n v="171960"/>
    <n v="-12538.75"/>
    <n v="-12.53875"/>
    <d v="2021-07-21T00:00:00"/>
    <x v="3"/>
    <s v="Q3"/>
    <n v="2022"/>
    <s v="Harper Martin"/>
    <s v="Amarilla"/>
    <s v="Canada"/>
  </r>
  <r>
    <s v="Midmarket"/>
    <s v="CUST_ID_104"/>
    <x v="5"/>
    <s v="High"/>
    <n v="2157"/>
    <n v="260"/>
    <n v="15"/>
    <n v="32355"/>
    <n v="3559.05"/>
    <n v="28795.95"/>
    <n v="28.795950000000001"/>
    <n v="21570"/>
    <n v="7225.9500000000007"/>
    <n v="7.225950000000001"/>
    <d v="2021-10-27T00:00:00"/>
    <x v="9"/>
    <s v="Q4"/>
    <n v="2022"/>
    <s v="Amelia Hill"/>
    <s v="Amarilla"/>
    <s v="Japan"/>
  </r>
  <r>
    <s v="Government"/>
    <s v="CUST_ID_066"/>
    <x v="4"/>
    <s v="High"/>
    <n v="886"/>
    <n v="3"/>
    <n v="350"/>
    <n v="310100"/>
    <n v="37212"/>
    <n v="272888"/>
    <n v="272.88799999999998"/>
    <n v="230360"/>
    <n v="42528"/>
    <n v="42.527999999999999"/>
    <d v="2022-12-07T00:00:00"/>
    <x v="7"/>
    <s v="Q4"/>
    <n v="2022"/>
    <s v="Harper Turner"/>
    <s v="Carretera"/>
    <s v="Canada"/>
  </r>
  <r>
    <s v="Enterprise"/>
    <s v="CUST_ID_100"/>
    <x v="4"/>
    <s v="High"/>
    <n v="2156"/>
    <n v="3"/>
    <n v="125"/>
    <n v="269500"/>
    <n v="32340"/>
    <n v="237160"/>
    <n v="237.16"/>
    <n v="258720"/>
    <n v="-21560"/>
    <n v="-21.56"/>
    <d v="2021-10-18T00:00:00"/>
    <x v="9"/>
    <s v="Q4"/>
    <n v="2022"/>
    <s v="Charlotte Garcia"/>
    <s v="Carretera"/>
    <s v="France"/>
  </r>
  <r>
    <s v="Midmarket"/>
    <s v="CUST_ID_090"/>
    <x v="4"/>
    <s v="High"/>
    <n v="2689"/>
    <n v="3"/>
    <n v="15"/>
    <n v="40335"/>
    <n v="4840.2"/>
    <n v="35494.800000000003"/>
    <n v="35.494800000000005"/>
    <n v="26890"/>
    <n v="8604.8000000000029"/>
    <n v="8.6048000000000027"/>
    <d v="2021-06-16T00:00:00"/>
    <x v="11"/>
    <s v="Q2"/>
    <n v="2022"/>
    <s v="Harper Martin"/>
    <s v="Carretera"/>
    <s v="Canada"/>
  </r>
  <r>
    <s v="Midmarket"/>
    <s v="CUST_ID_113"/>
    <x v="0"/>
    <s v="High"/>
    <n v="677"/>
    <n v="5"/>
    <n v="15"/>
    <n v="10155"/>
    <n v="1218.5999999999999"/>
    <n v="8936.4"/>
    <n v="8.936399999999999"/>
    <n v="6770"/>
    <n v="2166.3999999999996"/>
    <n v="2.1663999999999994"/>
    <d v="2022-11-02T00:00:00"/>
    <x v="6"/>
    <s v="Q4"/>
    <n v="2022"/>
    <s v="Samuel Turner"/>
    <s v="Montana"/>
    <s v="USA"/>
  </r>
  <r>
    <s v="Small Business"/>
    <s v="CUST_ID_078"/>
    <x v="0"/>
    <s v="High"/>
    <n v="1773"/>
    <n v="5"/>
    <n v="300"/>
    <n v="531900"/>
    <n v="63828"/>
    <n v="468072"/>
    <n v="468.072"/>
    <n v="443250"/>
    <n v="24822"/>
    <n v="24.821999999999999"/>
    <d v="2022-12-03T00:00:00"/>
    <x v="7"/>
    <s v="Q4"/>
    <n v="2022"/>
    <s v="Harper Hill"/>
    <s v="Montana"/>
    <s v="Italy"/>
  </r>
  <r>
    <s v="Government"/>
    <s v="CUST_ID_049"/>
    <x v="0"/>
    <s v="High"/>
    <n v="2420"/>
    <n v="5"/>
    <n v="7"/>
    <n v="16940"/>
    <n v="2032.8"/>
    <n v="14907.2"/>
    <n v="14.907200000000001"/>
    <n v="12100"/>
    <n v="2807.2000000000007"/>
    <n v="2.8072000000000008"/>
    <d v="2021-12-02T00:00:00"/>
    <x v="7"/>
    <s v="Q4"/>
    <n v="2022"/>
    <s v="Elijah Perez"/>
    <s v="Montana"/>
    <s v="USA"/>
  </r>
  <r>
    <s v="Government"/>
    <s v="CUST_ID_043"/>
    <x v="0"/>
    <s v="High"/>
    <n v="2734"/>
    <n v="5"/>
    <n v="7"/>
    <n v="19138"/>
    <n v="2296.56"/>
    <n v="16841.439999999999"/>
    <n v="16.841439999999999"/>
    <n v="13670"/>
    <n v="3171.4399999999987"/>
    <n v="3.1714399999999987"/>
    <d v="2022-05-07T00:00:00"/>
    <x v="10"/>
    <s v="Q2"/>
    <n v="2022"/>
    <s v="Sebastian Phillips"/>
    <s v="Montana"/>
    <s v="England"/>
  </r>
  <r>
    <s v="Small Business"/>
    <s v="CUST_ID_116"/>
    <x v="1"/>
    <s v="High"/>
    <n v="3495"/>
    <n v="10"/>
    <n v="300"/>
    <n v="1048500"/>
    <n v="125820"/>
    <n v="922680"/>
    <n v="922.68"/>
    <n v="873750"/>
    <n v="48930"/>
    <n v="48.93"/>
    <d v="2022-09-03T00:00:00"/>
    <x v="0"/>
    <s v="Q3"/>
    <n v="2022"/>
    <s v="Amelia Phillips"/>
    <s v="Paseo"/>
    <s v="France"/>
  </r>
  <r>
    <s v="Government"/>
    <s v="CUST_ID_040"/>
    <x v="1"/>
    <s v="High"/>
    <n v="886"/>
    <n v="10"/>
    <n v="350"/>
    <n v="310100"/>
    <n v="37212"/>
    <n v="272888"/>
    <n v="272.88799999999998"/>
    <n v="230360"/>
    <n v="42528"/>
    <n v="42.527999999999999"/>
    <d v="2021-06-26T00:00:00"/>
    <x v="11"/>
    <s v="Q2"/>
    <n v="2022"/>
    <s v="Abigail Lewis"/>
    <s v="Paseo"/>
    <s v="Japan"/>
  </r>
  <r>
    <s v="Enterprise"/>
    <s v="CUST_ID_024"/>
    <x v="1"/>
    <s v="High"/>
    <n v="2156"/>
    <n v="10"/>
    <n v="125"/>
    <n v="269500"/>
    <n v="32340"/>
    <n v="237160"/>
    <n v="237.16"/>
    <n v="258720"/>
    <n v="-21560"/>
    <n v="-21.56"/>
    <d v="2021-06-24T00:00:00"/>
    <x v="11"/>
    <s v="Q2"/>
    <n v="2022"/>
    <s v="Elizabeth Green"/>
    <s v="Paseo"/>
    <s v="Japan"/>
  </r>
  <r>
    <s v="Government"/>
    <s v="CUST_ID_040"/>
    <x v="1"/>
    <s v="High"/>
    <n v="905"/>
    <n v="10"/>
    <n v="20"/>
    <n v="18100"/>
    <n v="2172"/>
    <n v="15928"/>
    <n v="15.928000000000001"/>
    <n v="9050"/>
    <n v="6878"/>
    <n v="6.8780000000000001"/>
    <d v="2022-05-02T00:00:00"/>
    <x v="10"/>
    <s v="Q2"/>
    <n v="2022"/>
    <s v="Abigail Lewis"/>
    <s v="Paseo"/>
    <s v="Japan"/>
  </r>
  <r>
    <s v="Government"/>
    <s v="CUST_ID_052"/>
    <x v="1"/>
    <s v="High"/>
    <n v="1594"/>
    <n v="10"/>
    <n v="350"/>
    <n v="557900"/>
    <n v="66948"/>
    <n v="490952"/>
    <n v="490.952"/>
    <n v="414440"/>
    <n v="76512"/>
    <n v="76.512"/>
    <d v="2021-07-12T00:00:00"/>
    <x v="3"/>
    <s v="Q3"/>
    <n v="2022"/>
    <s v="Charlotte Martin"/>
    <s v="Paseo"/>
    <s v="France"/>
  </r>
  <r>
    <s v="Small Business"/>
    <s v="CUST_ID_069"/>
    <x v="1"/>
    <s v="High"/>
    <n v="1359"/>
    <n v="10"/>
    <n v="300"/>
    <n v="407700"/>
    <n v="48924"/>
    <n v="358776"/>
    <n v="358.77600000000001"/>
    <n v="339750"/>
    <n v="19026"/>
    <n v="19.026"/>
    <d v="2021-10-25T00:00:00"/>
    <x v="9"/>
    <s v="Q4"/>
    <n v="2022"/>
    <s v="Jackson Hill"/>
    <s v="Paseo"/>
    <s v="Germany"/>
  </r>
  <r>
    <s v="Small Business"/>
    <s v="CUST_ID_003"/>
    <x v="1"/>
    <s v="High"/>
    <n v="2150"/>
    <n v="10"/>
    <n v="300"/>
    <n v="645000"/>
    <n v="77400"/>
    <n v="567600"/>
    <n v="567.6"/>
    <n v="537500"/>
    <n v="30100"/>
    <n v="30.1"/>
    <d v="2022-04-23T00:00:00"/>
    <x v="5"/>
    <s v="Q2"/>
    <n v="2022"/>
    <s v="Noah Williams"/>
    <s v="Paseo"/>
    <s v="England"/>
  </r>
  <r>
    <s v="Government"/>
    <s v="CUST_ID_040"/>
    <x v="1"/>
    <s v="High"/>
    <n v="1197"/>
    <n v="10"/>
    <n v="350"/>
    <n v="418950"/>
    <n v="50274"/>
    <n v="368676"/>
    <n v="368.67599999999999"/>
    <n v="311220"/>
    <n v="57456"/>
    <n v="57.456000000000003"/>
    <d v="2022-03-27T00:00:00"/>
    <x v="8"/>
    <s v="Q1"/>
    <n v="2022"/>
    <s v="Abigail Lewis"/>
    <s v="Paseo"/>
    <s v="Japan"/>
  </r>
  <r>
    <s v="Government"/>
    <s v="CUST_ID_040"/>
    <x v="1"/>
    <s v="High"/>
    <n v="1233"/>
    <n v="10"/>
    <n v="20"/>
    <n v="24660"/>
    <n v="2959.2"/>
    <n v="21700.799999999999"/>
    <n v="21.700800000000001"/>
    <n v="12330"/>
    <n v="9370.7999999999993"/>
    <n v="9.3707999999999991"/>
    <d v="2022-07-22T00:00:00"/>
    <x v="3"/>
    <s v="Q3"/>
    <n v="2022"/>
    <s v="Abigail Lewis"/>
    <s v="Paseo"/>
    <s v="Japan"/>
  </r>
  <r>
    <s v="Government"/>
    <s v="CUST_ID_031"/>
    <x v="2"/>
    <s v="High"/>
    <n v="1395"/>
    <n v="120"/>
    <n v="350"/>
    <n v="488250"/>
    <n v="58590"/>
    <n v="429660"/>
    <n v="429.66"/>
    <n v="362700"/>
    <n v="66960"/>
    <n v="66.959999999999994"/>
    <d v="2022-02-06T00:00:00"/>
    <x v="4"/>
    <s v="Q1"/>
    <n v="2022"/>
    <s v="Benjamin Lee"/>
    <s v="Velo"/>
    <s v="India"/>
  </r>
  <r>
    <s v="Government"/>
    <s v="CUST_ID_041"/>
    <x v="2"/>
    <s v="High"/>
    <n v="986"/>
    <n v="120"/>
    <n v="350"/>
    <n v="345100"/>
    <n v="41412"/>
    <n v="303688"/>
    <n v="303.68799999999999"/>
    <n v="256360"/>
    <n v="47328"/>
    <n v="47.328000000000003"/>
    <d v="2022-12-19T00:00:00"/>
    <x v="7"/>
    <s v="Q4"/>
    <n v="2022"/>
    <s v="Aiden Clark"/>
    <s v="Velo"/>
    <s v="USA"/>
  </r>
  <r>
    <s v="Government"/>
    <s v="CUST_ID_031"/>
    <x v="2"/>
    <s v="High"/>
    <n v="905"/>
    <n v="120"/>
    <n v="20"/>
    <n v="18100"/>
    <n v="2172"/>
    <n v="15928"/>
    <n v="15.928000000000001"/>
    <n v="9050"/>
    <n v="6878"/>
    <n v="6.8780000000000001"/>
    <d v="2022-10-26T00:00:00"/>
    <x v="9"/>
    <s v="Q4"/>
    <n v="2022"/>
    <s v="Benjamin Lee"/>
    <s v="Velo"/>
    <s v="India"/>
  </r>
  <r>
    <s v="Channel Partners"/>
    <s v="CUST_ID_142"/>
    <x v="3"/>
    <s v="High"/>
    <n v="2109"/>
    <n v="250"/>
    <n v="12"/>
    <n v="25308"/>
    <n v="3036.96"/>
    <n v="22271.040000000001"/>
    <n v="22.271039999999999"/>
    <n v="6327"/>
    <n v="15944.04"/>
    <n v="15.944040000000001"/>
    <d v="2022-01-04T00:00:00"/>
    <x v="1"/>
    <s v="Q1"/>
    <n v="2022"/>
    <s v="Abigail Martin"/>
    <s v="VTT"/>
    <s v="Italy"/>
  </r>
  <r>
    <s v="Midmarket"/>
    <s v="CUST_ID_087"/>
    <x v="3"/>
    <s v="High"/>
    <n v="3874.5"/>
    <n v="250"/>
    <n v="15"/>
    <n v="58117.5"/>
    <n v="6974.0999999999995"/>
    <n v="51143.399999999994"/>
    <n v="51.143399999999993"/>
    <n v="38745"/>
    <n v="12398.399999999998"/>
    <n v="12.398399999999997"/>
    <d v="2021-12-22T00:00:00"/>
    <x v="7"/>
    <s v="Q4"/>
    <n v="2022"/>
    <s v="Logan Phillips"/>
    <s v="VTT"/>
    <s v="India"/>
  </r>
  <r>
    <s v="Government"/>
    <s v="CUST_ID_033"/>
    <x v="3"/>
    <s v="High"/>
    <n v="986"/>
    <n v="250"/>
    <n v="350"/>
    <n v="345100"/>
    <n v="41412"/>
    <n v="303688"/>
    <n v="303.68799999999999"/>
    <n v="256360"/>
    <n v="47328"/>
    <n v="47.328000000000003"/>
    <d v="2022-01-07T00:00:00"/>
    <x v="1"/>
    <s v="Q1"/>
    <n v="2022"/>
    <s v="Logan Garcia"/>
    <s v="VTT"/>
    <s v="USA"/>
  </r>
  <r>
    <s v="Enterprise"/>
    <s v="CUST_ID_117"/>
    <x v="3"/>
    <s v="High"/>
    <n v="2387"/>
    <n v="250"/>
    <n v="125"/>
    <n v="298375"/>
    <n v="35805"/>
    <n v="262570"/>
    <n v="262.57"/>
    <n v="286440"/>
    <n v="-23870"/>
    <n v="-23.87"/>
    <d v="2022-12-22T00:00:00"/>
    <x v="7"/>
    <s v="Q4"/>
    <n v="2022"/>
    <s v="Jackson Hill"/>
    <s v="VTT"/>
    <s v="Germany"/>
  </r>
  <r>
    <s v="Government"/>
    <s v="CUST_ID_034"/>
    <x v="3"/>
    <s v="High"/>
    <n v="1233"/>
    <n v="250"/>
    <n v="20"/>
    <n v="24660"/>
    <n v="2959.2"/>
    <n v="21700.799999999999"/>
    <n v="21.700800000000001"/>
    <n v="12330"/>
    <n v="9370.7999999999993"/>
    <n v="9.3707999999999991"/>
    <d v="2021-04-17T00:00:00"/>
    <x v="5"/>
    <s v="Q2"/>
    <n v="2022"/>
    <s v="Charlotte Davis"/>
    <s v="VTT"/>
    <s v="Canada"/>
  </r>
  <r>
    <s v="Government"/>
    <s v="CUST_ID_064"/>
    <x v="5"/>
    <s v="High"/>
    <n v="270"/>
    <n v="260"/>
    <n v="350"/>
    <n v="94500"/>
    <n v="11340"/>
    <n v="83160"/>
    <n v="83.16"/>
    <n v="70200"/>
    <n v="12960"/>
    <n v="12.96"/>
    <d v="2021-01-27T00:00:00"/>
    <x v="1"/>
    <s v="Q1"/>
    <n v="2022"/>
    <s v="Charlotte Anderson"/>
    <s v="Amarilla"/>
    <s v="Japan"/>
  </r>
  <r>
    <s v="Government"/>
    <s v="CUST_ID_065"/>
    <x v="5"/>
    <s v="High"/>
    <n v="3421.5"/>
    <n v="260"/>
    <n v="7"/>
    <n v="23950.5"/>
    <n v="2874.06"/>
    <n v="21076.44"/>
    <n v="21.076439999999998"/>
    <n v="17107.5"/>
    <n v="3968.9399999999987"/>
    <n v="3.9689399999999986"/>
    <d v="2022-01-13T00:00:00"/>
    <x v="1"/>
    <s v="Q1"/>
    <n v="2022"/>
    <s v="Samuel Wilson"/>
    <s v="Amarilla"/>
    <s v="USA"/>
  </r>
  <r>
    <s v="Government"/>
    <s v="CUST_ID_047"/>
    <x v="5"/>
    <s v="High"/>
    <n v="2734"/>
    <n v="260"/>
    <n v="7"/>
    <n v="19138"/>
    <n v="2296.56"/>
    <n v="16841.439999999999"/>
    <n v="16.841439999999999"/>
    <n v="13670"/>
    <n v="3171.4399999999987"/>
    <n v="3.1714399999999987"/>
    <d v="2022-04-13T00:00:00"/>
    <x v="5"/>
    <s v="Q2"/>
    <n v="2022"/>
    <s v="Michael Wilson"/>
    <s v="Amarilla"/>
    <s v="India"/>
  </r>
  <r>
    <s v="Government"/>
    <s v="CUST_ID_021"/>
    <x v="4"/>
    <s v="High"/>
    <n v="2521.5"/>
    <n v="3"/>
    <n v="20"/>
    <n v="50430"/>
    <n v="6051.6"/>
    <n v="44378.399999999994"/>
    <n v="44.378399999999992"/>
    <n v="25215"/>
    <n v="19163.399999999998"/>
    <n v="19.163399999999999"/>
    <d v="2022-08-11T00:00:00"/>
    <x v="2"/>
    <s v="Q3"/>
    <n v="2022"/>
    <s v="Aiden Lewis"/>
    <s v="Carretera"/>
    <s v="Germany"/>
  </r>
  <r>
    <s v="Channel Partners"/>
    <s v="CUST_ID_120"/>
    <x v="0"/>
    <s v="High"/>
    <n v="2661"/>
    <n v="5"/>
    <n v="12"/>
    <n v="31932"/>
    <n v="3831.84"/>
    <n v="28100.16"/>
    <n v="28.100159999999999"/>
    <n v="7983"/>
    <n v="20117.16"/>
    <n v="20.117159999999998"/>
    <d v="2021-07-12T00:00:00"/>
    <x v="3"/>
    <s v="Q3"/>
    <n v="2022"/>
    <s v="Emily Hill"/>
    <s v="Montana"/>
    <s v="Japan"/>
  </r>
  <r>
    <s v="Government"/>
    <s v="CUST_ID_072"/>
    <x v="1"/>
    <s v="High"/>
    <n v="1531"/>
    <n v="10"/>
    <n v="20"/>
    <n v="30620"/>
    <n v="3674.4"/>
    <n v="26945.599999999999"/>
    <n v="26.945599999999999"/>
    <n v="15310"/>
    <n v="11635.599999999999"/>
    <n v="11.635599999999998"/>
    <d v="2021-05-19T00:00:00"/>
    <x v="10"/>
    <s v="Q2"/>
    <n v="2022"/>
    <s v="Emily Hill"/>
    <s v="Paseo"/>
    <s v="Japan"/>
  </r>
  <r>
    <s v="Government"/>
    <s v="CUST_ID_008"/>
    <x v="3"/>
    <s v="High"/>
    <n v="1491"/>
    <n v="250"/>
    <n v="7"/>
    <n v="10437"/>
    <n v="1252.44"/>
    <n v="9184.56"/>
    <n v="9.1845599999999994"/>
    <n v="7455"/>
    <n v="1729.5599999999995"/>
    <n v="1.7295599999999995"/>
    <d v="2021-03-23T00:00:00"/>
    <x v="8"/>
    <s v="Q1"/>
    <n v="2022"/>
    <s v="Isabella Wilson"/>
    <s v="VTT"/>
    <s v="Japan"/>
  </r>
  <r>
    <s v="Government"/>
    <s v="CUST_ID_056"/>
    <x v="3"/>
    <s v="High"/>
    <n v="1531"/>
    <n v="250"/>
    <n v="20"/>
    <n v="30620"/>
    <n v="3674.4"/>
    <n v="26945.599999999999"/>
    <n v="26.945599999999999"/>
    <n v="15310"/>
    <n v="11635.599999999999"/>
    <n v="11.635599999999998"/>
    <d v="2021-09-16T00:00:00"/>
    <x v="0"/>
    <s v="Q3"/>
    <n v="2022"/>
    <s v="Amelia Perez"/>
    <s v="VTT"/>
    <s v="Japan"/>
  </r>
  <r>
    <s v="Midmarket"/>
    <s v="CUST_ID_136"/>
    <x v="4"/>
    <s v="High"/>
    <n v="2567"/>
    <n v="3"/>
    <n v="15"/>
    <n v="38505"/>
    <n v="5005.6499999999996"/>
    <n v="33499.35"/>
    <n v="33.49935"/>
    <n v="25670"/>
    <n v="7829.3499999999985"/>
    <n v="7.8293499999999989"/>
    <d v="2021-12-04T00:00:00"/>
    <x v="7"/>
    <s v="Q4"/>
    <n v="2022"/>
    <s v="Charlotte Hill"/>
    <s v="Carretera"/>
    <s v="Japan"/>
  </r>
  <r>
    <s v="Midmarket"/>
    <s v="CUST_ID_139"/>
    <x v="3"/>
    <s v="High"/>
    <n v="2567"/>
    <n v="250"/>
    <n v="15"/>
    <n v="38505"/>
    <n v="5005.6499999999996"/>
    <n v="33499.35"/>
    <n v="33.49935"/>
    <n v="25670"/>
    <n v="7829.3499999999985"/>
    <n v="7.8293499999999989"/>
    <d v="2021-06-21T00:00:00"/>
    <x v="11"/>
    <s v="Q2"/>
    <n v="2022"/>
    <s v="Henry Garcia"/>
    <s v="VTT"/>
    <s v="England"/>
  </r>
  <r>
    <s v="Government"/>
    <s v="CUST_ID_042"/>
    <x v="4"/>
    <s v="High"/>
    <n v="923"/>
    <n v="3"/>
    <n v="350"/>
    <n v="323050"/>
    <n v="41996.5"/>
    <n v="281053.5"/>
    <n v="281.05349999999999"/>
    <n v="239980"/>
    <n v="41073.5"/>
    <n v="41.073500000000003"/>
    <d v="2022-04-08T00:00:00"/>
    <x v="5"/>
    <s v="Q2"/>
    <n v="2022"/>
    <s v="Emily Garcia"/>
    <s v="Carretera"/>
    <s v="Canada"/>
  </r>
  <r>
    <s v="Government"/>
    <s v="CUST_ID_021"/>
    <x v="4"/>
    <s v="High"/>
    <n v="1790"/>
    <n v="3"/>
    <n v="350"/>
    <n v="626500"/>
    <n v="81445"/>
    <n v="545055"/>
    <n v="545.05499999999995"/>
    <n v="465400"/>
    <n v="79655"/>
    <n v="79.655000000000001"/>
    <d v="2021-07-27T00:00:00"/>
    <x v="3"/>
    <s v="Q3"/>
    <n v="2022"/>
    <s v="Aiden Lewis"/>
    <s v="Carretera"/>
    <s v="Germany"/>
  </r>
  <r>
    <s v="Government"/>
    <s v="CUST_ID_099"/>
    <x v="0"/>
    <s v="High"/>
    <n v="982.5"/>
    <n v="5"/>
    <n v="350"/>
    <n v="343875"/>
    <n v="44703.75"/>
    <n v="299171.25"/>
    <n v="299.17124999999999"/>
    <n v="255450"/>
    <n v="43721.25"/>
    <n v="43.721249999999998"/>
    <d v="2022-11-24T00:00:00"/>
    <x v="6"/>
    <s v="Q4"/>
    <n v="2022"/>
    <s v="Logan Martin"/>
    <s v="Montana"/>
    <s v="England"/>
  </r>
  <r>
    <s v="Government"/>
    <s v="CUST_ID_099"/>
    <x v="0"/>
    <s v="High"/>
    <n v="1298"/>
    <n v="5"/>
    <n v="7"/>
    <n v="9086"/>
    <n v="1181.18"/>
    <n v="7904.82"/>
    <n v="7.90482"/>
    <n v="6490"/>
    <n v="1414.8199999999997"/>
    <n v="1.4148199999999997"/>
    <d v="2022-05-21T00:00:00"/>
    <x v="10"/>
    <s v="Q2"/>
    <n v="2022"/>
    <s v="Logan Martin"/>
    <s v="Montana"/>
    <s v="England"/>
  </r>
  <r>
    <s v="Channel Partners"/>
    <s v="CUST_ID_120"/>
    <x v="0"/>
    <s v="High"/>
    <n v="604"/>
    <n v="5"/>
    <n v="12"/>
    <n v="7248"/>
    <n v="942.24"/>
    <n v="6305.76"/>
    <n v="6.3057600000000003"/>
    <n v="1812"/>
    <n v="4493.76"/>
    <n v="4.49376"/>
    <d v="2021-07-10T00:00:00"/>
    <x v="3"/>
    <s v="Q3"/>
    <n v="2022"/>
    <s v="Emily Hill"/>
    <s v="Montana"/>
    <s v="Japan"/>
  </r>
  <r>
    <s v="Government"/>
    <s v="CUST_ID_049"/>
    <x v="0"/>
    <s v="High"/>
    <n v="2255"/>
    <n v="5"/>
    <n v="20"/>
    <n v="45100"/>
    <n v="5863"/>
    <n v="39237"/>
    <n v="39.237000000000002"/>
    <n v="22550"/>
    <n v="16687"/>
    <n v="16.687000000000001"/>
    <d v="2022-03-21T00:00:00"/>
    <x v="8"/>
    <s v="Q1"/>
    <n v="2022"/>
    <s v="Elijah Perez"/>
    <s v="Montana"/>
    <s v="USA"/>
  </r>
  <r>
    <s v="Government"/>
    <s v="CUST_ID_043"/>
    <x v="0"/>
    <s v="High"/>
    <n v="1249"/>
    <n v="5"/>
    <n v="20"/>
    <n v="24980"/>
    <n v="3247.4"/>
    <n v="21732.6"/>
    <n v="21.732599999999998"/>
    <n v="12490"/>
    <n v="9242.5999999999985"/>
    <n v="9.2425999999999977"/>
    <d v="2021-04-16T00:00:00"/>
    <x v="5"/>
    <s v="Q2"/>
    <n v="2022"/>
    <s v="Sebastian Phillips"/>
    <s v="Montana"/>
    <s v="England"/>
  </r>
  <r>
    <s v="Government"/>
    <s v="CUST_ID_027"/>
    <x v="1"/>
    <s v="High"/>
    <n v="1438.5"/>
    <n v="10"/>
    <n v="7"/>
    <n v="10069.5"/>
    <n v="1309.0350000000001"/>
    <n v="8760.4650000000001"/>
    <n v="8.7604649999999999"/>
    <n v="7192.5"/>
    <n v="1567.9649999999992"/>
    <n v="1.5679649999999992"/>
    <d v="2021-09-27T00:00:00"/>
    <x v="0"/>
    <s v="Q3"/>
    <n v="2022"/>
    <s v="Michael Hill"/>
    <s v="Paseo"/>
    <s v="England"/>
  </r>
  <r>
    <s v="Small Business"/>
    <s v="CUST_ID_069"/>
    <x v="1"/>
    <s v="High"/>
    <n v="807"/>
    <n v="10"/>
    <n v="300"/>
    <n v="242100"/>
    <n v="31473"/>
    <n v="210627"/>
    <n v="210.62700000000001"/>
    <n v="201750"/>
    <n v="8877"/>
    <n v="8.8770000000000007"/>
    <d v="2022-06-23T00:00:00"/>
    <x v="11"/>
    <s v="Q2"/>
    <n v="2022"/>
    <s v="Jackson Hill"/>
    <s v="Paseo"/>
    <s v="Germany"/>
  </r>
  <r>
    <s v="Government"/>
    <s v="CUST_ID_027"/>
    <x v="1"/>
    <s v="High"/>
    <n v="2641"/>
    <n v="10"/>
    <n v="20"/>
    <n v="52820"/>
    <n v="6866.6"/>
    <n v="45953.4"/>
    <n v="45.953400000000002"/>
    <n v="26410"/>
    <n v="19543.400000000001"/>
    <n v="19.543400000000002"/>
    <d v="2022-01-22T00:00:00"/>
    <x v="1"/>
    <s v="Q1"/>
    <n v="2022"/>
    <s v="Michael Hill"/>
    <s v="Paseo"/>
    <s v="England"/>
  </r>
  <r>
    <s v="Government"/>
    <s v="CUST_ID_072"/>
    <x v="1"/>
    <s v="High"/>
    <n v="2708"/>
    <n v="10"/>
    <n v="20"/>
    <n v="54160"/>
    <n v="7040.8"/>
    <n v="47119.199999999997"/>
    <n v="47.119199999999999"/>
    <n v="27080"/>
    <n v="20039.199999999997"/>
    <n v="20.039199999999997"/>
    <d v="2022-10-27T00:00:00"/>
    <x v="9"/>
    <s v="Q4"/>
    <n v="2022"/>
    <s v="Emily Hill"/>
    <s v="Paseo"/>
    <s v="Japan"/>
  </r>
  <r>
    <s v="Government"/>
    <s v="CUST_ID_004"/>
    <x v="1"/>
    <s v="High"/>
    <n v="2632"/>
    <n v="10"/>
    <n v="350"/>
    <n v="921200"/>
    <n v="119756"/>
    <n v="801444"/>
    <n v="801.44399999999996"/>
    <n v="684320"/>
    <n v="117124"/>
    <n v="117.124"/>
    <d v="2021-11-21T00:00:00"/>
    <x v="6"/>
    <s v="Q4"/>
    <n v="2022"/>
    <s v="Olivia Brown"/>
    <s v="Paseo"/>
    <s v="France"/>
  </r>
  <r>
    <s v="Enterprise"/>
    <s v="CUST_ID_122"/>
    <x v="1"/>
    <s v="High"/>
    <n v="1583"/>
    <n v="10"/>
    <n v="125"/>
    <n v="197875"/>
    <n v="25723.75"/>
    <n v="172151.25"/>
    <n v="172.15125"/>
    <n v="189960"/>
    <n v="-17808.75"/>
    <n v="-17.80875"/>
    <d v="2022-10-24T00:00:00"/>
    <x v="9"/>
    <s v="Q4"/>
    <n v="2022"/>
    <s v="Mia Turner"/>
    <s v="Paseo"/>
    <s v="Canada"/>
  </r>
  <r>
    <s v="Channel Partners"/>
    <s v="CUST_ID_071"/>
    <x v="1"/>
    <s v="High"/>
    <n v="571"/>
    <n v="10"/>
    <n v="12"/>
    <n v="6852"/>
    <n v="890.76"/>
    <n v="5961.24"/>
    <n v="5.9612400000000001"/>
    <n v="1713"/>
    <n v="4248.24"/>
    <n v="4.24824"/>
    <d v="2021-08-30T00:00:00"/>
    <x v="2"/>
    <s v="Q3"/>
    <n v="2022"/>
    <s v="Aiden Perez"/>
    <s v="Paseo"/>
    <s v="India"/>
  </r>
  <r>
    <s v="Government"/>
    <s v="CUST_ID_052"/>
    <x v="1"/>
    <s v="High"/>
    <n v="2696"/>
    <n v="10"/>
    <n v="7"/>
    <n v="18872"/>
    <n v="2453.36"/>
    <n v="16418.64"/>
    <n v="16.41864"/>
    <n v="13480"/>
    <n v="2938.6399999999994"/>
    <n v="2.9386399999999995"/>
    <d v="2022-11-18T00:00:00"/>
    <x v="6"/>
    <s v="Q4"/>
    <n v="2022"/>
    <s v="Charlotte Martin"/>
    <s v="Paseo"/>
    <s v="France"/>
  </r>
  <r>
    <s v="Midmarket"/>
    <s v="CUST_ID_006"/>
    <x v="1"/>
    <s v="High"/>
    <n v="1565"/>
    <n v="10"/>
    <n v="15"/>
    <n v="23475"/>
    <n v="3051.75"/>
    <n v="20423.25"/>
    <n v="20.423249999999999"/>
    <n v="15650"/>
    <n v="4773.25"/>
    <n v="4.77325"/>
    <d v="2022-01-29T00:00:00"/>
    <x v="1"/>
    <s v="Q1"/>
    <n v="2022"/>
    <s v="Ava Davis"/>
    <s v="Paseo"/>
    <s v="Italy"/>
  </r>
  <r>
    <s v="Government"/>
    <s v="CUST_ID_004"/>
    <x v="1"/>
    <s v="High"/>
    <n v="1249"/>
    <n v="10"/>
    <n v="20"/>
    <n v="24980"/>
    <n v="3247.4"/>
    <n v="21732.6"/>
    <n v="21.732599999999998"/>
    <n v="12490"/>
    <n v="9242.5999999999985"/>
    <n v="9.2425999999999977"/>
    <d v="2021-12-27T00:00:00"/>
    <x v="7"/>
    <s v="Q4"/>
    <n v="2022"/>
    <s v="Olivia Brown"/>
    <s v="Paseo"/>
    <s v="France"/>
  </r>
  <r>
    <s v="Government"/>
    <s v="CUST_ID_072"/>
    <x v="1"/>
    <s v="High"/>
    <n v="357"/>
    <n v="10"/>
    <n v="350"/>
    <n v="124950"/>
    <n v="16243.5"/>
    <n v="108706.5"/>
    <n v="108.70650000000001"/>
    <n v="92820"/>
    <n v="15886.5"/>
    <n v="15.8865"/>
    <d v="2021-01-04T00:00:00"/>
    <x v="1"/>
    <s v="Q1"/>
    <n v="2022"/>
    <s v="Emily Hill"/>
    <s v="Paseo"/>
    <s v="Japan"/>
  </r>
  <r>
    <s v="Channel Partners"/>
    <s v="CUST_ID_014"/>
    <x v="1"/>
    <s v="High"/>
    <n v="1013"/>
    <n v="10"/>
    <n v="12"/>
    <n v="12156"/>
    <n v="1580.28"/>
    <n v="10575.72"/>
    <n v="10.575719999999999"/>
    <n v="3039"/>
    <n v="7536.7199999999993"/>
    <n v="7.536719999999999"/>
    <d v="2022-11-18T00:00:00"/>
    <x v="6"/>
    <s v="Q4"/>
    <n v="2022"/>
    <s v="Charlotte White"/>
    <s v="Paseo"/>
    <s v="Italy"/>
  </r>
  <r>
    <s v="Midmarket"/>
    <s v="CUST_ID_150"/>
    <x v="2"/>
    <s v="High"/>
    <n v="3997.5"/>
    <n v="120"/>
    <n v="15"/>
    <n v="59962.5"/>
    <n v="7795.125"/>
    <n v="52167.375"/>
    <n v="52.167375"/>
    <n v="39975"/>
    <n v="12192.375"/>
    <n v="12.192375"/>
    <d v="2021-12-22T00:00:00"/>
    <x v="7"/>
    <s v="Q4"/>
    <n v="2022"/>
    <s v="Harper Phillips"/>
    <s v="Velo"/>
    <s v="Italy"/>
  </r>
  <r>
    <s v="Government"/>
    <s v="CUST_ID_016"/>
    <x v="2"/>
    <s v="High"/>
    <n v="2632"/>
    <n v="120"/>
    <n v="350"/>
    <n v="921200"/>
    <n v="119756"/>
    <n v="801444"/>
    <n v="801.44399999999996"/>
    <n v="684320"/>
    <n v="117124"/>
    <n v="117.124"/>
    <d v="2022-03-05T00:00:00"/>
    <x v="8"/>
    <s v="Q1"/>
    <n v="2022"/>
    <s v="Harper Davis"/>
    <s v="Velo"/>
    <s v="Japan"/>
  </r>
  <r>
    <s v="Government"/>
    <s v="CUST_ID_054"/>
    <x v="2"/>
    <s v="High"/>
    <n v="1190"/>
    <n v="120"/>
    <n v="7"/>
    <n v="8330"/>
    <n v="1082.9000000000001"/>
    <n v="7247.1"/>
    <n v="7.2471000000000005"/>
    <n v="5950"/>
    <n v="1297.1000000000004"/>
    <n v="1.2971000000000004"/>
    <d v="2021-05-07T00:00:00"/>
    <x v="10"/>
    <s v="Q2"/>
    <n v="2022"/>
    <s v="Harper Wilson"/>
    <s v="Velo"/>
    <s v="Italy"/>
  </r>
  <r>
    <s v="Channel Partners"/>
    <s v="CUST_ID_124"/>
    <x v="2"/>
    <s v="High"/>
    <n v="604"/>
    <n v="120"/>
    <n v="12"/>
    <n v="7248"/>
    <n v="942.24"/>
    <n v="6305.76"/>
    <n v="6.3057600000000003"/>
    <n v="1812"/>
    <n v="4493.76"/>
    <n v="4.49376"/>
    <d v="2021-09-10T00:00:00"/>
    <x v="0"/>
    <s v="Q3"/>
    <n v="2022"/>
    <s v="Charlotte Garcia"/>
    <s v="Velo"/>
    <s v="France"/>
  </r>
  <r>
    <s v="Channel Partners"/>
    <s v="CUST_ID_124"/>
    <x v="2"/>
    <s v="High"/>
    <n v="410"/>
    <n v="120"/>
    <n v="12"/>
    <n v="4920"/>
    <n v="639.6"/>
    <n v="4280.3999999999996"/>
    <n v="4.2803999999999993"/>
    <n v="1230"/>
    <n v="3050.3999999999996"/>
    <n v="3.0503999999999998"/>
    <d v="2022-02-14T00:00:00"/>
    <x v="4"/>
    <s v="Q1"/>
    <n v="2022"/>
    <s v="Charlotte Garcia"/>
    <s v="Velo"/>
    <s v="France"/>
  </r>
  <r>
    <s v="Channel Partners"/>
    <s v="CUST_ID_114"/>
    <x v="2"/>
    <s v="High"/>
    <n v="1013"/>
    <n v="120"/>
    <n v="12"/>
    <n v="12156"/>
    <n v="1580.28"/>
    <n v="10575.72"/>
    <n v="10.575719999999999"/>
    <n v="3039"/>
    <n v="7536.7199999999993"/>
    <n v="7.536719999999999"/>
    <d v="2022-08-17T00:00:00"/>
    <x v="2"/>
    <s v="Q3"/>
    <n v="2022"/>
    <s v="Harper Martin"/>
    <s v="Velo"/>
    <s v="Canada"/>
  </r>
  <r>
    <s v="Enterprise"/>
    <s v="CUST_ID_105"/>
    <x v="3"/>
    <s v="High"/>
    <n v="1583"/>
    <n v="250"/>
    <n v="125"/>
    <n v="197875"/>
    <n v="25723.75"/>
    <n v="172151.25"/>
    <n v="172.15125"/>
    <n v="189960"/>
    <n v="-17808.75"/>
    <n v="-17.80875"/>
    <d v="2021-09-14T00:00:00"/>
    <x v="0"/>
    <s v="Q3"/>
    <n v="2022"/>
    <s v="Jackson Turner"/>
    <s v="VTT"/>
    <s v="USA"/>
  </r>
  <r>
    <s v="Midmarket"/>
    <s v="CUST_ID_137"/>
    <x v="3"/>
    <s v="High"/>
    <n v="1565"/>
    <n v="250"/>
    <n v="15"/>
    <n v="23475"/>
    <n v="3051.75"/>
    <n v="20423.25"/>
    <n v="20.423249999999999"/>
    <n v="15650"/>
    <n v="4773.25"/>
    <n v="4.77325"/>
    <d v="2022-06-21T00:00:00"/>
    <x v="11"/>
    <s v="Q2"/>
    <n v="2022"/>
    <s v="Samuel Turner"/>
    <s v="VTT"/>
    <s v="USA"/>
  </r>
  <r>
    <s v="Enterprise"/>
    <s v="CUST_ID_143"/>
    <x v="5"/>
    <s v="High"/>
    <n v="1659"/>
    <n v="260"/>
    <n v="125"/>
    <n v="207375"/>
    <n v="26958.75"/>
    <n v="180416.25"/>
    <n v="180.41624999999999"/>
    <n v="199080"/>
    <n v="-18663.75"/>
    <n v="-18.66375"/>
    <d v="2021-08-22T00:00:00"/>
    <x v="2"/>
    <s v="Q3"/>
    <n v="2022"/>
    <s v="Aiden Garcia"/>
    <s v="Amarilla"/>
    <s v="India"/>
  </r>
  <r>
    <s v="Government"/>
    <s v="CUST_ID_065"/>
    <x v="5"/>
    <s v="High"/>
    <n v="1190"/>
    <n v="260"/>
    <n v="7"/>
    <n v="8330"/>
    <n v="1082.9000000000001"/>
    <n v="7247.1"/>
    <n v="7.2471000000000005"/>
    <n v="5950"/>
    <n v="1297.1000000000004"/>
    <n v="1.2971000000000004"/>
    <d v="2022-02-17T00:00:00"/>
    <x v="4"/>
    <s v="Q1"/>
    <n v="2022"/>
    <s v="Samuel Wilson"/>
    <s v="Amarilla"/>
    <s v="USA"/>
  </r>
  <r>
    <s v="Channel Partners"/>
    <s v="CUST_ID_076"/>
    <x v="5"/>
    <s v="High"/>
    <n v="410"/>
    <n v="260"/>
    <n v="12"/>
    <n v="4920"/>
    <n v="639.6"/>
    <n v="4280.3999999999996"/>
    <n v="4.2803999999999993"/>
    <n v="1230"/>
    <n v="3050.3999999999996"/>
    <n v="3.0503999999999998"/>
    <d v="2022-01-22T00:00:00"/>
    <x v="1"/>
    <s v="Q1"/>
    <n v="2022"/>
    <s v="Charlotte Garcia"/>
    <s v="Amarilla"/>
    <s v="France"/>
  </r>
  <r>
    <s v="Government"/>
    <s v="CUST_ID_066"/>
    <x v="4"/>
    <s v="High"/>
    <n v="2579"/>
    <n v="3"/>
    <n v="20"/>
    <n v="51580"/>
    <n v="7221.2"/>
    <n v="44358.8"/>
    <n v="44.358800000000002"/>
    <n v="25790"/>
    <n v="18568.800000000003"/>
    <n v="18.568800000000003"/>
    <d v="2021-03-03T00:00:00"/>
    <x v="8"/>
    <s v="Q1"/>
    <n v="2022"/>
    <s v="Harper Turner"/>
    <s v="Carretera"/>
    <s v="Canada"/>
  </r>
  <r>
    <s v="Government"/>
    <s v="CUST_ID_057"/>
    <x v="4"/>
    <s v="High"/>
    <n v="1743"/>
    <n v="3"/>
    <n v="20"/>
    <n v="34860"/>
    <n v="4880.3999999999996"/>
    <n v="29979.599999999999"/>
    <n v="29.979599999999998"/>
    <n v="17430"/>
    <n v="12549.599999999999"/>
    <n v="12.549599999999998"/>
    <d v="2022-09-21T00:00:00"/>
    <x v="0"/>
    <s v="Q3"/>
    <n v="2022"/>
    <s v="Jackson Hill"/>
    <s v="Carretera"/>
    <s v="USA"/>
  </r>
  <r>
    <s v="Government"/>
    <s v="CUST_ID_048"/>
    <x v="4"/>
    <s v="High"/>
    <n v="280"/>
    <n v="3"/>
    <n v="7"/>
    <n v="1960"/>
    <n v="274.39999999999998"/>
    <n v="1685.6"/>
    <n v="1.6856"/>
    <n v="1400"/>
    <n v="285.59999999999991"/>
    <n v="0.28559999999999991"/>
    <d v="2021-11-07T00:00:00"/>
    <x v="6"/>
    <s v="Q4"/>
    <n v="2022"/>
    <s v="Sofia Turner"/>
    <s v="Carretera"/>
    <s v="Japan"/>
  </r>
  <r>
    <s v="Government"/>
    <s v="CUST_ID_059"/>
    <x v="0"/>
    <s v="High"/>
    <n v="293"/>
    <n v="5"/>
    <n v="7"/>
    <n v="2051"/>
    <n v="287.14"/>
    <n v="1763.8600000000001"/>
    <n v="1.7638600000000002"/>
    <n v="1465"/>
    <n v="298.86000000000013"/>
    <n v="0.29886000000000013"/>
    <d v="2021-05-03T00:00:00"/>
    <x v="10"/>
    <s v="Q2"/>
    <n v="2022"/>
    <s v="Aiden Martin"/>
    <s v="Montana"/>
    <s v="England"/>
  </r>
  <r>
    <s v="Midmarket"/>
    <s v="CUST_ID_038"/>
    <x v="1"/>
    <s v="High"/>
    <n v="278"/>
    <n v="10"/>
    <n v="15"/>
    <n v="4170"/>
    <n v="583.79999999999995"/>
    <n v="3586.2"/>
    <n v="3.5861999999999998"/>
    <n v="2780"/>
    <n v="806.19999999999982"/>
    <n v="0.80619999999999981"/>
    <d v="2021-09-23T00:00:00"/>
    <x v="0"/>
    <s v="Q3"/>
    <n v="2022"/>
    <s v="Amelia Wilson"/>
    <s v="Paseo"/>
    <s v="Italy"/>
  </r>
  <r>
    <s v="Government"/>
    <s v="CUST_ID_004"/>
    <x v="1"/>
    <s v="High"/>
    <n v="2428"/>
    <n v="10"/>
    <n v="20"/>
    <n v="48560"/>
    <n v="6798.4"/>
    <n v="41761.599999999999"/>
    <n v="41.761600000000001"/>
    <n v="24280"/>
    <n v="17481.599999999999"/>
    <n v="17.4816"/>
    <d v="2021-11-29T00:00:00"/>
    <x v="6"/>
    <s v="Q4"/>
    <n v="2022"/>
    <s v="Olivia Brown"/>
    <s v="Paseo"/>
    <s v="France"/>
  </r>
  <r>
    <s v="Midmarket"/>
    <s v="CUST_ID_026"/>
    <x v="1"/>
    <s v="High"/>
    <n v="1767"/>
    <n v="10"/>
    <n v="15"/>
    <n v="26505"/>
    <n v="3710.7"/>
    <n v="22794.3"/>
    <n v="22.7943"/>
    <n v="17670"/>
    <n v="5124.2999999999993"/>
    <n v="5.124299999999999"/>
    <d v="2022-02-20T00:00:00"/>
    <x v="4"/>
    <s v="Q1"/>
    <n v="2022"/>
    <s v="Avery Turner"/>
    <s v="Paseo"/>
    <s v="Canada"/>
  </r>
  <r>
    <s v="Channel Partners"/>
    <s v="CUST_ID_025"/>
    <x v="1"/>
    <s v="High"/>
    <n v="1393"/>
    <n v="10"/>
    <n v="12"/>
    <n v="16716"/>
    <n v="2340.2399999999998"/>
    <n v="14375.76"/>
    <n v="14.37576"/>
    <n v="4179"/>
    <n v="10196.76"/>
    <n v="10.196759999999999"/>
    <d v="2021-11-24T00:00:00"/>
    <x v="6"/>
    <s v="Q4"/>
    <n v="2022"/>
    <s v="Alexander Perez"/>
    <s v="Paseo"/>
    <s v="USA"/>
  </r>
  <r>
    <s v="Government"/>
    <s v="CUST_ID_056"/>
    <x v="3"/>
    <s v="High"/>
    <n v="280"/>
    <n v="250"/>
    <n v="7"/>
    <n v="1960"/>
    <n v="274.39999999999998"/>
    <n v="1685.6"/>
    <n v="1.6856"/>
    <n v="1400"/>
    <n v="285.59999999999991"/>
    <n v="0.28559999999999991"/>
    <d v="2021-10-24T00:00:00"/>
    <x v="9"/>
    <s v="Q4"/>
    <n v="2022"/>
    <s v="Amelia Perez"/>
    <s v="VTT"/>
    <s v="Japan"/>
  </r>
  <r>
    <s v="Channel Partners"/>
    <s v="CUST_ID_083"/>
    <x v="5"/>
    <s v="High"/>
    <n v="1393"/>
    <n v="260"/>
    <n v="12"/>
    <n v="16716"/>
    <n v="2340.2399999999998"/>
    <n v="14375.76"/>
    <n v="14.37576"/>
    <n v="4179"/>
    <n v="10196.76"/>
    <n v="10.196759999999999"/>
    <d v="2022-11-30T00:00:00"/>
    <x v="6"/>
    <s v="Q4"/>
    <n v="2022"/>
    <s v="Aiden Anderson"/>
    <s v="Amarilla"/>
    <s v="England"/>
  </r>
  <r>
    <s v="Small Business"/>
    <s v="CUST_ID_011"/>
    <x v="4"/>
    <s v="High"/>
    <n v="801"/>
    <n v="3"/>
    <n v="300"/>
    <n v="240300"/>
    <n v="33642"/>
    <n v="206658"/>
    <n v="206.65799999999999"/>
    <n v="200250"/>
    <n v="6408"/>
    <n v="6.4080000000000004"/>
    <d v="2021-02-10T00:00:00"/>
    <x v="4"/>
    <s v="Q1"/>
    <n v="2022"/>
    <s v="Benjamin Martinez"/>
    <s v="Carretera"/>
    <s v="England"/>
  </r>
  <r>
    <s v="Small Business"/>
    <s v="CUST_ID_146"/>
    <x v="4"/>
    <s v="High"/>
    <n v="1496"/>
    <n v="3"/>
    <n v="300"/>
    <n v="448800"/>
    <n v="62832"/>
    <n v="385968"/>
    <n v="385.96800000000002"/>
    <n v="374000"/>
    <n v="11968"/>
    <n v="11.968"/>
    <d v="2021-02-26T00:00:00"/>
    <x v="4"/>
    <s v="Q1"/>
    <n v="2022"/>
    <s v="Mia Turner"/>
    <s v="Carretera"/>
    <s v="Canada"/>
  </r>
  <r>
    <s v="Small Business"/>
    <s v="CUST_ID_134"/>
    <x v="4"/>
    <s v="High"/>
    <n v="1010"/>
    <n v="3"/>
    <n v="300"/>
    <n v="303000"/>
    <n v="42420"/>
    <n v="260580"/>
    <n v="260.58"/>
    <n v="252500"/>
    <n v="8080"/>
    <n v="8.08"/>
    <d v="2022-04-25T00:00:00"/>
    <x v="5"/>
    <s v="Q2"/>
    <n v="2022"/>
    <s v="Mia Hill"/>
    <s v="Carretera"/>
    <s v="Italy"/>
  </r>
  <r>
    <s v="Midmarket"/>
    <s v="CUST_ID_107"/>
    <x v="4"/>
    <s v="High"/>
    <n v="1513"/>
    <n v="3"/>
    <n v="15"/>
    <n v="22695"/>
    <n v="3177.3"/>
    <n v="19517.7"/>
    <n v="19.517700000000001"/>
    <n v="15130"/>
    <n v="4387.7000000000007"/>
    <n v="4.3877000000000006"/>
    <d v="2021-02-24T00:00:00"/>
    <x v="4"/>
    <s v="Q1"/>
    <n v="2022"/>
    <s v="Aiden Hill"/>
    <s v="Carretera"/>
    <s v="England"/>
  </r>
  <r>
    <s v="Midmarket"/>
    <s v="CUST_ID_090"/>
    <x v="4"/>
    <s v="High"/>
    <n v="2300"/>
    <n v="3"/>
    <n v="15"/>
    <n v="34500"/>
    <n v="4830"/>
    <n v="29670"/>
    <n v="29.67"/>
    <n v="23000"/>
    <n v="6670"/>
    <n v="6.67"/>
    <d v="2022-06-03T00:00:00"/>
    <x v="11"/>
    <s v="Q2"/>
    <n v="2022"/>
    <s v="Harper Martin"/>
    <s v="Carretera"/>
    <s v="Canada"/>
  </r>
  <r>
    <s v="Government"/>
    <s v="CUST_ID_043"/>
    <x v="0"/>
    <s v="High"/>
    <n v="2227.5"/>
    <n v="5"/>
    <n v="350"/>
    <n v="779625"/>
    <n v="109147.5"/>
    <n v="670477.5"/>
    <n v="670.47749999999996"/>
    <n v="579150"/>
    <n v="91327.5"/>
    <n v="91.327500000000001"/>
    <d v="2021-05-13T00:00:00"/>
    <x v="10"/>
    <s v="Q2"/>
    <n v="2022"/>
    <s v="Sebastian Phillips"/>
    <s v="Montana"/>
    <s v="England"/>
  </r>
  <r>
    <s v="Government"/>
    <s v="CUST_ID_037"/>
    <x v="0"/>
    <s v="High"/>
    <n v="1199"/>
    <n v="5"/>
    <n v="350"/>
    <n v="419650"/>
    <n v="58751"/>
    <n v="360899"/>
    <n v="360.899"/>
    <n v="311740"/>
    <n v="49159"/>
    <n v="49.158999999999999"/>
    <d v="2021-07-01T00:00:00"/>
    <x v="3"/>
    <s v="Q3"/>
    <n v="2022"/>
    <s v="Henry Martinez"/>
    <s v="Montana"/>
    <s v="Germany"/>
  </r>
  <r>
    <s v="Government"/>
    <s v="CUST_ID_043"/>
    <x v="0"/>
    <s v="High"/>
    <n v="200"/>
    <n v="5"/>
    <n v="350"/>
    <n v="70000"/>
    <n v="9800"/>
    <n v="60200"/>
    <n v="60.2"/>
    <n v="52000"/>
    <n v="8200"/>
    <n v="8.1999999999999993"/>
    <d v="2022-08-17T00:00:00"/>
    <x v="2"/>
    <s v="Q3"/>
    <n v="2022"/>
    <s v="Sebastian Phillips"/>
    <s v="Montana"/>
    <s v="England"/>
  </r>
  <r>
    <s v="Government"/>
    <s v="CUST_ID_043"/>
    <x v="0"/>
    <s v="High"/>
    <n v="388"/>
    <n v="5"/>
    <n v="7"/>
    <n v="2716"/>
    <n v="380.24"/>
    <n v="2335.7600000000002"/>
    <n v="2.3357600000000001"/>
    <n v="1940"/>
    <n v="395.76000000000022"/>
    <n v="0.39576000000000022"/>
    <d v="2022-10-08T00:00:00"/>
    <x v="9"/>
    <s v="Q4"/>
    <n v="2022"/>
    <s v="Sebastian Phillips"/>
    <s v="Montana"/>
    <s v="England"/>
  </r>
  <r>
    <s v="Midmarket"/>
    <s v="CUST_ID_131"/>
    <x v="0"/>
    <s v="High"/>
    <n v="2300"/>
    <n v="5"/>
    <n v="15"/>
    <n v="34500"/>
    <n v="4830"/>
    <n v="29670"/>
    <n v="29.67"/>
    <n v="23000"/>
    <n v="6670"/>
    <n v="6.67"/>
    <d v="2022-02-04T00:00:00"/>
    <x v="4"/>
    <s v="Q1"/>
    <n v="2022"/>
    <s v="Aiden Hill"/>
    <s v="Montana"/>
    <s v="England"/>
  </r>
  <r>
    <s v="Government"/>
    <s v="CUST_ID_040"/>
    <x v="1"/>
    <s v="High"/>
    <n v="260"/>
    <n v="10"/>
    <n v="20"/>
    <n v="5200"/>
    <n v="728"/>
    <n v="4472"/>
    <n v="4.4720000000000004"/>
    <n v="2600"/>
    <n v="1872"/>
    <n v="1.8720000000000001"/>
    <d v="2021-09-23T00:00:00"/>
    <x v="0"/>
    <s v="Q3"/>
    <n v="2022"/>
    <s v="Abigail Lewis"/>
    <s v="Paseo"/>
    <s v="Japan"/>
  </r>
  <r>
    <s v="Channel Partners"/>
    <s v="CUST_ID_005"/>
    <x v="1"/>
    <s v="High"/>
    <n v="2914"/>
    <n v="10"/>
    <n v="12"/>
    <n v="34968"/>
    <n v="4895.5200000000004"/>
    <n v="30072.48"/>
    <n v="30.072479999999999"/>
    <n v="8742"/>
    <n v="21330.48"/>
    <n v="21.330479999999998"/>
    <d v="2022-11-26T00:00:00"/>
    <x v="6"/>
    <s v="Q4"/>
    <n v="2022"/>
    <s v="Liam Jones"/>
    <s v="Paseo"/>
    <s v="Germany"/>
  </r>
  <r>
    <s v="Government"/>
    <s v="CUST_ID_052"/>
    <x v="1"/>
    <s v="High"/>
    <n v="1731"/>
    <n v="10"/>
    <n v="7"/>
    <n v="12117"/>
    <n v="1696.38"/>
    <n v="10420.619999999999"/>
    <n v="10.42062"/>
    <n v="8655"/>
    <n v="1765.619999999999"/>
    <n v="1.7656199999999991"/>
    <d v="2021-12-17T00:00:00"/>
    <x v="7"/>
    <s v="Q4"/>
    <n v="2022"/>
    <s v="Charlotte Martin"/>
    <s v="Paseo"/>
    <s v="France"/>
  </r>
  <r>
    <s v="Government"/>
    <s v="CUST_ID_004"/>
    <x v="1"/>
    <s v="High"/>
    <n v="700"/>
    <n v="10"/>
    <n v="350"/>
    <n v="245000"/>
    <n v="34300"/>
    <n v="210700"/>
    <n v="210.7"/>
    <n v="182000"/>
    <n v="28700"/>
    <n v="28.7"/>
    <d v="2021-07-10T00:00:00"/>
    <x v="3"/>
    <s v="Q3"/>
    <n v="2022"/>
    <s v="Olivia Brown"/>
    <s v="Paseo"/>
    <s v="France"/>
  </r>
  <r>
    <s v="Government"/>
    <s v="CUST_ID_027"/>
    <x v="1"/>
    <s v="High"/>
    <n v="1177"/>
    <n v="10"/>
    <n v="350"/>
    <n v="411950"/>
    <n v="57673"/>
    <n v="354277"/>
    <n v="354.27699999999999"/>
    <n v="306020"/>
    <n v="48257"/>
    <n v="48.256999999999998"/>
    <d v="2021-12-13T00:00:00"/>
    <x v="7"/>
    <s v="Q4"/>
    <n v="2022"/>
    <s v="Michael Hill"/>
    <s v="Paseo"/>
    <s v="England"/>
  </r>
  <r>
    <s v="Enterprise"/>
    <s v="CUST_ID_030"/>
    <x v="2"/>
    <s v="High"/>
    <n v="1575"/>
    <n v="120"/>
    <n v="125"/>
    <n v="196875"/>
    <n v="27562.5"/>
    <n v="169312.5"/>
    <n v="169.3125"/>
    <n v="189000"/>
    <n v="-19687.5"/>
    <n v="-19.6875"/>
    <d v="2022-10-08T00:00:00"/>
    <x v="9"/>
    <s v="Q4"/>
    <n v="2022"/>
    <s v="Sophia Turner"/>
    <s v="Velo"/>
    <s v="Italy"/>
  </r>
  <r>
    <s v="Government"/>
    <s v="CUST_ID_041"/>
    <x v="2"/>
    <s v="High"/>
    <n v="606"/>
    <n v="120"/>
    <n v="20"/>
    <n v="12120"/>
    <n v="1696.8000000000002"/>
    <n v="10423.200000000001"/>
    <n v="10.423200000000001"/>
    <n v="6060"/>
    <n v="4363.2000000000007"/>
    <n v="4.3632000000000009"/>
    <d v="2022-09-14T00:00:00"/>
    <x v="0"/>
    <s v="Q3"/>
    <n v="2022"/>
    <s v="Aiden Clark"/>
    <s v="Velo"/>
    <s v="USA"/>
  </r>
  <r>
    <s v="Small Business"/>
    <s v="CUST_ID_086"/>
    <x v="2"/>
    <s v="High"/>
    <n v="2460"/>
    <n v="120"/>
    <n v="300"/>
    <n v="738000"/>
    <n v="103320"/>
    <n v="634680"/>
    <n v="634.67999999999995"/>
    <n v="615000"/>
    <n v="19680"/>
    <n v="19.68"/>
    <d v="2021-01-20T00:00:00"/>
    <x v="1"/>
    <s v="Q1"/>
    <n v="2022"/>
    <s v="Mia Hill"/>
    <s v="Velo"/>
    <s v="Italy"/>
  </r>
  <r>
    <s v="Government"/>
    <s v="CUST_ID_034"/>
    <x v="3"/>
    <s v="High"/>
    <n v="2903"/>
    <n v="250"/>
    <n v="7"/>
    <n v="20321"/>
    <n v="2844.94"/>
    <n v="17476.060000000001"/>
    <n v="17.47606"/>
    <n v="14515"/>
    <n v="2961.0600000000013"/>
    <n v="2.9610600000000011"/>
    <d v="2022-02-07T00:00:00"/>
    <x v="4"/>
    <s v="Q1"/>
    <n v="2022"/>
    <s v="Charlotte Davis"/>
    <s v="VTT"/>
    <s v="Canada"/>
  </r>
  <r>
    <s v="Small Business"/>
    <s v="CUST_ID_075"/>
    <x v="3"/>
    <s v="High"/>
    <n v="2541"/>
    <n v="250"/>
    <n v="300"/>
    <n v="762300"/>
    <n v="106722"/>
    <n v="655578"/>
    <n v="655.57799999999997"/>
    <n v="635250"/>
    <n v="20328"/>
    <n v="20.327999999999999"/>
    <d v="2021-07-09T00:00:00"/>
    <x v="3"/>
    <s v="Q3"/>
    <n v="2022"/>
    <s v="Logan Martin"/>
    <s v="VTT"/>
    <s v="England"/>
  </r>
  <r>
    <s v="Small Business"/>
    <s v="CUST_ID_063"/>
    <x v="3"/>
    <s v="High"/>
    <n v="1496"/>
    <n v="250"/>
    <n v="300"/>
    <n v="448800"/>
    <n v="62832"/>
    <n v="385968"/>
    <n v="385.96800000000002"/>
    <n v="374000"/>
    <n v="11968"/>
    <n v="11.968"/>
    <d v="2022-08-25T00:00:00"/>
    <x v="2"/>
    <s v="Q3"/>
    <n v="2022"/>
    <s v="Logan Clark"/>
    <s v="VTT"/>
    <s v="India"/>
  </r>
  <r>
    <s v="Small Business"/>
    <s v="CUST_ID_075"/>
    <x v="3"/>
    <s v="High"/>
    <n v="1010"/>
    <n v="250"/>
    <n v="300"/>
    <n v="303000"/>
    <n v="42420"/>
    <n v="260580"/>
    <n v="260.58"/>
    <n v="252500"/>
    <n v="8080"/>
    <n v="8.08"/>
    <d v="2022-05-16T00:00:00"/>
    <x v="10"/>
    <s v="Q2"/>
    <n v="2022"/>
    <s v="Logan Martin"/>
    <s v="VTT"/>
    <s v="England"/>
  </r>
  <r>
    <s v="Small Business"/>
    <s v="CUST_ID_128"/>
    <x v="5"/>
    <s v="High"/>
    <n v="888"/>
    <n v="260"/>
    <n v="300"/>
    <n v="266400"/>
    <n v="37296"/>
    <n v="229104"/>
    <n v="229.10400000000001"/>
    <n v="222000"/>
    <n v="7104"/>
    <n v="7.1040000000000001"/>
    <d v="2021-11-06T00:00:00"/>
    <x v="6"/>
    <s v="Q4"/>
    <n v="2022"/>
    <s v="Amelia Hill"/>
    <s v="Amarilla"/>
    <s v="Japan"/>
  </r>
  <r>
    <s v="Enterprise"/>
    <s v="CUST_ID_148"/>
    <x v="5"/>
    <s v="High"/>
    <n v="2844"/>
    <n v="260"/>
    <n v="125"/>
    <n v="355500"/>
    <n v="49770"/>
    <n v="305730"/>
    <n v="305.73"/>
    <n v="341280"/>
    <n v="-35550"/>
    <n v="-35.549999999999997"/>
    <d v="2021-09-19T00:00:00"/>
    <x v="0"/>
    <s v="Q3"/>
    <n v="2022"/>
    <s v="Charlotte Garcia"/>
    <s v="Amarilla"/>
    <s v="France"/>
  </r>
  <r>
    <s v="Channel Partners"/>
    <s v="CUST_ID_083"/>
    <x v="5"/>
    <s v="High"/>
    <n v="2475"/>
    <n v="260"/>
    <n v="12"/>
    <n v="29700"/>
    <n v="4158"/>
    <n v="25542"/>
    <n v="25.542000000000002"/>
    <n v="7425"/>
    <n v="18117"/>
    <n v="18.117000000000001"/>
    <d v="2021-06-10T00:00:00"/>
    <x v="11"/>
    <s v="Q2"/>
    <n v="2022"/>
    <s v="Aiden Anderson"/>
    <s v="Amarilla"/>
    <s v="England"/>
  </r>
  <r>
    <s v="Channel Partners"/>
    <s v="CUST_ID_018"/>
    <x v="5"/>
    <s v="High"/>
    <n v="2914"/>
    <n v="260"/>
    <n v="12"/>
    <n v="34968"/>
    <n v="4895.5200000000004"/>
    <n v="30072.48"/>
    <n v="30.072479999999999"/>
    <n v="8742"/>
    <n v="21330.48"/>
    <n v="21.330479999999998"/>
    <d v="2022-06-16T00:00:00"/>
    <x v="11"/>
    <s v="Q2"/>
    <n v="2022"/>
    <s v="Amelia Garcia"/>
    <s v="Amarilla"/>
    <s v="Canada"/>
  </r>
  <r>
    <s v="Government"/>
    <s v="CUST_ID_065"/>
    <x v="5"/>
    <s v="High"/>
    <n v="1731"/>
    <n v="260"/>
    <n v="7"/>
    <n v="12117"/>
    <n v="1696.38"/>
    <n v="10420.619999999999"/>
    <n v="10.42062"/>
    <n v="8655"/>
    <n v="1765.619999999999"/>
    <n v="1.7656199999999991"/>
    <d v="2021-04-18T00:00:00"/>
    <x v="5"/>
    <s v="Q2"/>
    <n v="2022"/>
    <s v="Samuel Wilson"/>
    <s v="Amarilla"/>
    <s v="USA"/>
  </r>
  <r>
    <s v="Enterprise"/>
    <s v="CUST_ID_085"/>
    <x v="4"/>
    <s v="High"/>
    <n v="1174"/>
    <n v="3"/>
    <n v="125"/>
    <n v="146750"/>
    <n v="22012.5"/>
    <n v="124737.5"/>
    <n v="124.7375"/>
    <n v="140880"/>
    <n v="-16142.5"/>
    <n v="-16.142499999999998"/>
    <d v="2022-06-02T00:00:00"/>
    <x v="11"/>
    <s v="Q2"/>
    <n v="2022"/>
    <s v="Benjamin Garcia"/>
    <s v="Carretera"/>
    <s v="Germany"/>
  </r>
  <r>
    <s v="Enterprise"/>
    <s v="CUST_ID_058"/>
    <x v="4"/>
    <s v="High"/>
    <n v="2767"/>
    <n v="3"/>
    <n v="125"/>
    <n v="345875"/>
    <n v="51881.25"/>
    <n v="293993.75"/>
    <n v="293.99374999999998"/>
    <n v="332040"/>
    <n v="-38046.25"/>
    <n v="-38.046250000000001"/>
    <d v="2022-12-31T00:00:00"/>
    <x v="7"/>
    <s v="Q4"/>
    <n v="2022"/>
    <s v="Abigail Phillips"/>
    <s v="Carretera"/>
    <s v="Canada"/>
  </r>
  <r>
    <s v="Enterprise"/>
    <s v="CUST_ID_058"/>
    <x v="4"/>
    <s v="High"/>
    <n v="1085"/>
    <n v="3"/>
    <n v="125"/>
    <n v="135625"/>
    <n v="20343.75"/>
    <n v="115281.25"/>
    <n v="115.28125"/>
    <n v="130200"/>
    <n v="-14918.75"/>
    <n v="-14.918749999999999"/>
    <d v="2022-06-18T00:00:00"/>
    <x v="11"/>
    <s v="Q2"/>
    <n v="2022"/>
    <s v="Abigail Phillips"/>
    <s v="Carretera"/>
    <s v="Canada"/>
  </r>
  <r>
    <s v="Small Business"/>
    <s v="CUST_ID_050"/>
    <x v="0"/>
    <s v="High"/>
    <n v="546"/>
    <n v="5"/>
    <n v="300"/>
    <n v="163800"/>
    <n v="24570"/>
    <n v="139230"/>
    <n v="139.22999999999999"/>
    <n v="136500"/>
    <n v="2730"/>
    <n v="2.73"/>
    <d v="2022-01-14T00:00:00"/>
    <x v="1"/>
    <s v="Q1"/>
    <n v="2022"/>
    <s v="Mia Hill"/>
    <s v="Montana"/>
    <s v="Canada"/>
  </r>
  <r>
    <s v="Government"/>
    <s v="CUST_ID_072"/>
    <x v="1"/>
    <s v="High"/>
    <n v="1158"/>
    <n v="10"/>
    <n v="20"/>
    <n v="23160"/>
    <n v="3474"/>
    <n v="19686"/>
    <n v="19.686"/>
    <n v="11580"/>
    <n v="8106"/>
    <n v="8.1059999999999999"/>
    <d v="2022-05-18T00:00:00"/>
    <x v="10"/>
    <s v="Q2"/>
    <n v="2022"/>
    <s v="Emily Hill"/>
    <s v="Paseo"/>
    <s v="Japan"/>
  </r>
  <r>
    <s v="Midmarket"/>
    <s v="CUST_ID_006"/>
    <x v="1"/>
    <s v="High"/>
    <n v="1614"/>
    <n v="10"/>
    <n v="15"/>
    <n v="24210"/>
    <n v="3631.5"/>
    <n v="20578.5"/>
    <n v="20.578499999999998"/>
    <n v="16140"/>
    <n v="4438.5"/>
    <n v="4.4385000000000003"/>
    <d v="2022-10-10T00:00:00"/>
    <x v="9"/>
    <s v="Q4"/>
    <n v="2022"/>
    <s v="Ava Davis"/>
    <s v="Paseo"/>
    <s v="Italy"/>
  </r>
  <r>
    <s v="Government"/>
    <s v="CUST_ID_040"/>
    <x v="1"/>
    <s v="High"/>
    <n v="2535"/>
    <n v="10"/>
    <n v="7"/>
    <n v="17745"/>
    <n v="2661.75"/>
    <n v="15083.25"/>
    <n v="15.08325"/>
    <n v="12675"/>
    <n v="2408.25"/>
    <n v="2.4082499999999998"/>
    <d v="2022-03-21T00:00:00"/>
    <x v="8"/>
    <s v="Q1"/>
    <n v="2022"/>
    <s v="Abigail Lewis"/>
    <s v="Paseo"/>
    <s v="Japan"/>
  </r>
  <r>
    <s v="Government"/>
    <s v="CUST_ID_040"/>
    <x v="1"/>
    <s v="High"/>
    <n v="2851"/>
    <n v="10"/>
    <n v="350"/>
    <n v="997850"/>
    <n v="149677.5"/>
    <n v="848172.5"/>
    <n v="848.17250000000001"/>
    <n v="741260"/>
    <n v="106912.5"/>
    <n v="106.91249999999999"/>
    <d v="2021-03-13T00:00:00"/>
    <x v="8"/>
    <s v="Q1"/>
    <n v="2022"/>
    <s v="Abigail Lewis"/>
    <s v="Paseo"/>
    <s v="Japan"/>
  </r>
  <r>
    <s v="Midmarket"/>
    <s v="CUST_ID_006"/>
    <x v="1"/>
    <s v="High"/>
    <n v="2559"/>
    <n v="10"/>
    <n v="15"/>
    <n v="38385"/>
    <n v="5757.75"/>
    <n v="32627.25"/>
    <n v="32.627249999999997"/>
    <n v="25590"/>
    <n v="7037.25"/>
    <n v="7.0372500000000002"/>
    <d v="2022-10-06T00:00:00"/>
    <x v="9"/>
    <s v="Q4"/>
    <n v="2022"/>
    <s v="Ava Davis"/>
    <s v="Paseo"/>
    <s v="Italy"/>
  </r>
  <r>
    <s v="Enterprise"/>
    <s v="CUST_ID_023"/>
    <x v="1"/>
    <s v="High"/>
    <n v="1085"/>
    <n v="10"/>
    <n v="125"/>
    <n v="135625"/>
    <n v="20343.75"/>
    <n v="115281.25"/>
    <n v="115.28125"/>
    <n v="130200"/>
    <n v="-14918.75"/>
    <n v="-14.918749999999999"/>
    <d v="2021-12-30T00:00:00"/>
    <x v="7"/>
    <s v="Q4"/>
    <n v="2022"/>
    <s v="Sebastian Lee"/>
    <s v="Paseo"/>
    <s v="India"/>
  </r>
  <r>
    <s v="Midmarket"/>
    <s v="CUST_ID_038"/>
    <x v="1"/>
    <s v="High"/>
    <n v="1175"/>
    <n v="10"/>
    <n v="15"/>
    <n v="17625"/>
    <n v="2643.75"/>
    <n v="14981.25"/>
    <n v="14.981249999999999"/>
    <n v="11750"/>
    <n v="3231.25"/>
    <n v="3.2312500000000002"/>
    <d v="2021-07-16T00:00:00"/>
    <x v="3"/>
    <s v="Q3"/>
    <n v="2022"/>
    <s v="Amelia Wilson"/>
    <s v="Paseo"/>
    <s v="Italy"/>
  </r>
  <r>
    <s v="Channel Partners"/>
    <s v="CUST_ID_005"/>
    <x v="1"/>
    <s v="High"/>
    <n v="914"/>
    <n v="10"/>
    <n v="12"/>
    <n v="10968"/>
    <n v="1645.2"/>
    <n v="9322.7999999999993"/>
    <n v="9.3227999999999991"/>
    <n v="2742"/>
    <n v="6580.7999999999993"/>
    <n v="6.5807999999999991"/>
    <d v="2021-11-16T00:00:00"/>
    <x v="6"/>
    <s v="Q4"/>
    <n v="2022"/>
    <s v="Liam Jones"/>
    <s v="Paseo"/>
    <s v="Germany"/>
  </r>
  <r>
    <s v="Government"/>
    <s v="CUST_ID_052"/>
    <x v="1"/>
    <s v="High"/>
    <n v="293"/>
    <n v="10"/>
    <n v="20"/>
    <n v="5860"/>
    <n v="879"/>
    <n v="4981"/>
    <n v="4.9809999999999999"/>
    <n v="2930"/>
    <n v="2051"/>
    <n v="2.0510000000000002"/>
    <d v="2021-10-15T00:00:00"/>
    <x v="9"/>
    <s v="Q4"/>
    <n v="2022"/>
    <s v="Charlotte Martin"/>
    <s v="Paseo"/>
    <s v="France"/>
  </r>
  <r>
    <s v="Channel Partners"/>
    <s v="CUST_ID_124"/>
    <x v="2"/>
    <s v="High"/>
    <n v="500"/>
    <n v="120"/>
    <n v="12"/>
    <n v="6000"/>
    <n v="900"/>
    <n v="5100"/>
    <n v="5.0999999999999996"/>
    <n v="1500"/>
    <n v="3600"/>
    <n v="3.6"/>
    <d v="2022-02-07T00:00:00"/>
    <x v="4"/>
    <s v="Q1"/>
    <n v="2022"/>
    <s v="Charlotte Garcia"/>
    <s v="Velo"/>
    <s v="France"/>
  </r>
  <r>
    <s v="Midmarket"/>
    <s v="CUST_ID_150"/>
    <x v="2"/>
    <s v="High"/>
    <n v="2826"/>
    <n v="120"/>
    <n v="15"/>
    <n v="42390"/>
    <n v="6358.5"/>
    <n v="36031.5"/>
    <n v="36.031500000000001"/>
    <n v="28260"/>
    <n v="7771.5"/>
    <n v="7.7714999999999996"/>
    <d v="2022-11-13T00:00:00"/>
    <x v="6"/>
    <s v="Q4"/>
    <n v="2022"/>
    <s v="Harper Phillips"/>
    <s v="Velo"/>
    <s v="Italy"/>
  </r>
  <r>
    <s v="Enterprise"/>
    <s v="CUST_ID_053"/>
    <x v="2"/>
    <s v="High"/>
    <n v="663"/>
    <n v="120"/>
    <n v="125"/>
    <n v="82875"/>
    <n v="12431.25"/>
    <n v="70443.75"/>
    <n v="70.443749999999994"/>
    <n v="79560"/>
    <n v="-9116.25"/>
    <n v="-9.1162500000000009"/>
    <d v="2021-04-19T00:00:00"/>
    <x v="5"/>
    <s v="Q2"/>
    <n v="2022"/>
    <s v="Samuel Hill"/>
    <s v="Velo"/>
    <s v="Germany"/>
  </r>
  <r>
    <s v="Channel Partners"/>
    <s v="CUST_ID_132"/>
    <x v="2"/>
    <s v="High"/>
    <n v="914"/>
    <n v="120"/>
    <n v="12"/>
    <n v="10968"/>
    <n v="1645.2"/>
    <n v="9322.7999999999993"/>
    <n v="9.3227999999999991"/>
    <n v="2742"/>
    <n v="6580.7999999999993"/>
    <n v="6.5807999999999991"/>
    <d v="2022-05-12T00:00:00"/>
    <x v="10"/>
    <s v="Q2"/>
    <n v="2022"/>
    <s v="Emily Martin"/>
    <s v="Velo"/>
    <s v="France"/>
  </r>
  <r>
    <s v="Government"/>
    <s v="CUST_ID_055"/>
    <x v="3"/>
    <s v="High"/>
    <n v="865.5"/>
    <n v="250"/>
    <n v="20"/>
    <n v="17310"/>
    <n v="2596.5"/>
    <n v="14713.5"/>
    <n v="14.7135"/>
    <n v="8655"/>
    <n v="6058.5"/>
    <n v="6.0585000000000004"/>
    <d v="2022-06-24T00:00:00"/>
    <x v="11"/>
    <s v="Q2"/>
    <n v="2022"/>
    <s v="Henry Turner"/>
    <s v="VTT"/>
    <s v="India"/>
  </r>
  <r>
    <s v="Midmarket"/>
    <s v="CUST_ID_039"/>
    <x v="3"/>
    <s v="High"/>
    <n v="492"/>
    <n v="250"/>
    <n v="15"/>
    <n v="7380"/>
    <n v="1107"/>
    <n v="6273"/>
    <n v="6.2729999999999997"/>
    <n v="4920"/>
    <n v="1353"/>
    <n v="1.353"/>
    <d v="2021-10-15T00:00:00"/>
    <x v="9"/>
    <s v="Q4"/>
    <n v="2022"/>
    <s v="Jackson Turner"/>
    <s v="VTT"/>
    <s v="India"/>
  </r>
  <r>
    <s v="Midmarket"/>
    <s v="CUST_ID_039"/>
    <x v="3"/>
    <s v="High"/>
    <n v="1175"/>
    <n v="250"/>
    <n v="15"/>
    <n v="17625"/>
    <n v="2643.75"/>
    <n v="14981.25"/>
    <n v="14.981249999999999"/>
    <n v="11750"/>
    <n v="3231.25"/>
    <n v="3.2312500000000002"/>
    <d v="2022-04-09T00:00:00"/>
    <x v="5"/>
    <s v="Q2"/>
    <n v="2022"/>
    <s v="Jackson Turner"/>
    <s v="VTT"/>
    <s v="India"/>
  </r>
  <r>
    <s v="Enterprise"/>
    <s v="CUST_ID_130"/>
    <x v="3"/>
    <s v="High"/>
    <n v="552"/>
    <n v="250"/>
    <n v="125"/>
    <n v="69000"/>
    <n v="10350"/>
    <n v="58650"/>
    <n v="58.65"/>
    <n v="66240"/>
    <n v="-7590"/>
    <n v="-7.59"/>
    <d v="2022-12-27T00:00:00"/>
    <x v="7"/>
    <s v="Q4"/>
    <n v="2022"/>
    <s v="Abigail Phillips"/>
    <s v="VTT"/>
    <s v="Canada"/>
  </r>
  <r>
    <s v="Government"/>
    <s v="CUST_ID_008"/>
    <x v="3"/>
    <s v="High"/>
    <n v="293"/>
    <n v="250"/>
    <n v="20"/>
    <n v="5860"/>
    <n v="879"/>
    <n v="4981"/>
    <n v="4.9809999999999999"/>
    <n v="2930"/>
    <n v="2051"/>
    <n v="2.0510000000000002"/>
    <d v="2021-12-10T00:00:00"/>
    <x v="7"/>
    <s v="Q4"/>
    <n v="2022"/>
    <s v="Isabella Wilson"/>
    <s v="VTT"/>
    <s v="Japan"/>
  </r>
  <r>
    <s v="Small Business"/>
    <s v="CUST_ID_149"/>
    <x v="5"/>
    <s v="High"/>
    <n v="2475"/>
    <n v="260"/>
    <n v="300"/>
    <n v="742500"/>
    <n v="111375"/>
    <n v="631125"/>
    <n v="631.125"/>
    <n v="618750"/>
    <n v="12375"/>
    <n v="12.375"/>
    <d v="2021-03-28T00:00:00"/>
    <x v="8"/>
    <s v="Q1"/>
    <n v="2022"/>
    <s v="Samuel Hill"/>
    <s v="Amarilla"/>
    <s v="Germany"/>
  </r>
  <r>
    <s v="Small Business"/>
    <s v="CUST_ID_127"/>
    <x v="5"/>
    <s v="High"/>
    <n v="546"/>
    <n v="260"/>
    <n v="300"/>
    <n v="163800"/>
    <n v="24570"/>
    <n v="139230"/>
    <n v="139.22999999999999"/>
    <n v="136500"/>
    <n v="2730"/>
    <n v="2.73"/>
    <d v="2021-12-16T00:00:00"/>
    <x v="7"/>
    <s v="Q4"/>
    <n v="2022"/>
    <s v="Henry Martin"/>
    <s v="Amarilla"/>
    <s v="India"/>
  </r>
  <r>
    <s v="Government"/>
    <s v="CUST_ID_049"/>
    <x v="0"/>
    <s v="High"/>
    <n v="1368"/>
    <n v="5"/>
    <n v="7"/>
    <n v="9576"/>
    <n v="1436.4"/>
    <n v="8139.6"/>
    <n v="8.1395999999999997"/>
    <n v="6840"/>
    <n v="1299.6000000000004"/>
    <n v="1.2996000000000003"/>
    <d v="2022-04-22T00:00:00"/>
    <x v="5"/>
    <s v="Q2"/>
    <n v="2022"/>
    <s v="Elijah Perez"/>
    <s v="Montana"/>
    <s v="USA"/>
  </r>
  <r>
    <s v="Government"/>
    <s v="CUST_ID_004"/>
    <x v="1"/>
    <s v="High"/>
    <n v="723"/>
    <n v="10"/>
    <n v="7"/>
    <n v="5061"/>
    <n v="759.15000000000009"/>
    <n v="4301.8500000000004"/>
    <n v="4.30185"/>
    <n v="3615"/>
    <n v="686.85000000000014"/>
    <n v="0.68685000000000018"/>
    <d v="2022-01-28T00:00:00"/>
    <x v="1"/>
    <s v="Q1"/>
    <n v="2022"/>
    <s v="Olivia Brown"/>
    <s v="Paseo"/>
    <s v="France"/>
  </r>
  <r>
    <s v="Channel Partners"/>
    <s v="CUST_ID_147"/>
    <x v="3"/>
    <s v="High"/>
    <n v="1806"/>
    <n v="250"/>
    <n v="12"/>
    <n v="21672"/>
    <n v="3250.8"/>
    <n v="18421.2"/>
    <n v="18.421200000000002"/>
    <n v="5418"/>
    <n v="13003.2"/>
    <n v="13.003200000000001"/>
    <d v="2021-03-19T00:00:00"/>
    <x v="8"/>
    <s v="Q1"/>
    <n v="2022"/>
    <s v="Logan Martin"/>
    <s v="VTT"/>
    <s v="Englan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36D028-FBDF-493E-9A86-DDAAA6FE782E}" name="PivotTable5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 fieldListSortAscending="1">
  <location ref="K2:M15" firstHeaderRow="0" firstDataRow="1" firstDataCol="1"/>
  <pivotFields count="21">
    <pivotField showAll="0"/>
    <pivotField showAll="0"/>
    <pivotField showAll="0"/>
    <pivotField showAll="0"/>
    <pivotField numFmtId="43" showAll="0"/>
    <pivotField numFmtId="43" showAll="0"/>
    <pivotField numFmtId="43" showAll="0"/>
    <pivotField numFmtId="43" showAll="0"/>
    <pivotField showAll="0"/>
    <pivotField numFmtId="43" showAll="0"/>
    <pivotField dataField="1" numFmtId="43" showAll="0"/>
    <pivotField numFmtId="43" showAll="0"/>
    <pivotField numFmtId="43" showAll="0"/>
    <pivotField dataField="1" numFmtId="43" showAll="0"/>
    <pivotField numFmtId="14" showAll="0"/>
    <pivotField axis="axisRow" showAll="0">
      <items count="13">
        <item x="1"/>
        <item x="4"/>
        <item x="8"/>
        <item x="5"/>
        <item x="10"/>
        <item x="11"/>
        <item x="3"/>
        <item x="2"/>
        <item x="0"/>
        <item x="9"/>
        <item x="6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5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Sales ('000)" fld="10" baseField="0" baseItem="0" numFmtId="43"/>
    <dataField name="Sum of Profit ('000)" fld="13" baseField="0" baseItem="0" numFmtId="43"/>
  </dataFields>
  <formats count="1">
    <format dxfId="1">
      <pivotArea collapsedLevelsAreSubtotals="1" fieldPosition="0">
        <references count="1">
          <reference field="15" count="0"/>
        </references>
      </pivotArea>
    </format>
  </formats>
  <chartFormats count="20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10">
      <pivotArea type="data" outline="0" fieldPosition="0">
        <references count="2">
          <reference field="4294967294" count="1" selected="0">
            <x v="1"/>
          </reference>
          <reference field="15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1"/>
          </reference>
          <reference field="15" count="1" selected="0">
            <x v="1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1"/>
          </reference>
          <reference field="15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1"/>
          </reference>
          <reference field="15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1"/>
          </reference>
          <reference field="15" count="1" selected="0">
            <x v="4"/>
          </reference>
        </references>
      </pivotArea>
    </chartFormat>
    <chartFormat chart="5" format="15">
      <pivotArea type="data" outline="0" fieldPosition="0">
        <references count="2">
          <reference field="4294967294" count="1" selected="0">
            <x v="1"/>
          </reference>
          <reference field="15" count="1" selected="0">
            <x v="5"/>
          </reference>
        </references>
      </pivotArea>
    </chartFormat>
    <chartFormat chart="5" format="16">
      <pivotArea type="data" outline="0" fieldPosition="0">
        <references count="2">
          <reference field="4294967294" count="1" selected="0">
            <x v="1"/>
          </reference>
          <reference field="15" count="1" selected="0">
            <x v="6"/>
          </reference>
        </references>
      </pivotArea>
    </chartFormat>
    <chartFormat chart="5" format="17">
      <pivotArea type="data" outline="0" fieldPosition="0">
        <references count="2">
          <reference field="4294967294" count="1" selected="0">
            <x v="1"/>
          </reference>
          <reference field="15" count="1" selected="0">
            <x v="7"/>
          </reference>
        </references>
      </pivotArea>
    </chartFormat>
    <chartFormat chart="5" format="18">
      <pivotArea type="data" outline="0" fieldPosition="0">
        <references count="2">
          <reference field="4294967294" count="1" selected="0">
            <x v="1"/>
          </reference>
          <reference field="15" count="1" selected="0">
            <x v="8"/>
          </reference>
        </references>
      </pivotArea>
    </chartFormat>
    <chartFormat chart="5" format="19">
      <pivotArea type="data" outline="0" fieldPosition="0">
        <references count="2">
          <reference field="4294967294" count="1" selected="0">
            <x v="1"/>
          </reference>
          <reference field="15" count="1" selected="0">
            <x v="9"/>
          </reference>
        </references>
      </pivotArea>
    </chartFormat>
    <chartFormat chart="5" format="20">
      <pivotArea type="data" outline="0" fieldPosition="0">
        <references count="2">
          <reference field="4294967294" count="1" selected="0">
            <x v="1"/>
          </reference>
          <reference field="15" count="1" selected="0">
            <x v="10"/>
          </reference>
        </references>
      </pivotArea>
    </chartFormat>
    <chartFormat chart="5" format="21">
      <pivotArea type="data" outline="0" fieldPosition="0">
        <references count="2">
          <reference field="4294967294" count="1" selected="0">
            <x v="1"/>
          </reference>
          <reference field="15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0CD287-32E5-453B-9FA7-CD1BF2126F86}" name="PivotTable4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F2:G9" firstHeaderRow="1" firstDataRow="1" firstDataCol="1"/>
  <pivotFields count="21">
    <pivotField showAll="0"/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numFmtId="43" showAll="0"/>
    <pivotField numFmtId="43" showAll="0"/>
    <pivotField numFmtId="43" showAll="0"/>
    <pivotField numFmtId="43" showAll="0"/>
    <pivotField showAll="0"/>
    <pivotField dataField="1" numFmtId="43" showAll="0"/>
    <pivotField numFmtId="43" showAll="0"/>
    <pivotField numFmtId="43" showAll="0"/>
    <pivotField numFmtId="43" showAll="0"/>
    <pivotField numFmtId="43" showAll="0"/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Sales" fld="9" baseField="0" baseItem="0" numFmtId="43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336A8A-8388-4155-8D16-B8675FF43FAA}" name="PivotTable3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2:C3" firstHeaderRow="0" firstDataRow="1" firstDataCol="0"/>
  <pivotFields count="21">
    <pivotField showAll="0"/>
    <pivotField showAll="0"/>
    <pivotField showAll="0"/>
    <pivotField showAll="0"/>
    <pivotField dataField="1" numFmtId="43" showAll="0"/>
    <pivotField numFmtId="43" showAll="0"/>
    <pivotField numFmtId="43" showAll="0"/>
    <pivotField numFmtId="43" showAll="0"/>
    <pivotField showAll="0"/>
    <pivotField dataField="1" numFmtId="43" showAll="0"/>
    <pivotField numFmtId="43" showAll="0"/>
    <pivotField numFmtId="43" showAll="0"/>
    <pivotField dataField="1" numFmtId="43" showAll="0"/>
    <pivotField numFmtId="43" showAll="0"/>
    <pivotField numFmtId="14"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Sum of Sales" fld="9" baseField="0" baseItem="0" numFmtId="165"/>
    <dataField name="Sum of Profit" fld="12" baseField="0" baseItem="0" numFmtId="165"/>
    <dataField name="Sum of Units Sold" fld="4" baseField="0" baseItem="0" numFmtId="165"/>
  </dataFields>
  <formats count="3">
    <format dxfId="6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4">
      <pivotArea outline="0" collapsedLevelsAreSubtotals="1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3399994-C7FA-4B21-962B-07316D559B74}" name="Table3" displayName="Table3" ref="A1:U701" totalsRowShown="0" headerRowDxfId="22">
  <autoFilter ref="A1:U701" xr:uid="{53399994-C7FA-4B21-962B-07316D559B74}"/>
  <tableColumns count="21">
    <tableColumn id="1" xr3:uid="{5DA2C2F7-EEB9-427A-9760-9F641B6083E2}" name="Segment"/>
    <tableColumn id="2" xr3:uid="{5B520100-A860-45C6-B364-9D51A9BD92DD}" name="Customer_ID"/>
    <tableColumn id="3" xr3:uid="{D83CCC48-B47A-461B-8EA2-F927AF99C05F}" name="Product_ID"/>
    <tableColumn id="4" xr3:uid="{158CA974-900E-4FDE-A75D-EDA1338D6EA1}" name="Discount Band"/>
    <tableColumn id="5" xr3:uid="{66AB45CF-A310-42C8-9D41-A8912ABE8B52}" name="Units Sold" dataDxfId="21" dataCellStyle="Comma"/>
    <tableColumn id="6" xr3:uid="{D1FA2F6E-B448-447A-822E-476E75AB0D24}" name="Manufacturing Price" dataDxfId="20" dataCellStyle="Comma"/>
    <tableColumn id="7" xr3:uid="{746807AF-7C02-410B-AA9B-C470D904CB91}" name="Sale Price" dataDxfId="19" dataCellStyle="Comma"/>
    <tableColumn id="8" xr3:uid="{19549595-54CD-44CA-85C9-58EF681308B8}" name="Gross Sales" dataDxfId="18" dataCellStyle="Comma"/>
    <tableColumn id="9" xr3:uid="{104167EA-E422-4774-B956-4B36C140EE94}" name="Discounts"/>
    <tableColumn id="10" xr3:uid="{DCEF5F63-00A0-4BBE-88B5-9FC52CE9FD87}" name="Sales" dataDxfId="17" dataCellStyle="Comma"/>
    <tableColumn id="21" xr3:uid="{49F6513B-8752-4727-A580-49EAA8AD80C5}" name="Sales ('000)" dataDxfId="16" dataCellStyle="Comma"/>
    <tableColumn id="11" xr3:uid="{F597BE21-FABB-4B22-924F-0FB9047BF885}" name="COGS" dataDxfId="15" dataCellStyle="Comma"/>
    <tableColumn id="12" xr3:uid="{D84A41A3-4370-4BF9-BD15-26F6A8F5F68C}" name="Profit" dataDxfId="14" dataCellStyle="Comma"/>
    <tableColumn id="22" xr3:uid="{B5433BD7-98D5-4C89-827A-9EB8FF47A48A}" name="Profit ('000)" dataDxfId="13" dataCellStyle="Comma"/>
    <tableColumn id="13" xr3:uid="{99DFFC76-741A-4785-B95C-D4515358E697}" name="Date" dataDxfId="12"/>
    <tableColumn id="14" xr3:uid="{D2C87CE1-8D3A-4190-9B63-84E5DA80158A}" name="Month" dataDxfId="11"/>
    <tableColumn id="20" xr3:uid="{00040B4C-ACDE-4878-B9D9-F9B6BFCA1252}" name="Quarter" dataDxfId="10"/>
    <tableColumn id="15" xr3:uid="{E905F66B-7952-44D0-8D91-E3991859BDBA}" name="Year"/>
    <tableColumn id="16" xr3:uid="{1B3165FF-A4D1-47E3-9C63-4AC99EF81BFA}" name="Customer_Name" dataDxfId="9"/>
    <tableColumn id="17" xr3:uid="{81851813-2BE4-4FF6-BF0F-14E82153B91A}" name="Product_Name" dataDxfId="8"/>
    <tableColumn id="23" xr3:uid="{BF904181-AD5D-4D36-B316-14EC624E04BF}" name="Country" dataDxfId="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313D6-48CE-43C9-9D98-80DCC19C1ED2}">
  <dimension ref="A1:U701"/>
  <sheetViews>
    <sheetView topLeftCell="F1" workbookViewId="0">
      <pane ySplit="1" topLeftCell="A676" activePane="bottomLeft" state="frozen"/>
      <selection pane="bottomLeft"/>
    </sheetView>
  </sheetViews>
  <sheetFormatPr defaultRowHeight="14.4" x14ac:dyDescent="0.3"/>
  <cols>
    <col min="1" max="1" width="14.88671875" bestFit="1" customWidth="1"/>
    <col min="2" max="2" width="14.109375" bestFit="1" customWidth="1"/>
    <col min="3" max="3" width="12.6640625" bestFit="1" customWidth="1"/>
    <col min="4" max="4" width="15.44140625" bestFit="1" customWidth="1"/>
    <col min="5" max="5" width="11.6640625" bestFit="1" customWidth="1"/>
    <col min="6" max="6" width="20.5546875" bestFit="1" customWidth="1"/>
    <col min="7" max="7" width="11.21875" bestFit="1" customWidth="1"/>
    <col min="8" max="8" width="12.44140625" bestFit="1" customWidth="1"/>
    <col min="9" max="9" width="11.33203125" bestFit="1" customWidth="1"/>
    <col min="10" max="10" width="12.33203125" bestFit="1" customWidth="1"/>
    <col min="11" max="11" width="12.6640625" bestFit="1" customWidth="1"/>
    <col min="12" max="13" width="11.33203125" bestFit="1" customWidth="1"/>
    <col min="14" max="14" width="13.109375" bestFit="1" customWidth="1"/>
    <col min="15" max="15" width="10.33203125" bestFit="1" customWidth="1"/>
    <col min="16" max="16" width="9" bestFit="1" customWidth="1"/>
    <col min="17" max="17" width="9.6640625" bestFit="1" customWidth="1"/>
    <col min="18" max="18" width="6.88671875" bestFit="1" customWidth="1"/>
    <col min="19" max="19" width="17.44140625" bestFit="1" customWidth="1"/>
    <col min="20" max="20" width="16" bestFit="1" customWidth="1"/>
    <col min="21" max="21" width="10" bestFit="1" customWidth="1"/>
  </cols>
  <sheetData>
    <row r="1" spans="1:2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x14ac:dyDescent="0.3">
      <c r="A2" t="s">
        <v>21</v>
      </c>
      <c r="B2" t="s">
        <v>22</v>
      </c>
      <c r="C2" t="s">
        <v>23</v>
      </c>
      <c r="D2" t="s">
        <v>24</v>
      </c>
      <c r="E2" s="2">
        <v>345</v>
      </c>
      <c r="F2" s="2">
        <v>5</v>
      </c>
      <c r="G2" s="2">
        <v>125</v>
      </c>
      <c r="H2" s="2">
        <v>43125</v>
      </c>
      <c r="I2">
        <v>0</v>
      </c>
      <c r="J2" s="2">
        <f>43125</f>
        <v>43125</v>
      </c>
      <c r="K2" s="2">
        <v>43.125</v>
      </c>
      <c r="L2" s="2">
        <v>41400</v>
      </c>
      <c r="M2" s="2">
        <v>1725</v>
      </c>
      <c r="N2" s="2">
        <v>1.7250000000000001</v>
      </c>
      <c r="O2" s="3">
        <v>44461</v>
      </c>
      <c r="P2" t="s">
        <v>25</v>
      </c>
      <c r="Q2" t="s">
        <v>26</v>
      </c>
      <c r="R2">
        <v>2021</v>
      </c>
      <c r="S2" t="s">
        <v>27</v>
      </c>
      <c r="T2" t="s">
        <v>28</v>
      </c>
      <c r="U2" t="s">
        <v>29</v>
      </c>
    </row>
    <row r="3" spans="1:21" x14ac:dyDescent="0.3">
      <c r="A3" t="s">
        <v>30</v>
      </c>
      <c r="B3" t="s">
        <v>31</v>
      </c>
      <c r="C3" t="s">
        <v>32</v>
      </c>
      <c r="D3" t="s">
        <v>24</v>
      </c>
      <c r="E3" s="2">
        <v>549</v>
      </c>
      <c r="F3" s="2">
        <v>10</v>
      </c>
      <c r="G3" s="2">
        <v>15</v>
      </c>
      <c r="H3" s="2">
        <v>8235</v>
      </c>
      <c r="I3">
        <v>0</v>
      </c>
      <c r="J3" s="2">
        <f>8235</f>
        <v>8235</v>
      </c>
      <c r="K3" s="2">
        <v>8.2349999999999994</v>
      </c>
      <c r="L3" s="2">
        <v>5490</v>
      </c>
      <c r="M3" s="2">
        <v>2745</v>
      </c>
      <c r="N3" s="2">
        <v>2.7450000000000001</v>
      </c>
      <c r="O3" s="3">
        <v>44207</v>
      </c>
      <c r="P3" t="s">
        <v>33</v>
      </c>
      <c r="Q3" t="s">
        <v>34</v>
      </c>
      <c r="R3">
        <v>2021</v>
      </c>
      <c r="S3" t="s">
        <v>35</v>
      </c>
      <c r="T3" t="s">
        <v>36</v>
      </c>
      <c r="U3" t="s">
        <v>37</v>
      </c>
    </row>
    <row r="4" spans="1:21" x14ac:dyDescent="0.3">
      <c r="A4" t="s">
        <v>38</v>
      </c>
      <c r="B4" t="s">
        <v>39</v>
      </c>
      <c r="C4" t="s">
        <v>32</v>
      </c>
      <c r="D4" t="s">
        <v>24</v>
      </c>
      <c r="E4" s="2">
        <v>788</v>
      </c>
      <c r="F4" s="2">
        <v>10</v>
      </c>
      <c r="G4" s="2">
        <v>300</v>
      </c>
      <c r="H4" s="2">
        <v>236400</v>
      </c>
      <c r="I4">
        <v>0</v>
      </c>
      <c r="J4" s="2">
        <v>236400</v>
      </c>
      <c r="K4" s="2">
        <v>236.4</v>
      </c>
      <c r="L4" s="2">
        <v>197000</v>
      </c>
      <c r="M4" s="2">
        <v>39400</v>
      </c>
      <c r="N4" s="2">
        <v>39.4</v>
      </c>
      <c r="O4" s="3">
        <v>44588</v>
      </c>
      <c r="P4" t="s">
        <v>33</v>
      </c>
      <c r="Q4" t="s">
        <v>34</v>
      </c>
      <c r="R4">
        <v>2021</v>
      </c>
      <c r="S4" t="s">
        <v>40</v>
      </c>
      <c r="T4" t="s">
        <v>36</v>
      </c>
      <c r="U4" t="s">
        <v>41</v>
      </c>
    </row>
    <row r="5" spans="1:21" x14ac:dyDescent="0.3">
      <c r="A5" t="s">
        <v>42</v>
      </c>
      <c r="B5" t="s">
        <v>43</v>
      </c>
      <c r="C5" t="s">
        <v>32</v>
      </c>
      <c r="D5" t="s">
        <v>24</v>
      </c>
      <c r="E5" s="2">
        <v>1725</v>
      </c>
      <c r="F5" s="2">
        <v>10</v>
      </c>
      <c r="G5" s="2">
        <v>350</v>
      </c>
      <c r="H5" s="2">
        <v>603750</v>
      </c>
      <c r="I5">
        <v>0</v>
      </c>
      <c r="J5" s="2">
        <v>603750</v>
      </c>
      <c r="K5" s="2">
        <v>603.75</v>
      </c>
      <c r="L5" s="2">
        <v>448500</v>
      </c>
      <c r="M5" s="2">
        <v>155250</v>
      </c>
      <c r="N5" s="2">
        <v>155.25</v>
      </c>
      <c r="O5" s="3">
        <v>44409</v>
      </c>
      <c r="P5" t="s">
        <v>44</v>
      </c>
      <c r="Q5" t="s">
        <v>26</v>
      </c>
      <c r="R5">
        <v>2021</v>
      </c>
      <c r="S5" t="s">
        <v>45</v>
      </c>
      <c r="T5" t="s">
        <v>36</v>
      </c>
      <c r="U5" t="s">
        <v>46</v>
      </c>
    </row>
    <row r="6" spans="1:21" x14ac:dyDescent="0.3">
      <c r="A6" t="s">
        <v>47</v>
      </c>
      <c r="B6" t="s">
        <v>48</v>
      </c>
      <c r="C6" t="s">
        <v>32</v>
      </c>
      <c r="D6" t="s">
        <v>24</v>
      </c>
      <c r="E6" s="2">
        <v>912</v>
      </c>
      <c r="F6" s="2">
        <v>10</v>
      </c>
      <c r="G6" s="2">
        <v>12</v>
      </c>
      <c r="H6" s="2">
        <v>10944</v>
      </c>
      <c r="I6">
        <v>0</v>
      </c>
      <c r="J6" s="2">
        <f>10944</f>
        <v>10944</v>
      </c>
      <c r="K6" s="2">
        <v>10.944000000000001</v>
      </c>
      <c r="L6" s="2">
        <v>2736</v>
      </c>
      <c r="M6" s="2">
        <v>8208</v>
      </c>
      <c r="N6" s="2">
        <v>8.2080000000000002</v>
      </c>
      <c r="O6" s="3">
        <v>44750</v>
      </c>
      <c r="P6" t="s">
        <v>49</v>
      </c>
      <c r="Q6" t="s">
        <v>26</v>
      </c>
      <c r="R6">
        <v>2021</v>
      </c>
      <c r="S6" t="s">
        <v>50</v>
      </c>
      <c r="T6" t="s">
        <v>36</v>
      </c>
      <c r="U6" t="s">
        <v>51</v>
      </c>
    </row>
    <row r="7" spans="1:21" x14ac:dyDescent="0.3">
      <c r="A7" t="s">
        <v>30</v>
      </c>
      <c r="B7" t="s">
        <v>52</v>
      </c>
      <c r="C7" t="s">
        <v>32</v>
      </c>
      <c r="D7" t="s">
        <v>24</v>
      </c>
      <c r="E7" s="2">
        <v>2152</v>
      </c>
      <c r="F7" s="2">
        <v>10</v>
      </c>
      <c r="G7" s="2">
        <v>15</v>
      </c>
      <c r="H7" s="2">
        <v>32280</v>
      </c>
      <c r="I7">
        <v>0</v>
      </c>
      <c r="J7" s="2">
        <v>32280</v>
      </c>
      <c r="K7" s="2">
        <v>32.28</v>
      </c>
      <c r="L7" s="2">
        <v>21520</v>
      </c>
      <c r="M7" s="2">
        <v>10760</v>
      </c>
      <c r="N7" s="2">
        <v>10.76</v>
      </c>
      <c r="O7" s="3">
        <v>44832</v>
      </c>
      <c r="P7" t="s">
        <v>25</v>
      </c>
      <c r="Q7" t="s">
        <v>26</v>
      </c>
      <c r="R7">
        <v>2021</v>
      </c>
      <c r="S7" t="s">
        <v>53</v>
      </c>
      <c r="T7" t="s">
        <v>36</v>
      </c>
      <c r="U7" t="s">
        <v>54</v>
      </c>
    </row>
    <row r="8" spans="1:21" x14ac:dyDescent="0.3">
      <c r="A8" t="s">
        <v>21</v>
      </c>
      <c r="B8" t="s">
        <v>55</v>
      </c>
      <c r="C8" t="s">
        <v>56</v>
      </c>
      <c r="D8" t="s">
        <v>24</v>
      </c>
      <c r="E8" s="2">
        <v>345</v>
      </c>
      <c r="F8" s="2">
        <v>120</v>
      </c>
      <c r="G8" s="2">
        <v>125</v>
      </c>
      <c r="H8" s="2">
        <v>43125</v>
      </c>
      <c r="I8">
        <v>0</v>
      </c>
      <c r="J8" s="2">
        <v>43125</v>
      </c>
      <c r="K8" s="2">
        <v>43.125</v>
      </c>
      <c r="L8" s="2">
        <v>41400</v>
      </c>
      <c r="M8" s="2">
        <v>1725</v>
      </c>
      <c r="N8" s="2">
        <v>1.7250000000000001</v>
      </c>
      <c r="O8" s="3">
        <v>44465</v>
      </c>
      <c r="P8" t="s">
        <v>25</v>
      </c>
      <c r="Q8" t="s">
        <v>26</v>
      </c>
      <c r="R8">
        <v>2021</v>
      </c>
      <c r="S8" t="s">
        <v>57</v>
      </c>
      <c r="T8" t="s">
        <v>58</v>
      </c>
      <c r="U8" t="s">
        <v>59</v>
      </c>
    </row>
    <row r="9" spans="1:21" x14ac:dyDescent="0.3">
      <c r="A9" t="s">
        <v>42</v>
      </c>
      <c r="B9" t="s">
        <v>60</v>
      </c>
      <c r="C9" t="s">
        <v>61</v>
      </c>
      <c r="D9" t="s">
        <v>24</v>
      </c>
      <c r="E9" s="2">
        <v>1527</v>
      </c>
      <c r="F9" s="2">
        <v>250</v>
      </c>
      <c r="G9" s="2">
        <v>350</v>
      </c>
      <c r="H9" s="2">
        <v>534450</v>
      </c>
      <c r="I9">
        <v>0</v>
      </c>
      <c r="J9" s="2">
        <v>534450</v>
      </c>
      <c r="K9" s="2">
        <v>534.45000000000005</v>
      </c>
      <c r="L9" s="2">
        <v>397020</v>
      </c>
      <c r="M9" s="2">
        <v>137430</v>
      </c>
      <c r="N9" s="2">
        <v>137.43</v>
      </c>
      <c r="O9" s="3">
        <v>44238</v>
      </c>
      <c r="P9" t="s">
        <v>62</v>
      </c>
      <c r="Q9" t="s">
        <v>34</v>
      </c>
      <c r="R9">
        <v>2021</v>
      </c>
      <c r="S9" t="s">
        <v>63</v>
      </c>
      <c r="T9" t="s">
        <v>64</v>
      </c>
      <c r="U9" t="s">
        <v>65</v>
      </c>
    </row>
    <row r="10" spans="1:21" x14ac:dyDescent="0.3">
      <c r="A10" t="s">
        <v>21</v>
      </c>
      <c r="B10" t="s">
        <v>66</v>
      </c>
      <c r="C10" t="s">
        <v>67</v>
      </c>
      <c r="D10" t="s">
        <v>68</v>
      </c>
      <c r="E10" s="2">
        <v>330</v>
      </c>
      <c r="F10" s="2">
        <v>3</v>
      </c>
      <c r="G10" s="2">
        <v>125</v>
      </c>
      <c r="H10" s="2">
        <v>41250</v>
      </c>
      <c r="I10">
        <v>412.5</v>
      </c>
      <c r="J10" s="2">
        <v>40837.5</v>
      </c>
      <c r="K10" s="2">
        <v>40.837499999999999</v>
      </c>
      <c r="L10" s="2">
        <v>39600</v>
      </c>
      <c r="M10" s="2">
        <v>1237.5</v>
      </c>
      <c r="N10" s="2">
        <v>1.2375</v>
      </c>
      <c r="O10" s="3">
        <v>44573</v>
      </c>
      <c r="P10" t="s">
        <v>33</v>
      </c>
      <c r="Q10" t="s">
        <v>34</v>
      </c>
      <c r="R10">
        <v>2021</v>
      </c>
      <c r="S10" t="s">
        <v>69</v>
      </c>
      <c r="T10" t="s">
        <v>70</v>
      </c>
      <c r="U10" t="s">
        <v>29</v>
      </c>
    </row>
    <row r="11" spans="1:21" x14ac:dyDescent="0.3">
      <c r="A11" t="s">
        <v>47</v>
      </c>
      <c r="B11" t="s">
        <v>71</v>
      </c>
      <c r="C11" t="s">
        <v>67</v>
      </c>
      <c r="D11" t="s">
        <v>68</v>
      </c>
      <c r="E11" s="2">
        <v>766</v>
      </c>
      <c r="F11" s="2">
        <v>3</v>
      </c>
      <c r="G11" s="2">
        <v>12</v>
      </c>
      <c r="H11" s="2">
        <v>9192</v>
      </c>
      <c r="I11">
        <v>91.92</v>
      </c>
      <c r="J11" s="2">
        <v>9100.08</v>
      </c>
      <c r="K11" s="2">
        <v>9.1000800000000002</v>
      </c>
      <c r="L11" s="2">
        <v>2298</v>
      </c>
      <c r="M11" s="2">
        <v>6802.08</v>
      </c>
      <c r="N11" s="2">
        <v>6.8020800000000001</v>
      </c>
      <c r="O11" s="3">
        <v>44657</v>
      </c>
      <c r="P11" t="s">
        <v>72</v>
      </c>
      <c r="Q11" t="s">
        <v>73</v>
      </c>
      <c r="R11">
        <v>2021</v>
      </c>
      <c r="S11" t="s">
        <v>74</v>
      </c>
      <c r="T11" t="s">
        <v>70</v>
      </c>
      <c r="U11" t="s">
        <v>37</v>
      </c>
    </row>
    <row r="12" spans="1:21" x14ac:dyDescent="0.3">
      <c r="A12" t="s">
        <v>38</v>
      </c>
      <c r="B12" t="s">
        <v>75</v>
      </c>
      <c r="C12" t="s">
        <v>67</v>
      </c>
      <c r="D12" t="s">
        <v>68</v>
      </c>
      <c r="E12" s="2">
        <v>494</v>
      </c>
      <c r="F12" s="2">
        <v>3</v>
      </c>
      <c r="G12" s="2">
        <v>300</v>
      </c>
      <c r="H12" s="2">
        <v>148200</v>
      </c>
      <c r="I12">
        <v>1482</v>
      </c>
      <c r="J12" s="2">
        <v>146718</v>
      </c>
      <c r="K12" s="2">
        <v>146.71799999999999</v>
      </c>
      <c r="L12" s="2">
        <v>123500</v>
      </c>
      <c r="M12" s="2">
        <v>23218</v>
      </c>
      <c r="N12" s="2">
        <v>23.218</v>
      </c>
      <c r="O12" s="3">
        <v>44519</v>
      </c>
      <c r="P12" t="s">
        <v>76</v>
      </c>
      <c r="Q12" t="s">
        <v>77</v>
      </c>
      <c r="R12">
        <v>2021</v>
      </c>
      <c r="S12" t="s">
        <v>78</v>
      </c>
      <c r="T12" t="s">
        <v>70</v>
      </c>
      <c r="U12" t="s">
        <v>41</v>
      </c>
    </row>
    <row r="13" spans="1:21" x14ac:dyDescent="0.3">
      <c r="A13" t="s">
        <v>38</v>
      </c>
      <c r="B13" t="s">
        <v>79</v>
      </c>
      <c r="C13" t="s">
        <v>23</v>
      </c>
      <c r="D13" t="s">
        <v>68</v>
      </c>
      <c r="E13" s="2">
        <v>2498</v>
      </c>
      <c r="F13" s="2">
        <v>5</v>
      </c>
      <c r="G13" s="2">
        <v>300</v>
      </c>
      <c r="H13" s="2">
        <v>749400</v>
      </c>
      <c r="I13">
        <v>7494</v>
      </c>
      <c r="J13" s="2">
        <v>741906</v>
      </c>
      <c r="K13" s="2">
        <v>741.90599999999995</v>
      </c>
      <c r="L13" s="2">
        <v>624500</v>
      </c>
      <c r="M13" s="2">
        <v>117406</v>
      </c>
      <c r="N13" s="2">
        <v>117.40600000000001</v>
      </c>
      <c r="O13" s="3">
        <v>44550</v>
      </c>
      <c r="P13" t="s">
        <v>80</v>
      </c>
      <c r="Q13" t="s">
        <v>77</v>
      </c>
      <c r="R13">
        <v>2021</v>
      </c>
      <c r="S13" t="s">
        <v>81</v>
      </c>
      <c r="T13" t="s">
        <v>28</v>
      </c>
      <c r="U13" t="s">
        <v>46</v>
      </c>
    </row>
    <row r="14" spans="1:21" x14ac:dyDescent="0.3">
      <c r="A14" t="s">
        <v>21</v>
      </c>
      <c r="B14" t="s">
        <v>82</v>
      </c>
      <c r="C14" t="s">
        <v>23</v>
      </c>
      <c r="D14" t="s">
        <v>68</v>
      </c>
      <c r="E14" s="2">
        <v>663</v>
      </c>
      <c r="F14" s="2">
        <v>5</v>
      </c>
      <c r="G14" s="2">
        <v>125</v>
      </c>
      <c r="H14" s="2">
        <v>82875</v>
      </c>
      <c r="I14">
        <v>828.75</v>
      </c>
      <c r="J14" s="2">
        <v>82046.25</v>
      </c>
      <c r="K14" s="2">
        <v>82.046250000000001</v>
      </c>
      <c r="L14" s="2">
        <v>79560</v>
      </c>
      <c r="M14" s="2">
        <v>2486.25</v>
      </c>
      <c r="N14" s="2">
        <v>2.4862500000000001</v>
      </c>
      <c r="O14" s="3">
        <v>44254</v>
      </c>
      <c r="P14" t="s">
        <v>62</v>
      </c>
      <c r="Q14" t="s">
        <v>34</v>
      </c>
      <c r="R14">
        <v>2021</v>
      </c>
      <c r="S14" t="s">
        <v>83</v>
      </c>
      <c r="T14" t="s">
        <v>28</v>
      </c>
      <c r="U14" t="s">
        <v>51</v>
      </c>
    </row>
    <row r="15" spans="1:21" x14ac:dyDescent="0.3">
      <c r="A15" t="s">
        <v>47</v>
      </c>
      <c r="B15" t="s">
        <v>84</v>
      </c>
      <c r="C15" t="s">
        <v>32</v>
      </c>
      <c r="D15" t="s">
        <v>68</v>
      </c>
      <c r="E15" s="2">
        <v>766</v>
      </c>
      <c r="F15" s="2">
        <v>10</v>
      </c>
      <c r="G15" s="2">
        <v>12</v>
      </c>
      <c r="H15" s="2">
        <v>9192</v>
      </c>
      <c r="I15">
        <v>91.92</v>
      </c>
      <c r="J15" s="2">
        <v>9100.08</v>
      </c>
      <c r="K15" s="2">
        <v>9.1000800000000002</v>
      </c>
      <c r="L15" s="2">
        <v>2298</v>
      </c>
      <c r="M15" s="2">
        <v>6802.08</v>
      </c>
      <c r="N15" s="2">
        <v>6.8020800000000001</v>
      </c>
      <c r="O15" s="3">
        <v>44752</v>
      </c>
      <c r="P15" t="s">
        <v>49</v>
      </c>
      <c r="Q15" t="s">
        <v>26</v>
      </c>
      <c r="R15">
        <v>2021</v>
      </c>
      <c r="S15" t="s">
        <v>85</v>
      </c>
      <c r="T15" t="s">
        <v>36</v>
      </c>
      <c r="U15" t="s">
        <v>54</v>
      </c>
    </row>
    <row r="16" spans="1:21" x14ac:dyDescent="0.3">
      <c r="A16" t="s">
        <v>21</v>
      </c>
      <c r="B16" t="s">
        <v>86</v>
      </c>
      <c r="C16" t="s">
        <v>56</v>
      </c>
      <c r="D16" t="s">
        <v>68</v>
      </c>
      <c r="E16" s="2">
        <v>663</v>
      </c>
      <c r="F16" s="2">
        <v>120</v>
      </c>
      <c r="G16" s="2">
        <v>125</v>
      </c>
      <c r="H16" s="2">
        <v>82875</v>
      </c>
      <c r="I16">
        <v>828.75</v>
      </c>
      <c r="J16" s="2">
        <v>82046.25</v>
      </c>
      <c r="K16" s="2">
        <v>82.046250000000001</v>
      </c>
      <c r="L16" s="2">
        <v>79560</v>
      </c>
      <c r="M16" s="2">
        <v>2486.25</v>
      </c>
      <c r="N16" s="2">
        <v>2.4862500000000001</v>
      </c>
      <c r="O16" s="3">
        <v>44649</v>
      </c>
      <c r="P16" t="s">
        <v>87</v>
      </c>
      <c r="Q16" t="s">
        <v>34</v>
      </c>
      <c r="R16">
        <v>2021</v>
      </c>
      <c r="S16" t="s">
        <v>88</v>
      </c>
      <c r="T16" t="s">
        <v>58</v>
      </c>
      <c r="U16" t="s">
        <v>59</v>
      </c>
    </row>
    <row r="17" spans="1:21" x14ac:dyDescent="0.3">
      <c r="A17" t="s">
        <v>42</v>
      </c>
      <c r="B17" t="s">
        <v>89</v>
      </c>
      <c r="C17" t="s">
        <v>56</v>
      </c>
      <c r="D17" t="s">
        <v>68</v>
      </c>
      <c r="E17" s="2">
        <v>2092</v>
      </c>
      <c r="F17" s="2">
        <v>120</v>
      </c>
      <c r="G17" s="2">
        <v>7</v>
      </c>
      <c r="H17" s="2">
        <v>14644</v>
      </c>
      <c r="I17">
        <v>146.44</v>
      </c>
      <c r="J17" s="2">
        <v>14497.56</v>
      </c>
      <c r="K17" s="2">
        <v>14.49756</v>
      </c>
      <c r="L17" s="2">
        <v>10460</v>
      </c>
      <c r="M17" s="2">
        <v>4037.5599999999995</v>
      </c>
      <c r="N17" s="2">
        <v>4.0375599999999991</v>
      </c>
      <c r="O17" s="3">
        <v>44853</v>
      </c>
      <c r="P17" t="s">
        <v>90</v>
      </c>
      <c r="Q17" t="s">
        <v>77</v>
      </c>
      <c r="R17">
        <v>2021</v>
      </c>
      <c r="S17" t="s">
        <v>91</v>
      </c>
      <c r="T17" t="s">
        <v>58</v>
      </c>
      <c r="U17" t="s">
        <v>65</v>
      </c>
    </row>
    <row r="18" spans="1:21" x14ac:dyDescent="0.3">
      <c r="A18" t="s">
        <v>38</v>
      </c>
      <c r="B18" t="s">
        <v>92</v>
      </c>
      <c r="C18" t="s">
        <v>61</v>
      </c>
      <c r="D18" t="s">
        <v>68</v>
      </c>
      <c r="E18" s="2">
        <v>494</v>
      </c>
      <c r="F18" s="2">
        <v>250</v>
      </c>
      <c r="G18" s="2">
        <v>300</v>
      </c>
      <c r="H18" s="2">
        <v>148200</v>
      </c>
      <c r="I18">
        <v>1482</v>
      </c>
      <c r="J18" s="2">
        <v>146718</v>
      </c>
      <c r="K18" s="2">
        <v>146.71799999999999</v>
      </c>
      <c r="L18" s="2">
        <v>123500</v>
      </c>
      <c r="M18" s="2">
        <v>23218</v>
      </c>
      <c r="N18" s="2">
        <v>23.218</v>
      </c>
      <c r="O18" s="3">
        <v>44773</v>
      </c>
      <c r="P18" t="s">
        <v>49</v>
      </c>
      <c r="Q18" t="s">
        <v>26</v>
      </c>
      <c r="R18">
        <v>2021</v>
      </c>
      <c r="S18" t="s">
        <v>93</v>
      </c>
      <c r="T18" t="s">
        <v>64</v>
      </c>
      <c r="U18" t="s">
        <v>29</v>
      </c>
    </row>
    <row r="19" spans="1:21" x14ac:dyDescent="0.3">
      <c r="A19" t="s">
        <v>47</v>
      </c>
      <c r="B19" t="s">
        <v>94</v>
      </c>
      <c r="C19" t="s">
        <v>95</v>
      </c>
      <c r="D19" t="s">
        <v>68</v>
      </c>
      <c r="E19" s="2">
        <v>1989</v>
      </c>
      <c r="F19" s="2">
        <v>260</v>
      </c>
      <c r="G19" s="2">
        <v>12</v>
      </c>
      <c r="H19" s="2">
        <v>23868</v>
      </c>
      <c r="I19">
        <v>238.68</v>
      </c>
      <c r="J19" s="2">
        <v>23629.32</v>
      </c>
      <c r="K19" s="2">
        <v>23.62932</v>
      </c>
      <c r="L19" s="2">
        <v>5967</v>
      </c>
      <c r="M19" s="2">
        <v>17662.32</v>
      </c>
      <c r="N19" s="2">
        <v>17.662320000000001</v>
      </c>
      <c r="O19" s="3">
        <v>44649</v>
      </c>
      <c r="P19" t="s">
        <v>87</v>
      </c>
      <c r="Q19" t="s">
        <v>34</v>
      </c>
      <c r="R19">
        <v>2021</v>
      </c>
      <c r="S19" t="s">
        <v>96</v>
      </c>
      <c r="T19" t="s">
        <v>97</v>
      </c>
      <c r="U19" t="s">
        <v>37</v>
      </c>
    </row>
    <row r="20" spans="1:21" x14ac:dyDescent="0.3">
      <c r="A20" t="s">
        <v>30</v>
      </c>
      <c r="B20" t="s">
        <v>98</v>
      </c>
      <c r="C20" t="s">
        <v>95</v>
      </c>
      <c r="D20" t="s">
        <v>68</v>
      </c>
      <c r="E20" s="2">
        <v>321</v>
      </c>
      <c r="F20" s="2">
        <v>260</v>
      </c>
      <c r="G20" s="2">
        <v>15</v>
      </c>
      <c r="H20" s="2">
        <v>4815</v>
      </c>
      <c r="I20">
        <v>48.15</v>
      </c>
      <c r="J20" s="2">
        <v>4766.8500000000004</v>
      </c>
      <c r="K20" s="2">
        <v>4.7668500000000007</v>
      </c>
      <c r="L20" s="2">
        <v>3210</v>
      </c>
      <c r="M20" s="2">
        <v>1556.8500000000004</v>
      </c>
      <c r="N20" s="2">
        <v>1.5568500000000003</v>
      </c>
      <c r="O20" s="3">
        <v>44769</v>
      </c>
      <c r="P20" t="s">
        <v>49</v>
      </c>
      <c r="Q20" t="s">
        <v>26</v>
      </c>
      <c r="R20">
        <v>2021</v>
      </c>
      <c r="S20" t="s">
        <v>99</v>
      </c>
      <c r="T20" t="s">
        <v>97</v>
      </c>
      <c r="U20" t="s">
        <v>41</v>
      </c>
    </row>
    <row r="21" spans="1:21" x14ac:dyDescent="0.3">
      <c r="A21" t="s">
        <v>38</v>
      </c>
      <c r="B21" t="s">
        <v>100</v>
      </c>
      <c r="C21" t="s">
        <v>67</v>
      </c>
      <c r="D21" t="s">
        <v>68</v>
      </c>
      <c r="E21" s="2">
        <v>214</v>
      </c>
      <c r="F21" s="2">
        <v>3</v>
      </c>
      <c r="G21" s="2">
        <v>300</v>
      </c>
      <c r="H21" s="2">
        <v>64200</v>
      </c>
      <c r="I21">
        <v>1284</v>
      </c>
      <c r="J21" s="2">
        <v>62916</v>
      </c>
      <c r="K21" s="2">
        <v>62.915999999999997</v>
      </c>
      <c r="L21" s="2">
        <v>53500</v>
      </c>
      <c r="M21" s="2">
        <v>9416</v>
      </c>
      <c r="N21" s="2">
        <v>9.4160000000000004</v>
      </c>
      <c r="O21" s="3">
        <v>44438</v>
      </c>
      <c r="P21" t="s">
        <v>44</v>
      </c>
      <c r="Q21" t="s">
        <v>26</v>
      </c>
      <c r="R21">
        <v>2021</v>
      </c>
      <c r="S21" t="s">
        <v>101</v>
      </c>
      <c r="T21" t="s">
        <v>70</v>
      </c>
      <c r="U21" t="s">
        <v>46</v>
      </c>
    </row>
    <row r="22" spans="1:21" x14ac:dyDescent="0.3">
      <c r="A22" t="s">
        <v>42</v>
      </c>
      <c r="B22" t="s">
        <v>102</v>
      </c>
      <c r="C22" t="s">
        <v>67</v>
      </c>
      <c r="D22" t="s">
        <v>68</v>
      </c>
      <c r="E22" s="2">
        <v>2145</v>
      </c>
      <c r="F22" s="2">
        <v>3</v>
      </c>
      <c r="G22" s="2">
        <v>7</v>
      </c>
      <c r="H22" s="2">
        <v>15015</v>
      </c>
      <c r="I22">
        <v>300.3</v>
      </c>
      <c r="J22" s="2">
        <v>14714.7</v>
      </c>
      <c r="K22" s="2">
        <v>14.714700000000001</v>
      </c>
      <c r="L22" s="2">
        <v>10725</v>
      </c>
      <c r="M22" s="2">
        <v>3989.7000000000007</v>
      </c>
      <c r="N22" s="2">
        <v>3.9897000000000009</v>
      </c>
      <c r="O22" s="3">
        <v>44484</v>
      </c>
      <c r="P22" t="s">
        <v>90</v>
      </c>
      <c r="Q22" t="s">
        <v>77</v>
      </c>
      <c r="R22">
        <v>2021</v>
      </c>
      <c r="S22" t="s">
        <v>103</v>
      </c>
      <c r="T22" t="s">
        <v>70</v>
      </c>
      <c r="U22" t="s">
        <v>51</v>
      </c>
    </row>
    <row r="23" spans="1:21" x14ac:dyDescent="0.3">
      <c r="A23" t="s">
        <v>21</v>
      </c>
      <c r="B23" t="s">
        <v>104</v>
      </c>
      <c r="C23" t="s">
        <v>23</v>
      </c>
      <c r="D23" t="s">
        <v>68</v>
      </c>
      <c r="E23" s="2">
        <v>1660</v>
      </c>
      <c r="F23" s="2">
        <v>5</v>
      </c>
      <c r="G23" s="2">
        <v>125</v>
      </c>
      <c r="H23" s="2">
        <v>207500</v>
      </c>
      <c r="I23">
        <v>4150</v>
      </c>
      <c r="J23" s="2">
        <v>203350</v>
      </c>
      <c r="K23" s="2">
        <v>203.35</v>
      </c>
      <c r="L23" s="2">
        <v>199200</v>
      </c>
      <c r="M23" s="2">
        <v>4150</v>
      </c>
      <c r="N23" s="2">
        <v>4.1500000000000004</v>
      </c>
      <c r="O23" s="3">
        <v>44864</v>
      </c>
      <c r="P23" t="s">
        <v>90</v>
      </c>
      <c r="Q23" t="s">
        <v>77</v>
      </c>
      <c r="R23">
        <v>2021</v>
      </c>
      <c r="S23" t="s">
        <v>105</v>
      </c>
      <c r="T23" t="s">
        <v>28</v>
      </c>
      <c r="U23" t="s">
        <v>54</v>
      </c>
    </row>
    <row r="24" spans="1:21" x14ac:dyDescent="0.3">
      <c r="A24" t="s">
        <v>21</v>
      </c>
      <c r="B24" t="s">
        <v>106</v>
      </c>
      <c r="C24" t="s">
        <v>32</v>
      </c>
      <c r="D24" t="s">
        <v>68</v>
      </c>
      <c r="E24" s="2">
        <v>809</v>
      </c>
      <c r="F24" s="2">
        <v>10</v>
      </c>
      <c r="G24" s="2">
        <v>125</v>
      </c>
      <c r="H24" s="2">
        <v>101125</v>
      </c>
      <c r="I24">
        <v>2022.5</v>
      </c>
      <c r="J24" s="2">
        <v>99102.5</v>
      </c>
      <c r="K24" s="2">
        <v>99.102500000000006</v>
      </c>
      <c r="L24" s="2">
        <v>97080</v>
      </c>
      <c r="M24" s="2">
        <v>2022.5</v>
      </c>
      <c r="N24" s="2">
        <v>2.0225</v>
      </c>
      <c r="O24" s="3">
        <v>44540</v>
      </c>
      <c r="P24" t="s">
        <v>80</v>
      </c>
      <c r="Q24" t="s">
        <v>77</v>
      </c>
      <c r="R24">
        <v>2021</v>
      </c>
      <c r="S24" t="s">
        <v>107</v>
      </c>
      <c r="T24" t="s">
        <v>36</v>
      </c>
      <c r="U24" t="s">
        <v>59</v>
      </c>
    </row>
    <row r="25" spans="1:21" x14ac:dyDescent="0.3">
      <c r="A25" t="s">
        <v>21</v>
      </c>
      <c r="B25" t="s">
        <v>108</v>
      </c>
      <c r="C25" t="s">
        <v>32</v>
      </c>
      <c r="D25" t="s">
        <v>68</v>
      </c>
      <c r="E25" s="2">
        <v>2145</v>
      </c>
      <c r="F25" s="2">
        <v>10</v>
      </c>
      <c r="G25" s="2">
        <v>125</v>
      </c>
      <c r="H25" s="2">
        <v>268125</v>
      </c>
      <c r="I25">
        <v>5362.5</v>
      </c>
      <c r="J25" s="2">
        <v>262762.5</v>
      </c>
      <c r="K25" s="2">
        <v>262.76249999999999</v>
      </c>
      <c r="L25" s="2">
        <v>257400</v>
      </c>
      <c r="M25" s="2">
        <v>5362.5</v>
      </c>
      <c r="N25" s="2">
        <v>5.3624999999999998</v>
      </c>
      <c r="O25" s="3">
        <v>44339</v>
      </c>
      <c r="P25" t="s">
        <v>109</v>
      </c>
      <c r="Q25" t="s">
        <v>73</v>
      </c>
      <c r="R25">
        <v>2021</v>
      </c>
      <c r="S25" t="s">
        <v>110</v>
      </c>
      <c r="T25" t="s">
        <v>36</v>
      </c>
      <c r="U25" t="s">
        <v>65</v>
      </c>
    </row>
    <row r="26" spans="1:21" x14ac:dyDescent="0.3">
      <c r="A26" t="s">
        <v>47</v>
      </c>
      <c r="B26" t="s">
        <v>111</v>
      </c>
      <c r="C26" t="s">
        <v>32</v>
      </c>
      <c r="D26" t="s">
        <v>68</v>
      </c>
      <c r="E26" s="2">
        <v>1785</v>
      </c>
      <c r="F26" s="2">
        <v>10</v>
      </c>
      <c r="G26" s="2">
        <v>12</v>
      </c>
      <c r="H26" s="2">
        <v>21420</v>
      </c>
      <c r="I26">
        <v>428.4</v>
      </c>
      <c r="J26" s="2">
        <v>20991.599999999999</v>
      </c>
      <c r="K26" s="2">
        <v>20.991599999999998</v>
      </c>
      <c r="L26" s="2">
        <v>5355</v>
      </c>
      <c r="M26" s="2">
        <v>15636.599999999999</v>
      </c>
      <c r="N26" s="2">
        <v>15.636599999999998</v>
      </c>
      <c r="O26" s="3">
        <v>44245</v>
      </c>
      <c r="P26" t="s">
        <v>62</v>
      </c>
      <c r="Q26" t="s">
        <v>34</v>
      </c>
      <c r="R26">
        <v>2021</v>
      </c>
      <c r="S26" t="s">
        <v>112</v>
      </c>
      <c r="T26" t="s">
        <v>36</v>
      </c>
      <c r="U26" t="s">
        <v>29</v>
      </c>
    </row>
    <row r="27" spans="1:21" x14ac:dyDescent="0.3">
      <c r="A27" t="s">
        <v>30</v>
      </c>
      <c r="B27" t="s">
        <v>113</v>
      </c>
      <c r="C27" t="s">
        <v>32</v>
      </c>
      <c r="D27" t="s">
        <v>68</v>
      </c>
      <c r="E27" s="2">
        <v>1925</v>
      </c>
      <c r="F27" s="2">
        <v>10</v>
      </c>
      <c r="G27" s="2">
        <v>15</v>
      </c>
      <c r="H27" s="2">
        <v>28875</v>
      </c>
      <c r="I27">
        <v>577.5</v>
      </c>
      <c r="J27" s="2">
        <v>28297.5</v>
      </c>
      <c r="K27" s="2">
        <v>28.297499999999999</v>
      </c>
      <c r="L27" s="2">
        <v>19250</v>
      </c>
      <c r="M27" s="2">
        <v>9047.5</v>
      </c>
      <c r="N27" s="2">
        <v>9.0474999999999994</v>
      </c>
      <c r="O27" s="3">
        <v>44224</v>
      </c>
      <c r="P27" t="s">
        <v>33</v>
      </c>
      <c r="Q27" t="s">
        <v>34</v>
      </c>
      <c r="R27">
        <v>2021</v>
      </c>
      <c r="S27" t="s">
        <v>114</v>
      </c>
      <c r="T27" t="s">
        <v>36</v>
      </c>
      <c r="U27" t="s">
        <v>37</v>
      </c>
    </row>
    <row r="28" spans="1:21" x14ac:dyDescent="0.3">
      <c r="A28" t="s">
        <v>42</v>
      </c>
      <c r="B28" t="s">
        <v>115</v>
      </c>
      <c r="C28" t="s">
        <v>32</v>
      </c>
      <c r="D28" t="s">
        <v>68</v>
      </c>
      <c r="E28" s="2">
        <v>2013</v>
      </c>
      <c r="F28" s="2">
        <v>10</v>
      </c>
      <c r="G28" s="2">
        <v>7</v>
      </c>
      <c r="H28" s="2">
        <v>14091</v>
      </c>
      <c r="I28">
        <v>281.82</v>
      </c>
      <c r="J28" s="2">
        <v>13809.18</v>
      </c>
      <c r="K28" s="2">
        <v>13.80918</v>
      </c>
      <c r="L28" s="2">
        <v>10065</v>
      </c>
      <c r="M28" s="2">
        <v>3744.1800000000003</v>
      </c>
      <c r="N28" s="2">
        <v>3.7441800000000005</v>
      </c>
      <c r="O28" s="3">
        <v>44916</v>
      </c>
      <c r="P28" t="s">
        <v>80</v>
      </c>
      <c r="Q28" t="s">
        <v>77</v>
      </c>
      <c r="R28">
        <v>2021</v>
      </c>
      <c r="S28" t="s">
        <v>116</v>
      </c>
      <c r="T28" t="s">
        <v>36</v>
      </c>
      <c r="U28" t="s">
        <v>41</v>
      </c>
    </row>
    <row r="29" spans="1:21" x14ac:dyDescent="0.3">
      <c r="A29" t="s">
        <v>42</v>
      </c>
      <c r="B29" t="s">
        <v>117</v>
      </c>
      <c r="C29" t="s">
        <v>56</v>
      </c>
      <c r="D29" t="s">
        <v>68</v>
      </c>
      <c r="E29" s="2">
        <v>2966</v>
      </c>
      <c r="F29" s="2">
        <v>120</v>
      </c>
      <c r="G29" s="2">
        <v>350</v>
      </c>
      <c r="H29" s="2">
        <v>1038100</v>
      </c>
      <c r="I29">
        <v>20762</v>
      </c>
      <c r="J29" s="2">
        <v>1017338</v>
      </c>
      <c r="K29" s="2">
        <v>1017.338</v>
      </c>
      <c r="L29" s="2">
        <v>771160</v>
      </c>
      <c r="M29" s="2">
        <v>246178</v>
      </c>
      <c r="N29" s="2">
        <v>246.178</v>
      </c>
      <c r="O29" s="3">
        <v>44574</v>
      </c>
      <c r="P29" t="s">
        <v>33</v>
      </c>
      <c r="Q29" t="s">
        <v>34</v>
      </c>
      <c r="R29">
        <v>2021</v>
      </c>
      <c r="S29" t="s">
        <v>118</v>
      </c>
      <c r="T29" t="s">
        <v>58</v>
      </c>
      <c r="U29" t="s">
        <v>46</v>
      </c>
    </row>
    <row r="30" spans="1:21" x14ac:dyDescent="0.3">
      <c r="A30" t="s">
        <v>21</v>
      </c>
      <c r="B30" t="s">
        <v>119</v>
      </c>
      <c r="C30" t="s">
        <v>56</v>
      </c>
      <c r="D30" t="s">
        <v>68</v>
      </c>
      <c r="E30" s="2">
        <v>809</v>
      </c>
      <c r="F30" s="2">
        <v>120</v>
      </c>
      <c r="G30" s="2">
        <v>125</v>
      </c>
      <c r="H30" s="2">
        <v>101125</v>
      </c>
      <c r="I30">
        <v>2022.5</v>
      </c>
      <c r="J30" s="2">
        <v>99102.5</v>
      </c>
      <c r="K30" s="2">
        <v>99.102500000000006</v>
      </c>
      <c r="L30" s="2">
        <v>97080</v>
      </c>
      <c r="M30" s="2">
        <v>2022.5</v>
      </c>
      <c r="N30" s="2">
        <v>2.0225</v>
      </c>
      <c r="O30" s="3">
        <v>44873</v>
      </c>
      <c r="P30" t="s">
        <v>76</v>
      </c>
      <c r="Q30" t="s">
        <v>77</v>
      </c>
      <c r="R30">
        <v>2021</v>
      </c>
      <c r="S30" t="s">
        <v>120</v>
      </c>
      <c r="T30" t="s">
        <v>58</v>
      </c>
      <c r="U30" t="s">
        <v>51</v>
      </c>
    </row>
    <row r="31" spans="1:21" x14ac:dyDescent="0.3">
      <c r="A31" t="s">
        <v>21</v>
      </c>
      <c r="B31" t="s">
        <v>121</v>
      </c>
      <c r="C31" t="s">
        <v>56</v>
      </c>
      <c r="D31" t="s">
        <v>68</v>
      </c>
      <c r="E31" s="2">
        <v>2145</v>
      </c>
      <c r="F31" s="2">
        <v>120</v>
      </c>
      <c r="G31" s="2">
        <v>125</v>
      </c>
      <c r="H31" s="2">
        <v>268125</v>
      </c>
      <c r="I31">
        <v>5362.5</v>
      </c>
      <c r="J31" s="2">
        <v>262762.5</v>
      </c>
      <c r="K31" s="2">
        <v>262.76249999999999</v>
      </c>
      <c r="L31" s="2">
        <v>257400</v>
      </c>
      <c r="M31" s="2">
        <v>5362.5</v>
      </c>
      <c r="N31" s="2">
        <v>5.3624999999999998</v>
      </c>
      <c r="O31" s="3">
        <v>44215</v>
      </c>
      <c r="P31" t="s">
        <v>33</v>
      </c>
      <c r="Q31" t="s">
        <v>34</v>
      </c>
      <c r="R31">
        <v>2021</v>
      </c>
      <c r="S31" t="s">
        <v>122</v>
      </c>
      <c r="T31" t="s">
        <v>58</v>
      </c>
      <c r="U31" t="s">
        <v>54</v>
      </c>
    </row>
    <row r="32" spans="1:21" x14ac:dyDescent="0.3">
      <c r="A32" t="s">
        <v>42</v>
      </c>
      <c r="B32" t="s">
        <v>123</v>
      </c>
      <c r="C32" t="s">
        <v>56</v>
      </c>
      <c r="D32" t="s">
        <v>68</v>
      </c>
      <c r="E32" s="2">
        <v>544</v>
      </c>
      <c r="F32" s="2">
        <v>120</v>
      </c>
      <c r="G32" s="2">
        <v>20</v>
      </c>
      <c r="H32" s="2">
        <v>10880</v>
      </c>
      <c r="I32">
        <v>217.6</v>
      </c>
      <c r="J32" s="2">
        <v>10662.4</v>
      </c>
      <c r="K32" s="2">
        <v>10.6624</v>
      </c>
      <c r="L32" s="2">
        <v>5440</v>
      </c>
      <c r="M32" s="2">
        <v>5222.3999999999996</v>
      </c>
      <c r="N32" s="2">
        <v>5.2223999999999995</v>
      </c>
      <c r="O32" s="3">
        <v>44407</v>
      </c>
      <c r="P32" t="s">
        <v>49</v>
      </c>
      <c r="Q32" t="s">
        <v>26</v>
      </c>
      <c r="R32">
        <v>2021</v>
      </c>
      <c r="S32" t="s">
        <v>124</v>
      </c>
      <c r="T32" t="s">
        <v>58</v>
      </c>
      <c r="U32" t="s">
        <v>59</v>
      </c>
    </row>
    <row r="33" spans="1:21" x14ac:dyDescent="0.3">
      <c r="A33" t="s">
        <v>38</v>
      </c>
      <c r="B33" t="s">
        <v>125</v>
      </c>
      <c r="C33" t="s">
        <v>61</v>
      </c>
      <c r="D33" t="s">
        <v>68</v>
      </c>
      <c r="E33" s="2">
        <v>214</v>
      </c>
      <c r="F33" s="2">
        <v>250</v>
      </c>
      <c r="G33" s="2">
        <v>300</v>
      </c>
      <c r="H33" s="2">
        <v>64200</v>
      </c>
      <c r="I33">
        <v>1284</v>
      </c>
      <c r="J33" s="2">
        <v>62916</v>
      </c>
      <c r="K33" s="2">
        <v>62.915999999999997</v>
      </c>
      <c r="L33" s="2">
        <v>53500</v>
      </c>
      <c r="M33" s="2">
        <v>9416</v>
      </c>
      <c r="N33" s="2">
        <v>9.4160000000000004</v>
      </c>
      <c r="O33" s="3">
        <v>44248</v>
      </c>
      <c r="P33" t="s">
        <v>62</v>
      </c>
      <c r="Q33" t="s">
        <v>34</v>
      </c>
      <c r="R33">
        <v>2021</v>
      </c>
      <c r="S33" t="s">
        <v>126</v>
      </c>
      <c r="T33" t="s">
        <v>64</v>
      </c>
      <c r="U33" t="s">
        <v>65</v>
      </c>
    </row>
    <row r="34" spans="1:21" x14ac:dyDescent="0.3">
      <c r="A34" t="s">
        <v>42</v>
      </c>
      <c r="B34" t="s">
        <v>127</v>
      </c>
      <c r="C34" t="s">
        <v>61</v>
      </c>
      <c r="D34" t="s">
        <v>68</v>
      </c>
      <c r="E34" s="2">
        <v>266</v>
      </c>
      <c r="F34" s="2">
        <v>250</v>
      </c>
      <c r="G34" s="2">
        <v>350</v>
      </c>
      <c r="H34" s="2">
        <v>93100</v>
      </c>
      <c r="I34">
        <v>1862</v>
      </c>
      <c r="J34" s="2">
        <v>91238</v>
      </c>
      <c r="K34" s="2">
        <v>91.238</v>
      </c>
      <c r="L34" s="2">
        <v>69160</v>
      </c>
      <c r="M34" s="2">
        <v>22078</v>
      </c>
      <c r="N34" s="2">
        <v>22.077999999999999</v>
      </c>
      <c r="O34" s="3">
        <v>44589</v>
      </c>
      <c r="P34" t="s">
        <v>33</v>
      </c>
      <c r="Q34" t="s">
        <v>34</v>
      </c>
      <c r="R34">
        <v>2021</v>
      </c>
      <c r="S34" t="s">
        <v>128</v>
      </c>
      <c r="T34" t="s">
        <v>64</v>
      </c>
      <c r="U34" t="s">
        <v>29</v>
      </c>
    </row>
    <row r="35" spans="1:21" x14ac:dyDescent="0.3">
      <c r="A35" t="s">
        <v>42</v>
      </c>
      <c r="B35" t="s">
        <v>129</v>
      </c>
      <c r="C35" t="s">
        <v>61</v>
      </c>
      <c r="D35" t="s">
        <v>68</v>
      </c>
      <c r="E35" s="2">
        <v>1940</v>
      </c>
      <c r="F35" s="2">
        <v>250</v>
      </c>
      <c r="G35" s="2">
        <v>350</v>
      </c>
      <c r="H35" s="2">
        <v>679000</v>
      </c>
      <c r="I35">
        <v>13580</v>
      </c>
      <c r="J35" s="2">
        <v>665420</v>
      </c>
      <c r="K35" s="2">
        <v>665.42</v>
      </c>
      <c r="L35" s="2">
        <v>504400</v>
      </c>
      <c r="M35" s="2">
        <v>161020</v>
      </c>
      <c r="N35" s="2">
        <v>161.02000000000001</v>
      </c>
      <c r="O35" s="3">
        <v>44573</v>
      </c>
      <c r="P35" t="s">
        <v>33</v>
      </c>
      <c r="Q35" t="s">
        <v>34</v>
      </c>
      <c r="R35">
        <v>2021</v>
      </c>
      <c r="S35" t="s">
        <v>130</v>
      </c>
      <c r="T35" t="s">
        <v>64</v>
      </c>
      <c r="U35" t="s">
        <v>37</v>
      </c>
    </row>
    <row r="36" spans="1:21" x14ac:dyDescent="0.3">
      <c r="A36" t="s">
        <v>42</v>
      </c>
      <c r="B36" t="s">
        <v>131</v>
      </c>
      <c r="C36" t="s">
        <v>95</v>
      </c>
      <c r="D36" t="s">
        <v>68</v>
      </c>
      <c r="E36" s="2">
        <v>2966</v>
      </c>
      <c r="F36" s="2">
        <v>260</v>
      </c>
      <c r="G36" s="2">
        <v>350</v>
      </c>
      <c r="H36" s="2">
        <v>1038100</v>
      </c>
      <c r="I36">
        <v>20762</v>
      </c>
      <c r="J36" s="2">
        <v>1017338</v>
      </c>
      <c r="K36" s="2">
        <v>1017.338</v>
      </c>
      <c r="L36" s="2">
        <v>771160</v>
      </c>
      <c r="M36" s="2">
        <v>246178</v>
      </c>
      <c r="N36" s="2">
        <v>246.178</v>
      </c>
      <c r="O36" s="3">
        <v>44743</v>
      </c>
      <c r="P36" t="s">
        <v>49</v>
      </c>
      <c r="Q36" t="s">
        <v>26</v>
      </c>
      <c r="R36">
        <v>2021</v>
      </c>
      <c r="S36" t="s">
        <v>132</v>
      </c>
      <c r="T36" t="s">
        <v>97</v>
      </c>
      <c r="U36" t="s">
        <v>41</v>
      </c>
    </row>
    <row r="37" spans="1:21" x14ac:dyDescent="0.3">
      <c r="A37" t="s">
        <v>47</v>
      </c>
      <c r="B37" t="s">
        <v>133</v>
      </c>
      <c r="C37" t="s">
        <v>67</v>
      </c>
      <c r="D37" t="s">
        <v>68</v>
      </c>
      <c r="E37" s="2">
        <v>908</v>
      </c>
      <c r="F37" s="2">
        <v>3</v>
      </c>
      <c r="G37" s="2">
        <v>12</v>
      </c>
      <c r="H37" s="2">
        <v>10896</v>
      </c>
      <c r="I37">
        <v>326.88</v>
      </c>
      <c r="J37" s="2">
        <v>10569.12</v>
      </c>
      <c r="K37" s="2">
        <v>10.569120000000002</v>
      </c>
      <c r="L37" s="2">
        <v>2724</v>
      </c>
      <c r="M37" s="2">
        <v>7845.1200000000008</v>
      </c>
      <c r="N37" s="2">
        <v>7.8451200000000005</v>
      </c>
      <c r="O37" s="3">
        <v>44906</v>
      </c>
      <c r="P37" t="s">
        <v>80</v>
      </c>
      <c r="Q37" t="s">
        <v>77</v>
      </c>
      <c r="R37">
        <v>2021</v>
      </c>
      <c r="S37" t="s">
        <v>134</v>
      </c>
      <c r="T37" t="s">
        <v>70</v>
      </c>
      <c r="U37" t="s">
        <v>46</v>
      </c>
    </row>
    <row r="38" spans="1:21" x14ac:dyDescent="0.3">
      <c r="A38" t="s">
        <v>42</v>
      </c>
      <c r="B38" t="s">
        <v>135</v>
      </c>
      <c r="C38" t="s">
        <v>23</v>
      </c>
      <c r="D38" t="s">
        <v>68</v>
      </c>
      <c r="E38" s="2">
        <v>1797</v>
      </c>
      <c r="F38" s="2">
        <v>5</v>
      </c>
      <c r="G38" s="2">
        <v>350</v>
      </c>
      <c r="H38" s="2">
        <v>628950</v>
      </c>
      <c r="I38">
        <v>18868.5</v>
      </c>
      <c r="J38" s="2">
        <v>610081.5</v>
      </c>
      <c r="K38" s="2">
        <v>610.08150000000001</v>
      </c>
      <c r="L38" s="2">
        <v>467220</v>
      </c>
      <c r="M38" s="2">
        <v>142861.5</v>
      </c>
      <c r="N38" s="2">
        <v>142.86150000000001</v>
      </c>
      <c r="O38" s="3">
        <v>44332</v>
      </c>
      <c r="P38" t="s">
        <v>109</v>
      </c>
      <c r="Q38" t="s">
        <v>73</v>
      </c>
      <c r="R38">
        <v>2021</v>
      </c>
      <c r="S38" t="s">
        <v>136</v>
      </c>
      <c r="T38" t="s">
        <v>28</v>
      </c>
      <c r="U38" t="s">
        <v>51</v>
      </c>
    </row>
    <row r="39" spans="1:21" x14ac:dyDescent="0.3">
      <c r="A39" t="s">
        <v>30</v>
      </c>
      <c r="B39" t="s">
        <v>137</v>
      </c>
      <c r="C39" t="s">
        <v>32</v>
      </c>
      <c r="D39" t="s">
        <v>68</v>
      </c>
      <c r="E39" s="2">
        <v>1945</v>
      </c>
      <c r="F39" s="2">
        <v>10</v>
      </c>
      <c r="G39" s="2">
        <v>15</v>
      </c>
      <c r="H39" s="2">
        <v>29175</v>
      </c>
      <c r="I39">
        <v>875.25</v>
      </c>
      <c r="J39" s="2">
        <v>28299.75</v>
      </c>
      <c r="K39" s="2">
        <v>28.29975</v>
      </c>
      <c r="L39" s="2">
        <v>19450</v>
      </c>
      <c r="M39" s="2">
        <v>8849.75</v>
      </c>
      <c r="N39" s="2">
        <v>8.8497500000000002</v>
      </c>
      <c r="O39" s="3">
        <v>44683</v>
      </c>
      <c r="P39" t="s">
        <v>109</v>
      </c>
      <c r="Q39" t="s">
        <v>73</v>
      </c>
      <c r="R39">
        <v>2021</v>
      </c>
      <c r="S39" t="s">
        <v>138</v>
      </c>
      <c r="T39" t="s">
        <v>36</v>
      </c>
      <c r="U39" t="s">
        <v>54</v>
      </c>
    </row>
    <row r="40" spans="1:21" x14ac:dyDescent="0.3">
      <c r="A40" t="s">
        <v>30</v>
      </c>
      <c r="B40" t="s">
        <v>139</v>
      </c>
      <c r="C40" t="s">
        <v>61</v>
      </c>
      <c r="D40" t="s">
        <v>68</v>
      </c>
      <c r="E40" s="2">
        <v>1945</v>
      </c>
      <c r="F40" s="2">
        <v>250</v>
      </c>
      <c r="G40" s="2">
        <v>15</v>
      </c>
      <c r="H40" s="2">
        <v>29175</v>
      </c>
      <c r="I40">
        <v>875.25</v>
      </c>
      <c r="J40" s="2">
        <v>28299.75</v>
      </c>
      <c r="K40" s="2">
        <v>28.29975</v>
      </c>
      <c r="L40" s="2">
        <v>19450</v>
      </c>
      <c r="M40" s="2">
        <v>8849.75</v>
      </c>
      <c r="N40" s="2">
        <v>8.8497500000000002</v>
      </c>
      <c r="O40" s="3">
        <v>44653</v>
      </c>
      <c r="P40" t="s">
        <v>72</v>
      </c>
      <c r="Q40" t="s">
        <v>73</v>
      </c>
      <c r="R40">
        <v>2021</v>
      </c>
      <c r="S40" t="s">
        <v>140</v>
      </c>
      <c r="T40" t="s">
        <v>64</v>
      </c>
      <c r="U40" t="s">
        <v>59</v>
      </c>
    </row>
    <row r="41" spans="1:21" x14ac:dyDescent="0.3">
      <c r="A41" t="s">
        <v>42</v>
      </c>
      <c r="B41" t="s">
        <v>141</v>
      </c>
      <c r="C41" t="s">
        <v>32</v>
      </c>
      <c r="D41" t="s">
        <v>68</v>
      </c>
      <c r="E41" s="2">
        <v>1760</v>
      </c>
      <c r="F41" s="2">
        <v>10</v>
      </c>
      <c r="G41" s="2">
        <v>7</v>
      </c>
      <c r="H41" s="2">
        <v>12320</v>
      </c>
      <c r="I41">
        <v>369.6</v>
      </c>
      <c r="J41" s="2">
        <v>11950.4</v>
      </c>
      <c r="K41" s="2">
        <v>11.9504</v>
      </c>
      <c r="L41" s="2">
        <v>8800</v>
      </c>
      <c r="M41" s="2">
        <v>3150.3999999999996</v>
      </c>
      <c r="N41" s="2">
        <v>3.1503999999999994</v>
      </c>
      <c r="O41" s="3">
        <v>44503</v>
      </c>
      <c r="P41" t="s">
        <v>76</v>
      </c>
      <c r="Q41" t="s">
        <v>77</v>
      </c>
      <c r="R41">
        <v>2021</v>
      </c>
      <c r="S41" t="s">
        <v>142</v>
      </c>
      <c r="T41" t="s">
        <v>36</v>
      </c>
      <c r="U41" t="s">
        <v>65</v>
      </c>
    </row>
    <row r="42" spans="1:21" x14ac:dyDescent="0.3">
      <c r="A42" t="s">
        <v>30</v>
      </c>
      <c r="B42" t="s">
        <v>31</v>
      </c>
      <c r="C42" t="s">
        <v>32</v>
      </c>
      <c r="D42" t="s">
        <v>68</v>
      </c>
      <c r="E42" s="2">
        <v>2261</v>
      </c>
      <c r="F42" s="2">
        <v>10</v>
      </c>
      <c r="G42" s="2">
        <v>15</v>
      </c>
      <c r="H42" s="2">
        <v>33915</v>
      </c>
      <c r="I42">
        <v>1356.6</v>
      </c>
      <c r="J42" s="2">
        <v>32558.400000000001</v>
      </c>
      <c r="K42" s="2">
        <v>32.558399999999999</v>
      </c>
      <c r="L42" s="2">
        <v>22610</v>
      </c>
      <c r="M42" s="2">
        <v>9948.4000000000015</v>
      </c>
      <c r="N42" s="2">
        <v>9.9484000000000012</v>
      </c>
      <c r="O42" s="3">
        <v>44661</v>
      </c>
      <c r="P42" t="s">
        <v>72</v>
      </c>
      <c r="Q42" t="s">
        <v>73</v>
      </c>
      <c r="R42">
        <v>2021</v>
      </c>
      <c r="S42" t="s">
        <v>35</v>
      </c>
      <c r="T42" t="s">
        <v>36</v>
      </c>
      <c r="U42" t="s">
        <v>37</v>
      </c>
    </row>
    <row r="43" spans="1:21" x14ac:dyDescent="0.3">
      <c r="A43" t="s">
        <v>42</v>
      </c>
      <c r="B43" t="s">
        <v>143</v>
      </c>
      <c r="C43" t="s">
        <v>56</v>
      </c>
      <c r="D43" t="s">
        <v>68</v>
      </c>
      <c r="E43" s="2">
        <v>736</v>
      </c>
      <c r="F43" s="2">
        <v>120</v>
      </c>
      <c r="G43" s="2">
        <v>20</v>
      </c>
      <c r="H43" s="2">
        <v>14720</v>
      </c>
      <c r="I43">
        <v>588.79999999999995</v>
      </c>
      <c r="J43" s="2">
        <v>14131.2</v>
      </c>
      <c r="K43" s="2">
        <v>14.131200000000002</v>
      </c>
      <c r="L43" s="2">
        <v>7360</v>
      </c>
      <c r="M43" s="2">
        <v>6771.2000000000007</v>
      </c>
      <c r="N43" s="2">
        <v>6.7712000000000003</v>
      </c>
      <c r="O43" s="3">
        <v>44754</v>
      </c>
      <c r="P43" t="s">
        <v>49</v>
      </c>
      <c r="Q43" t="s">
        <v>26</v>
      </c>
      <c r="R43">
        <v>2021</v>
      </c>
      <c r="S43" t="s">
        <v>144</v>
      </c>
      <c r="T43" t="s">
        <v>58</v>
      </c>
      <c r="U43" t="s">
        <v>29</v>
      </c>
    </row>
    <row r="44" spans="1:21" x14ac:dyDescent="0.3">
      <c r="A44" t="s">
        <v>42</v>
      </c>
      <c r="B44" t="s">
        <v>145</v>
      </c>
      <c r="C44" t="s">
        <v>67</v>
      </c>
      <c r="D44" t="s">
        <v>68</v>
      </c>
      <c r="E44" s="2">
        <v>2851</v>
      </c>
      <c r="F44" s="2">
        <v>3</v>
      </c>
      <c r="G44" s="2">
        <v>7</v>
      </c>
      <c r="H44" s="2">
        <v>19957</v>
      </c>
      <c r="I44">
        <v>798.28</v>
      </c>
      <c r="J44" s="2">
        <v>19158.72</v>
      </c>
      <c r="K44" s="2">
        <v>19.158720000000002</v>
      </c>
      <c r="L44" s="2">
        <v>14255</v>
      </c>
      <c r="M44" s="2">
        <v>4903.7200000000012</v>
      </c>
      <c r="N44" s="2">
        <v>4.9037200000000007</v>
      </c>
      <c r="O44" s="3">
        <v>44915</v>
      </c>
      <c r="P44" t="s">
        <v>80</v>
      </c>
      <c r="Q44" t="s">
        <v>77</v>
      </c>
      <c r="R44">
        <v>2021</v>
      </c>
      <c r="S44" t="s">
        <v>146</v>
      </c>
      <c r="T44" t="s">
        <v>70</v>
      </c>
      <c r="U44" t="s">
        <v>37</v>
      </c>
    </row>
    <row r="45" spans="1:21" x14ac:dyDescent="0.3">
      <c r="A45" t="s">
        <v>42</v>
      </c>
      <c r="B45" t="s">
        <v>147</v>
      </c>
      <c r="C45" t="s">
        <v>23</v>
      </c>
      <c r="D45" t="s">
        <v>68</v>
      </c>
      <c r="E45" s="2">
        <v>2851</v>
      </c>
      <c r="F45" s="2">
        <v>5</v>
      </c>
      <c r="G45" s="2">
        <v>7</v>
      </c>
      <c r="H45" s="2">
        <v>19957</v>
      </c>
      <c r="I45">
        <v>798.28</v>
      </c>
      <c r="J45" s="2">
        <v>19158.72</v>
      </c>
      <c r="K45" s="2">
        <v>19.158720000000002</v>
      </c>
      <c r="L45" s="2">
        <v>14255</v>
      </c>
      <c r="M45" s="2">
        <v>4903.7200000000012</v>
      </c>
      <c r="N45" s="2">
        <v>4.9037200000000007</v>
      </c>
      <c r="O45" s="3">
        <v>44391</v>
      </c>
      <c r="P45" t="s">
        <v>49</v>
      </c>
      <c r="Q45" t="s">
        <v>26</v>
      </c>
      <c r="R45">
        <v>2021</v>
      </c>
      <c r="S45" t="s">
        <v>148</v>
      </c>
      <c r="T45" t="s">
        <v>28</v>
      </c>
      <c r="U45" t="s">
        <v>41</v>
      </c>
    </row>
    <row r="46" spans="1:21" x14ac:dyDescent="0.3">
      <c r="A46" t="s">
        <v>30</v>
      </c>
      <c r="B46" t="s">
        <v>113</v>
      </c>
      <c r="C46" t="s">
        <v>32</v>
      </c>
      <c r="D46" t="s">
        <v>68</v>
      </c>
      <c r="E46" s="2">
        <v>671</v>
      </c>
      <c r="F46" s="2">
        <v>10</v>
      </c>
      <c r="G46" s="2">
        <v>15</v>
      </c>
      <c r="H46" s="2">
        <v>10065</v>
      </c>
      <c r="I46">
        <v>402.6</v>
      </c>
      <c r="J46" s="2">
        <v>9662.4</v>
      </c>
      <c r="K46" s="2">
        <v>9.6623999999999999</v>
      </c>
      <c r="L46" s="2">
        <v>6710</v>
      </c>
      <c r="M46" s="2">
        <v>2952.3999999999996</v>
      </c>
      <c r="N46" s="2">
        <v>2.9523999999999995</v>
      </c>
      <c r="O46" s="3">
        <v>44211</v>
      </c>
      <c r="P46" t="s">
        <v>33</v>
      </c>
      <c r="Q46" t="s">
        <v>34</v>
      </c>
      <c r="R46">
        <v>2021</v>
      </c>
      <c r="S46" t="s">
        <v>114</v>
      </c>
      <c r="T46" t="s">
        <v>36</v>
      </c>
      <c r="U46" t="s">
        <v>37</v>
      </c>
    </row>
    <row r="47" spans="1:21" x14ac:dyDescent="0.3">
      <c r="A47" t="s">
        <v>30</v>
      </c>
      <c r="B47" t="s">
        <v>149</v>
      </c>
      <c r="C47" t="s">
        <v>32</v>
      </c>
      <c r="D47" t="s">
        <v>68</v>
      </c>
      <c r="E47" s="2">
        <v>1514</v>
      </c>
      <c r="F47" s="2">
        <v>10</v>
      </c>
      <c r="G47" s="2">
        <v>15</v>
      </c>
      <c r="H47" s="2">
        <v>22710</v>
      </c>
      <c r="I47">
        <v>908.4</v>
      </c>
      <c r="J47" s="2">
        <v>21801.599999999999</v>
      </c>
      <c r="K47" s="2">
        <v>21.801599999999997</v>
      </c>
      <c r="L47" s="2">
        <v>15140</v>
      </c>
      <c r="M47" s="2">
        <v>6661.5999999999985</v>
      </c>
      <c r="N47" s="2">
        <v>6.6615999999999982</v>
      </c>
      <c r="O47" s="3">
        <v>44642</v>
      </c>
      <c r="P47" t="s">
        <v>87</v>
      </c>
      <c r="Q47" t="s">
        <v>34</v>
      </c>
      <c r="R47">
        <v>2021</v>
      </c>
      <c r="S47" t="s">
        <v>150</v>
      </c>
      <c r="T47" t="s">
        <v>36</v>
      </c>
      <c r="U47" t="s">
        <v>46</v>
      </c>
    </row>
    <row r="48" spans="1:21" x14ac:dyDescent="0.3">
      <c r="A48" t="s">
        <v>42</v>
      </c>
      <c r="B48" t="s">
        <v>89</v>
      </c>
      <c r="C48" t="s">
        <v>56</v>
      </c>
      <c r="D48" t="s">
        <v>68</v>
      </c>
      <c r="E48" s="2">
        <v>2646</v>
      </c>
      <c r="F48" s="2">
        <v>120</v>
      </c>
      <c r="G48" s="2">
        <v>20</v>
      </c>
      <c r="H48" s="2">
        <v>52920</v>
      </c>
      <c r="I48">
        <v>2116.8000000000002</v>
      </c>
      <c r="J48" s="2">
        <v>50803.199999999997</v>
      </c>
      <c r="K48" s="2">
        <v>50.803199999999997</v>
      </c>
      <c r="L48" s="2">
        <v>26460</v>
      </c>
      <c r="M48" s="2">
        <v>24343.199999999997</v>
      </c>
      <c r="N48" s="2">
        <v>24.343199999999996</v>
      </c>
      <c r="O48" s="3">
        <v>44717</v>
      </c>
      <c r="P48" t="s">
        <v>151</v>
      </c>
      <c r="Q48" t="s">
        <v>73</v>
      </c>
      <c r="R48">
        <v>2021</v>
      </c>
      <c r="S48" t="s">
        <v>91</v>
      </c>
      <c r="T48" t="s">
        <v>58</v>
      </c>
      <c r="U48" t="s">
        <v>65</v>
      </c>
    </row>
    <row r="49" spans="1:21" x14ac:dyDescent="0.3">
      <c r="A49" t="s">
        <v>42</v>
      </c>
      <c r="B49" t="s">
        <v>127</v>
      </c>
      <c r="C49" t="s">
        <v>61</v>
      </c>
      <c r="D49" t="s">
        <v>68</v>
      </c>
      <c r="E49" s="2">
        <v>349</v>
      </c>
      <c r="F49" s="2">
        <v>250</v>
      </c>
      <c r="G49" s="2">
        <v>350</v>
      </c>
      <c r="H49" s="2">
        <v>122150</v>
      </c>
      <c r="I49">
        <v>4886</v>
      </c>
      <c r="J49" s="2">
        <v>117264</v>
      </c>
      <c r="K49" s="2">
        <v>117.264</v>
      </c>
      <c r="L49" s="2">
        <v>90740</v>
      </c>
      <c r="M49" s="2">
        <v>26524</v>
      </c>
      <c r="N49" s="2">
        <v>26.524000000000001</v>
      </c>
      <c r="O49" s="3">
        <v>44243</v>
      </c>
      <c r="P49" t="s">
        <v>62</v>
      </c>
      <c r="Q49" t="s">
        <v>34</v>
      </c>
      <c r="R49">
        <v>2021</v>
      </c>
      <c r="S49" t="s">
        <v>128</v>
      </c>
      <c r="T49" t="s">
        <v>64</v>
      </c>
      <c r="U49" t="s">
        <v>29</v>
      </c>
    </row>
    <row r="50" spans="1:21" x14ac:dyDescent="0.3">
      <c r="A50" t="s">
        <v>30</v>
      </c>
      <c r="B50" t="s">
        <v>152</v>
      </c>
      <c r="C50" t="s">
        <v>61</v>
      </c>
      <c r="D50" t="s">
        <v>68</v>
      </c>
      <c r="E50" s="2">
        <v>1514</v>
      </c>
      <c r="F50" s="2">
        <v>250</v>
      </c>
      <c r="G50" s="2">
        <v>15</v>
      </c>
      <c r="H50" s="2">
        <v>22710</v>
      </c>
      <c r="I50">
        <v>908.4</v>
      </c>
      <c r="J50" s="2">
        <v>21801.599999999999</v>
      </c>
      <c r="K50" s="2">
        <v>21.801599999999997</v>
      </c>
      <c r="L50" s="2">
        <v>15140</v>
      </c>
      <c r="M50" s="2">
        <v>6661.5999999999985</v>
      </c>
      <c r="N50" s="2">
        <v>6.6615999999999982</v>
      </c>
      <c r="O50" s="3">
        <v>44454</v>
      </c>
      <c r="P50" t="s">
        <v>25</v>
      </c>
      <c r="Q50" t="s">
        <v>26</v>
      </c>
      <c r="R50">
        <v>2021</v>
      </c>
      <c r="S50" t="s">
        <v>153</v>
      </c>
      <c r="T50" t="s">
        <v>64</v>
      </c>
      <c r="U50" t="s">
        <v>51</v>
      </c>
    </row>
    <row r="51" spans="1:21" x14ac:dyDescent="0.3">
      <c r="A51" t="s">
        <v>30</v>
      </c>
      <c r="B51" t="s">
        <v>154</v>
      </c>
      <c r="C51" t="s">
        <v>95</v>
      </c>
      <c r="D51" t="s">
        <v>68</v>
      </c>
      <c r="E51" s="2">
        <v>671</v>
      </c>
      <c r="F51" s="2">
        <v>260</v>
      </c>
      <c r="G51" s="2">
        <v>15</v>
      </c>
      <c r="H51" s="2">
        <v>10065</v>
      </c>
      <c r="I51">
        <v>402.6</v>
      </c>
      <c r="J51" s="2">
        <v>9662.4</v>
      </c>
      <c r="K51" s="2">
        <v>9.6623999999999999</v>
      </c>
      <c r="L51" s="2">
        <v>6710</v>
      </c>
      <c r="M51" s="2">
        <v>2952.3999999999996</v>
      </c>
      <c r="N51" s="2">
        <v>2.9523999999999995</v>
      </c>
      <c r="O51" s="3">
        <v>44853</v>
      </c>
      <c r="P51" t="s">
        <v>90</v>
      </c>
      <c r="Q51" t="s">
        <v>77</v>
      </c>
      <c r="R51">
        <v>2021</v>
      </c>
      <c r="S51" t="s">
        <v>155</v>
      </c>
      <c r="T51" t="s">
        <v>97</v>
      </c>
      <c r="U51" t="s">
        <v>54</v>
      </c>
    </row>
    <row r="52" spans="1:21" x14ac:dyDescent="0.3">
      <c r="A52" t="s">
        <v>42</v>
      </c>
      <c r="B52" t="s">
        <v>156</v>
      </c>
      <c r="C52" t="s">
        <v>95</v>
      </c>
      <c r="D52" t="s">
        <v>68</v>
      </c>
      <c r="E52" s="2">
        <v>1778</v>
      </c>
      <c r="F52" s="2">
        <v>260</v>
      </c>
      <c r="G52" s="2">
        <v>350</v>
      </c>
      <c r="H52" s="2">
        <v>622300</v>
      </c>
      <c r="I52">
        <v>24892</v>
      </c>
      <c r="J52" s="2">
        <v>597408</v>
      </c>
      <c r="K52" s="2">
        <v>597.40800000000002</v>
      </c>
      <c r="L52" s="2">
        <v>462280</v>
      </c>
      <c r="M52" s="2">
        <v>135128</v>
      </c>
      <c r="N52" s="2">
        <v>135.12799999999999</v>
      </c>
      <c r="O52" s="3">
        <v>44561</v>
      </c>
      <c r="P52" t="s">
        <v>80</v>
      </c>
      <c r="Q52" t="s">
        <v>77</v>
      </c>
      <c r="R52">
        <v>2021</v>
      </c>
      <c r="S52" t="s">
        <v>157</v>
      </c>
      <c r="T52" t="s">
        <v>97</v>
      </c>
      <c r="U52" t="s">
        <v>59</v>
      </c>
    </row>
    <row r="53" spans="1:21" x14ac:dyDescent="0.3">
      <c r="A53" t="s">
        <v>42</v>
      </c>
      <c r="B53" t="s">
        <v>135</v>
      </c>
      <c r="C53" t="s">
        <v>23</v>
      </c>
      <c r="D53" t="s">
        <v>158</v>
      </c>
      <c r="E53" s="2">
        <v>1159</v>
      </c>
      <c r="F53" s="2">
        <v>5</v>
      </c>
      <c r="G53" s="2">
        <v>7</v>
      </c>
      <c r="H53" s="2">
        <v>8113</v>
      </c>
      <c r="I53">
        <v>405.65</v>
      </c>
      <c r="J53" s="2">
        <v>7707.35</v>
      </c>
      <c r="K53" s="2">
        <v>7.7073499999999999</v>
      </c>
      <c r="L53" s="2">
        <v>5795</v>
      </c>
      <c r="M53" s="2">
        <v>1912.3500000000004</v>
      </c>
      <c r="N53" s="2">
        <v>1.9123500000000004</v>
      </c>
      <c r="O53" s="3">
        <v>44790</v>
      </c>
      <c r="P53" t="s">
        <v>44</v>
      </c>
      <c r="Q53" t="s">
        <v>26</v>
      </c>
      <c r="R53">
        <v>2021</v>
      </c>
      <c r="S53" t="s">
        <v>136</v>
      </c>
      <c r="T53" t="s">
        <v>28</v>
      </c>
      <c r="U53" t="s">
        <v>51</v>
      </c>
    </row>
    <row r="54" spans="1:21" x14ac:dyDescent="0.3">
      <c r="A54" t="s">
        <v>42</v>
      </c>
      <c r="B54" t="s">
        <v>43</v>
      </c>
      <c r="C54" t="s">
        <v>32</v>
      </c>
      <c r="D54" t="s">
        <v>158</v>
      </c>
      <c r="E54" s="2">
        <v>2349</v>
      </c>
      <c r="F54" s="2">
        <v>10</v>
      </c>
      <c r="G54" s="2">
        <v>7</v>
      </c>
      <c r="H54" s="2">
        <v>16443</v>
      </c>
      <c r="I54">
        <v>822.15</v>
      </c>
      <c r="J54" s="2">
        <v>15620.85</v>
      </c>
      <c r="K54" s="2">
        <v>15.620850000000001</v>
      </c>
      <c r="L54" s="2">
        <v>11745</v>
      </c>
      <c r="M54" s="2">
        <v>3875.8500000000004</v>
      </c>
      <c r="N54" s="2">
        <v>3.8758500000000002</v>
      </c>
      <c r="O54" s="3">
        <v>44832</v>
      </c>
      <c r="P54" t="s">
        <v>25</v>
      </c>
      <c r="Q54" t="s">
        <v>26</v>
      </c>
      <c r="R54">
        <v>2021</v>
      </c>
      <c r="S54" t="s">
        <v>45</v>
      </c>
      <c r="T54" t="s">
        <v>36</v>
      </c>
      <c r="U54" t="s">
        <v>46</v>
      </c>
    </row>
    <row r="55" spans="1:21" x14ac:dyDescent="0.3">
      <c r="A55" t="s">
        <v>42</v>
      </c>
      <c r="B55" t="s">
        <v>131</v>
      </c>
      <c r="C55" t="s">
        <v>95</v>
      </c>
      <c r="D55" t="s">
        <v>158</v>
      </c>
      <c r="E55" s="2">
        <v>1159</v>
      </c>
      <c r="F55" s="2">
        <v>260</v>
      </c>
      <c r="G55" s="2">
        <v>7</v>
      </c>
      <c r="H55" s="2">
        <v>8113</v>
      </c>
      <c r="I55">
        <v>405.65</v>
      </c>
      <c r="J55" s="2">
        <v>7707.35</v>
      </c>
      <c r="K55" s="2">
        <v>7.7073499999999999</v>
      </c>
      <c r="L55" s="2">
        <v>5795</v>
      </c>
      <c r="M55" s="2">
        <v>1912.3500000000004</v>
      </c>
      <c r="N55" s="2">
        <v>1.9123500000000004</v>
      </c>
      <c r="O55" s="3">
        <v>44283</v>
      </c>
      <c r="P55" t="s">
        <v>87</v>
      </c>
      <c r="Q55" t="s">
        <v>34</v>
      </c>
      <c r="R55">
        <v>2021</v>
      </c>
      <c r="S55" t="s">
        <v>132</v>
      </c>
      <c r="T55" t="s">
        <v>97</v>
      </c>
      <c r="U55" t="s">
        <v>41</v>
      </c>
    </row>
    <row r="56" spans="1:21" x14ac:dyDescent="0.3">
      <c r="A56" t="s">
        <v>42</v>
      </c>
      <c r="B56" t="s">
        <v>159</v>
      </c>
      <c r="C56" t="s">
        <v>67</v>
      </c>
      <c r="D56" t="s">
        <v>158</v>
      </c>
      <c r="E56" s="2">
        <v>1016</v>
      </c>
      <c r="F56" s="2">
        <v>3</v>
      </c>
      <c r="G56" s="2">
        <v>7</v>
      </c>
      <c r="H56" s="2">
        <v>7112</v>
      </c>
      <c r="I56">
        <v>355.6</v>
      </c>
      <c r="J56" s="2">
        <v>6756.4</v>
      </c>
      <c r="K56" s="2">
        <v>6.7563999999999993</v>
      </c>
      <c r="L56" s="2">
        <v>5080</v>
      </c>
      <c r="M56" s="2">
        <v>1676.3999999999996</v>
      </c>
      <c r="N56" s="2">
        <v>1.6763999999999997</v>
      </c>
      <c r="O56" s="3">
        <v>44705</v>
      </c>
      <c r="P56" t="s">
        <v>109</v>
      </c>
      <c r="Q56" t="s">
        <v>73</v>
      </c>
      <c r="R56">
        <v>2021</v>
      </c>
      <c r="S56" t="s">
        <v>160</v>
      </c>
      <c r="T56" t="s">
        <v>70</v>
      </c>
      <c r="U56" t="s">
        <v>65</v>
      </c>
    </row>
    <row r="57" spans="1:21" x14ac:dyDescent="0.3">
      <c r="A57" t="s">
        <v>42</v>
      </c>
      <c r="B57" t="s">
        <v>161</v>
      </c>
      <c r="C57" t="s">
        <v>23</v>
      </c>
      <c r="D57" t="s">
        <v>158</v>
      </c>
      <c r="E57" s="2">
        <v>720</v>
      </c>
      <c r="F57" s="2">
        <v>5</v>
      </c>
      <c r="G57" s="2">
        <v>350</v>
      </c>
      <c r="H57" s="2">
        <v>252000</v>
      </c>
      <c r="I57">
        <v>12600</v>
      </c>
      <c r="J57" s="2">
        <v>239400</v>
      </c>
      <c r="K57" s="2">
        <v>239.4</v>
      </c>
      <c r="L57" s="2">
        <v>187200</v>
      </c>
      <c r="M57" s="2">
        <v>52200</v>
      </c>
      <c r="N57" s="2">
        <v>52.2</v>
      </c>
      <c r="O57" s="3">
        <v>44294</v>
      </c>
      <c r="P57" t="s">
        <v>72</v>
      </c>
      <c r="Q57" t="s">
        <v>73</v>
      </c>
      <c r="R57">
        <v>2021</v>
      </c>
      <c r="S57" t="s">
        <v>162</v>
      </c>
      <c r="T57" t="s">
        <v>28</v>
      </c>
      <c r="U57" t="s">
        <v>29</v>
      </c>
    </row>
    <row r="58" spans="1:21" x14ac:dyDescent="0.3">
      <c r="A58" t="s">
        <v>38</v>
      </c>
      <c r="B58" t="s">
        <v>163</v>
      </c>
      <c r="C58" t="s">
        <v>23</v>
      </c>
      <c r="D58" t="s">
        <v>158</v>
      </c>
      <c r="E58" s="2">
        <v>1100</v>
      </c>
      <c r="F58" s="2">
        <v>5</v>
      </c>
      <c r="G58" s="2">
        <v>300</v>
      </c>
      <c r="H58" s="2">
        <v>330000</v>
      </c>
      <c r="I58">
        <v>16500</v>
      </c>
      <c r="J58" s="2">
        <v>313500</v>
      </c>
      <c r="K58" s="2">
        <v>313.5</v>
      </c>
      <c r="L58" s="2">
        <v>275000</v>
      </c>
      <c r="M58" s="2">
        <v>38500</v>
      </c>
      <c r="N58" s="2">
        <v>38.5</v>
      </c>
      <c r="O58" s="3">
        <v>44216</v>
      </c>
      <c r="P58" t="s">
        <v>33</v>
      </c>
      <c r="Q58" t="s">
        <v>34</v>
      </c>
      <c r="R58">
        <v>2021</v>
      </c>
      <c r="S58" t="s">
        <v>164</v>
      </c>
      <c r="T58" t="s">
        <v>28</v>
      </c>
      <c r="U58" t="s">
        <v>37</v>
      </c>
    </row>
    <row r="59" spans="1:21" x14ac:dyDescent="0.3">
      <c r="A59" t="s">
        <v>42</v>
      </c>
      <c r="B59" t="s">
        <v>43</v>
      </c>
      <c r="C59" t="s">
        <v>32</v>
      </c>
      <c r="D59" t="s">
        <v>158</v>
      </c>
      <c r="E59" s="2">
        <v>1228</v>
      </c>
      <c r="F59" s="2">
        <v>10</v>
      </c>
      <c r="G59" s="2">
        <v>350</v>
      </c>
      <c r="H59" s="2">
        <v>429800</v>
      </c>
      <c r="I59">
        <v>21490</v>
      </c>
      <c r="J59" s="2">
        <v>408310</v>
      </c>
      <c r="K59" s="2">
        <v>408.31</v>
      </c>
      <c r="L59" s="2">
        <v>319280</v>
      </c>
      <c r="M59" s="2">
        <v>89030</v>
      </c>
      <c r="N59" s="2">
        <v>89.03</v>
      </c>
      <c r="O59" s="3">
        <v>44205</v>
      </c>
      <c r="P59" t="s">
        <v>33</v>
      </c>
      <c r="Q59" t="s">
        <v>34</v>
      </c>
      <c r="R59">
        <v>2021</v>
      </c>
      <c r="S59" t="s">
        <v>45</v>
      </c>
      <c r="T59" t="s">
        <v>36</v>
      </c>
      <c r="U59" t="s">
        <v>46</v>
      </c>
    </row>
    <row r="60" spans="1:21" x14ac:dyDescent="0.3">
      <c r="A60" t="s">
        <v>42</v>
      </c>
      <c r="B60" t="s">
        <v>43</v>
      </c>
      <c r="C60" t="s">
        <v>32</v>
      </c>
      <c r="D60" t="s">
        <v>158</v>
      </c>
      <c r="E60" s="2">
        <v>1389</v>
      </c>
      <c r="F60" s="2">
        <v>10</v>
      </c>
      <c r="G60" s="2">
        <v>20</v>
      </c>
      <c r="H60" s="2">
        <v>27780</v>
      </c>
      <c r="I60">
        <v>1389</v>
      </c>
      <c r="J60" s="2">
        <v>26391</v>
      </c>
      <c r="K60" s="2">
        <v>26.390999999999998</v>
      </c>
      <c r="L60" s="2">
        <v>13890</v>
      </c>
      <c r="M60" s="2">
        <v>12501</v>
      </c>
      <c r="N60" s="2">
        <v>12.500999999999999</v>
      </c>
      <c r="O60" s="3">
        <v>44546</v>
      </c>
      <c r="P60" t="s">
        <v>80</v>
      </c>
      <c r="Q60" t="s">
        <v>77</v>
      </c>
      <c r="R60">
        <v>2021</v>
      </c>
      <c r="S60" t="s">
        <v>45</v>
      </c>
      <c r="T60" t="s">
        <v>36</v>
      </c>
      <c r="U60" t="s">
        <v>46</v>
      </c>
    </row>
    <row r="61" spans="1:21" x14ac:dyDescent="0.3">
      <c r="A61" t="s">
        <v>21</v>
      </c>
      <c r="B61" t="s">
        <v>165</v>
      </c>
      <c r="C61" t="s">
        <v>32</v>
      </c>
      <c r="D61" t="s">
        <v>158</v>
      </c>
      <c r="E61" s="2">
        <v>704</v>
      </c>
      <c r="F61" s="2">
        <v>10</v>
      </c>
      <c r="G61" s="2">
        <v>125</v>
      </c>
      <c r="H61" s="2">
        <v>88000</v>
      </c>
      <c r="I61">
        <v>4400</v>
      </c>
      <c r="J61" s="2">
        <v>83600</v>
      </c>
      <c r="K61" s="2">
        <v>83.6</v>
      </c>
      <c r="L61" s="2">
        <v>84480</v>
      </c>
      <c r="M61" s="2">
        <v>-880</v>
      </c>
      <c r="N61" s="2">
        <v>-0.88</v>
      </c>
      <c r="O61" s="3">
        <v>44402</v>
      </c>
      <c r="P61" t="s">
        <v>49</v>
      </c>
      <c r="Q61" t="s">
        <v>26</v>
      </c>
      <c r="R61">
        <v>2021</v>
      </c>
      <c r="S61" t="s">
        <v>166</v>
      </c>
      <c r="T61" t="s">
        <v>36</v>
      </c>
      <c r="U61" t="s">
        <v>41</v>
      </c>
    </row>
    <row r="62" spans="1:21" x14ac:dyDescent="0.3">
      <c r="A62" t="s">
        <v>42</v>
      </c>
      <c r="B62" t="s">
        <v>43</v>
      </c>
      <c r="C62" t="s">
        <v>32</v>
      </c>
      <c r="D62" t="s">
        <v>158</v>
      </c>
      <c r="E62" s="2">
        <v>1802</v>
      </c>
      <c r="F62" s="2">
        <v>10</v>
      </c>
      <c r="G62" s="2">
        <v>20</v>
      </c>
      <c r="H62" s="2">
        <v>36040</v>
      </c>
      <c r="I62">
        <v>1802</v>
      </c>
      <c r="J62" s="2">
        <v>34238</v>
      </c>
      <c r="K62" s="2">
        <v>34.238</v>
      </c>
      <c r="L62" s="2">
        <v>18020</v>
      </c>
      <c r="M62" s="2">
        <v>16218</v>
      </c>
      <c r="N62" s="2">
        <v>16.218</v>
      </c>
      <c r="O62" s="3">
        <v>44469</v>
      </c>
      <c r="P62" t="s">
        <v>25</v>
      </c>
      <c r="Q62" t="s">
        <v>26</v>
      </c>
      <c r="R62">
        <v>2021</v>
      </c>
      <c r="S62" t="s">
        <v>45</v>
      </c>
      <c r="T62" t="s">
        <v>36</v>
      </c>
      <c r="U62" t="s">
        <v>46</v>
      </c>
    </row>
    <row r="63" spans="1:21" x14ac:dyDescent="0.3">
      <c r="A63" t="s">
        <v>42</v>
      </c>
      <c r="B63" t="s">
        <v>167</v>
      </c>
      <c r="C63" t="s">
        <v>32</v>
      </c>
      <c r="D63" t="s">
        <v>158</v>
      </c>
      <c r="E63" s="2">
        <v>2136</v>
      </c>
      <c r="F63" s="2">
        <v>10</v>
      </c>
      <c r="G63" s="2">
        <v>7</v>
      </c>
      <c r="H63" s="2">
        <v>14952</v>
      </c>
      <c r="I63">
        <v>747.6</v>
      </c>
      <c r="J63" s="2">
        <v>14204.4</v>
      </c>
      <c r="K63" s="2">
        <v>14.2044</v>
      </c>
      <c r="L63" s="2">
        <v>10680</v>
      </c>
      <c r="M63" s="2">
        <v>3524.3999999999996</v>
      </c>
      <c r="N63" s="2">
        <v>3.5243999999999995</v>
      </c>
      <c r="O63" s="3">
        <v>44399</v>
      </c>
      <c r="P63" t="s">
        <v>49</v>
      </c>
      <c r="Q63" t="s">
        <v>26</v>
      </c>
      <c r="R63">
        <v>2021</v>
      </c>
      <c r="S63" t="s">
        <v>168</v>
      </c>
      <c r="T63" t="s">
        <v>36</v>
      </c>
      <c r="U63" t="s">
        <v>46</v>
      </c>
    </row>
    <row r="64" spans="1:21" x14ac:dyDescent="0.3">
      <c r="A64" t="s">
        <v>30</v>
      </c>
      <c r="B64" t="s">
        <v>137</v>
      </c>
      <c r="C64" t="s">
        <v>32</v>
      </c>
      <c r="D64" t="s">
        <v>158</v>
      </c>
      <c r="E64" s="2">
        <v>2116</v>
      </c>
      <c r="F64" s="2">
        <v>10</v>
      </c>
      <c r="G64" s="2">
        <v>15</v>
      </c>
      <c r="H64" s="2">
        <v>31740</v>
      </c>
      <c r="I64">
        <v>1587</v>
      </c>
      <c r="J64" s="2">
        <v>30153</v>
      </c>
      <c r="K64" s="2">
        <v>30.152999999999999</v>
      </c>
      <c r="L64" s="2">
        <v>21160</v>
      </c>
      <c r="M64" s="2">
        <v>8993</v>
      </c>
      <c r="N64" s="2">
        <v>8.9930000000000003</v>
      </c>
      <c r="O64" s="3">
        <v>44636</v>
      </c>
      <c r="P64" t="s">
        <v>87</v>
      </c>
      <c r="Q64" t="s">
        <v>34</v>
      </c>
      <c r="R64">
        <v>2021</v>
      </c>
      <c r="S64" t="s">
        <v>138</v>
      </c>
      <c r="T64" t="s">
        <v>36</v>
      </c>
      <c r="U64" t="s">
        <v>54</v>
      </c>
    </row>
    <row r="65" spans="1:21" x14ac:dyDescent="0.3">
      <c r="A65" t="s">
        <v>21</v>
      </c>
      <c r="B65" t="s">
        <v>169</v>
      </c>
      <c r="C65" t="s">
        <v>56</v>
      </c>
      <c r="D65" t="s">
        <v>158</v>
      </c>
      <c r="E65" s="2">
        <v>704</v>
      </c>
      <c r="F65" s="2">
        <v>120</v>
      </c>
      <c r="G65" s="2">
        <v>125</v>
      </c>
      <c r="H65" s="2">
        <v>88000</v>
      </c>
      <c r="I65">
        <v>4400</v>
      </c>
      <c r="J65" s="2">
        <v>83600</v>
      </c>
      <c r="K65" s="2">
        <v>83.6</v>
      </c>
      <c r="L65" s="2">
        <v>84480</v>
      </c>
      <c r="M65" s="2">
        <v>-880</v>
      </c>
      <c r="N65" s="2">
        <v>-0.88</v>
      </c>
      <c r="O65" s="3">
        <v>44311</v>
      </c>
      <c r="P65" t="s">
        <v>72</v>
      </c>
      <c r="Q65" t="s">
        <v>73</v>
      </c>
      <c r="R65">
        <v>2021</v>
      </c>
      <c r="S65" t="s">
        <v>170</v>
      </c>
      <c r="T65" t="s">
        <v>58</v>
      </c>
      <c r="U65" t="s">
        <v>51</v>
      </c>
    </row>
    <row r="66" spans="1:21" x14ac:dyDescent="0.3">
      <c r="A66" t="s">
        <v>42</v>
      </c>
      <c r="B66" t="s">
        <v>171</v>
      </c>
      <c r="C66" t="s">
        <v>56</v>
      </c>
      <c r="D66" t="s">
        <v>158</v>
      </c>
      <c r="E66" s="2">
        <v>1033</v>
      </c>
      <c r="F66" s="2">
        <v>120</v>
      </c>
      <c r="G66" s="2">
        <v>20</v>
      </c>
      <c r="H66" s="2">
        <v>20660</v>
      </c>
      <c r="I66">
        <v>1033</v>
      </c>
      <c r="J66" s="2">
        <v>19627</v>
      </c>
      <c r="K66" s="2">
        <v>19.626999999999999</v>
      </c>
      <c r="L66" s="2">
        <v>10330</v>
      </c>
      <c r="M66" s="2">
        <v>9297</v>
      </c>
      <c r="N66" s="2">
        <v>9.2970000000000006</v>
      </c>
      <c r="O66" s="3">
        <v>44862</v>
      </c>
      <c r="P66" t="s">
        <v>90</v>
      </c>
      <c r="Q66" t="s">
        <v>77</v>
      </c>
      <c r="R66">
        <v>2021</v>
      </c>
      <c r="S66" t="s">
        <v>172</v>
      </c>
      <c r="T66" t="s">
        <v>58</v>
      </c>
      <c r="U66" t="s">
        <v>54</v>
      </c>
    </row>
    <row r="67" spans="1:21" x14ac:dyDescent="0.3">
      <c r="A67" t="s">
        <v>42</v>
      </c>
      <c r="B67" t="s">
        <v>173</v>
      </c>
      <c r="C67" t="s">
        <v>61</v>
      </c>
      <c r="D67" t="s">
        <v>158</v>
      </c>
      <c r="E67" s="2">
        <v>1389</v>
      </c>
      <c r="F67" s="2">
        <v>250</v>
      </c>
      <c r="G67" s="2">
        <v>20</v>
      </c>
      <c r="H67" s="2">
        <v>27780</v>
      </c>
      <c r="I67">
        <v>1389</v>
      </c>
      <c r="J67" s="2">
        <v>26391</v>
      </c>
      <c r="K67" s="2">
        <v>26.390999999999998</v>
      </c>
      <c r="L67" s="2">
        <v>13890</v>
      </c>
      <c r="M67" s="2">
        <v>12501</v>
      </c>
      <c r="N67" s="2">
        <v>12.500999999999999</v>
      </c>
      <c r="O67" s="3">
        <v>44446</v>
      </c>
      <c r="P67" t="s">
        <v>25</v>
      </c>
      <c r="Q67" t="s">
        <v>26</v>
      </c>
      <c r="R67">
        <v>2021</v>
      </c>
      <c r="S67" t="s">
        <v>174</v>
      </c>
      <c r="T67" t="s">
        <v>64</v>
      </c>
      <c r="U67" t="s">
        <v>59</v>
      </c>
    </row>
    <row r="68" spans="1:21" x14ac:dyDescent="0.3">
      <c r="A68" t="s">
        <v>42</v>
      </c>
      <c r="B68" t="s">
        <v>127</v>
      </c>
      <c r="C68" t="s">
        <v>61</v>
      </c>
      <c r="D68" t="s">
        <v>158</v>
      </c>
      <c r="E68" s="2">
        <v>1265</v>
      </c>
      <c r="F68" s="2">
        <v>250</v>
      </c>
      <c r="G68" s="2">
        <v>20</v>
      </c>
      <c r="H68" s="2">
        <v>25300</v>
      </c>
      <c r="I68">
        <v>1265</v>
      </c>
      <c r="J68" s="2">
        <v>24035</v>
      </c>
      <c r="K68" s="2">
        <v>24.035</v>
      </c>
      <c r="L68" s="2">
        <v>12650</v>
      </c>
      <c r="M68" s="2">
        <v>11385</v>
      </c>
      <c r="N68" s="2">
        <v>11.385</v>
      </c>
      <c r="O68" s="3">
        <v>44380</v>
      </c>
      <c r="P68" t="s">
        <v>49</v>
      </c>
      <c r="Q68" t="s">
        <v>26</v>
      </c>
      <c r="R68">
        <v>2021</v>
      </c>
      <c r="S68" t="s">
        <v>128</v>
      </c>
      <c r="T68" t="s">
        <v>64</v>
      </c>
      <c r="U68" t="s">
        <v>29</v>
      </c>
    </row>
    <row r="69" spans="1:21" x14ac:dyDescent="0.3">
      <c r="A69" t="s">
        <v>42</v>
      </c>
      <c r="B69" t="s">
        <v>175</v>
      </c>
      <c r="C69" t="s">
        <v>61</v>
      </c>
      <c r="D69" t="s">
        <v>158</v>
      </c>
      <c r="E69" s="2">
        <v>2297</v>
      </c>
      <c r="F69" s="2">
        <v>250</v>
      </c>
      <c r="G69" s="2">
        <v>20</v>
      </c>
      <c r="H69" s="2">
        <v>45940</v>
      </c>
      <c r="I69">
        <v>2297</v>
      </c>
      <c r="J69" s="2">
        <v>43643</v>
      </c>
      <c r="K69" s="2">
        <v>43.643000000000001</v>
      </c>
      <c r="L69" s="2">
        <v>22970</v>
      </c>
      <c r="M69" s="2">
        <v>20673</v>
      </c>
      <c r="N69" s="2">
        <v>20.672999999999998</v>
      </c>
      <c r="O69" s="3">
        <v>44408</v>
      </c>
      <c r="P69" t="s">
        <v>49</v>
      </c>
      <c r="Q69" t="s">
        <v>26</v>
      </c>
      <c r="R69">
        <v>2021</v>
      </c>
      <c r="S69" t="s">
        <v>176</v>
      </c>
      <c r="T69" t="s">
        <v>64</v>
      </c>
      <c r="U69" t="s">
        <v>65</v>
      </c>
    </row>
    <row r="70" spans="1:21" x14ac:dyDescent="0.3">
      <c r="A70" t="s">
        <v>42</v>
      </c>
      <c r="B70" t="s">
        <v>156</v>
      </c>
      <c r="C70" t="s">
        <v>95</v>
      </c>
      <c r="D70" t="s">
        <v>158</v>
      </c>
      <c r="E70" s="2">
        <v>1228</v>
      </c>
      <c r="F70" s="2">
        <v>260</v>
      </c>
      <c r="G70" s="2">
        <v>350</v>
      </c>
      <c r="H70" s="2">
        <v>429800</v>
      </c>
      <c r="I70">
        <v>21490</v>
      </c>
      <c r="J70" s="2">
        <v>408310</v>
      </c>
      <c r="K70" s="2">
        <v>408.31</v>
      </c>
      <c r="L70" s="2">
        <v>319280</v>
      </c>
      <c r="M70" s="2">
        <v>89030</v>
      </c>
      <c r="N70" s="2">
        <v>89.03</v>
      </c>
      <c r="O70" s="3">
        <v>44572</v>
      </c>
      <c r="P70" t="s">
        <v>33</v>
      </c>
      <c r="Q70" t="s">
        <v>34</v>
      </c>
      <c r="R70">
        <v>2021</v>
      </c>
      <c r="S70" t="s">
        <v>157</v>
      </c>
      <c r="T70" t="s">
        <v>97</v>
      </c>
      <c r="U70" t="s">
        <v>59</v>
      </c>
    </row>
    <row r="71" spans="1:21" x14ac:dyDescent="0.3">
      <c r="A71" t="s">
        <v>47</v>
      </c>
      <c r="B71" t="s">
        <v>133</v>
      </c>
      <c r="C71" t="s">
        <v>67</v>
      </c>
      <c r="D71" t="s">
        <v>158</v>
      </c>
      <c r="E71" s="2">
        <v>2299</v>
      </c>
      <c r="F71" s="2">
        <v>3</v>
      </c>
      <c r="G71" s="2">
        <v>12</v>
      </c>
      <c r="H71" s="2">
        <v>27588</v>
      </c>
      <c r="I71">
        <v>1655.28</v>
      </c>
      <c r="J71" s="2">
        <v>25932.720000000001</v>
      </c>
      <c r="K71" s="2">
        <v>25.93272</v>
      </c>
      <c r="L71" s="2">
        <v>6897</v>
      </c>
      <c r="M71" s="2">
        <v>19035.72</v>
      </c>
      <c r="N71" s="2">
        <v>19.035720000000001</v>
      </c>
      <c r="O71" s="3">
        <v>44562</v>
      </c>
      <c r="P71" t="s">
        <v>33</v>
      </c>
      <c r="Q71" t="s">
        <v>34</v>
      </c>
      <c r="R71">
        <v>2021</v>
      </c>
      <c r="S71" t="s">
        <v>134</v>
      </c>
      <c r="T71" t="s">
        <v>70</v>
      </c>
      <c r="U71" t="s">
        <v>46</v>
      </c>
    </row>
    <row r="72" spans="1:21" x14ac:dyDescent="0.3">
      <c r="A72" t="s">
        <v>42</v>
      </c>
      <c r="B72" t="s">
        <v>177</v>
      </c>
      <c r="C72" t="s">
        <v>67</v>
      </c>
      <c r="D72" t="s">
        <v>158</v>
      </c>
      <c r="E72" s="2">
        <v>263</v>
      </c>
      <c r="F72" s="2">
        <v>3</v>
      </c>
      <c r="G72" s="2">
        <v>7</v>
      </c>
      <c r="H72" s="2">
        <v>1841</v>
      </c>
      <c r="I72">
        <v>110.46</v>
      </c>
      <c r="J72" s="2">
        <v>1730.54</v>
      </c>
      <c r="K72" s="2">
        <v>1.73054</v>
      </c>
      <c r="L72" s="2">
        <v>1315</v>
      </c>
      <c r="M72" s="2">
        <v>415.53999999999996</v>
      </c>
      <c r="N72" s="2">
        <v>0.41553999999999996</v>
      </c>
      <c r="O72" s="3">
        <v>44301</v>
      </c>
      <c r="P72" t="s">
        <v>72</v>
      </c>
      <c r="Q72" t="s">
        <v>73</v>
      </c>
      <c r="R72">
        <v>2021</v>
      </c>
      <c r="S72" t="s">
        <v>178</v>
      </c>
      <c r="T72" t="s">
        <v>70</v>
      </c>
      <c r="U72" t="s">
        <v>29</v>
      </c>
    </row>
    <row r="73" spans="1:21" x14ac:dyDescent="0.3">
      <c r="A73" t="s">
        <v>21</v>
      </c>
      <c r="B73" t="s">
        <v>179</v>
      </c>
      <c r="C73" t="s">
        <v>67</v>
      </c>
      <c r="D73" t="s">
        <v>158</v>
      </c>
      <c r="E73" s="2">
        <v>887</v>
      </c>
      <c r="F73" s="2">
        <v>3</v>
      </c>
      <c r="G73" s="2">
        <v>125</v>
      </c>
      <c r="H73" s="2">
        <v>110875</v>
      </c>
      <c r="I73">
        <v>6652.5</v>
      </c>
      <c r="J73" s="2">
        <v>104222.5</v>
      </c>
      <c r="K73" s="2">
        <v>104.2225</v>
      </c>
      <c r="L73" s="2">
        <v>106440</v>
      </c>
      <c r="M73" s="2">
        <v>-2217.5</v>
      </c>
      <c r="N73" s="2">
        <v>-2.2174999999999998</v>
      </c>
      <c r="O73" s="3">
        <v>44789</v>
      </c>
      <c r="P73" t="s">
        <v>44</v>
      </c>
      <c r="Q73" t="s">
        <v>26</v>
      </c>
      <c r="R73">
        <v>2021</v>
      </c>
      <c r="S73" t="s">
        <v>180</v>
      </c>
      <c r="T73" t="s">
        <v>70</v>
      </c>
      <c r="U73" t="s">
        <v>37</v>
      </c>
    </row>
    <row r="74" spans="1:21" x14ac:dyDescent="0.3">
      <c r="A74" t="s">
        <v>42</v>
      </c>
      <c r="B74" t="s">
        <v>181</v>
      </c>
      <c r="C74" t="s">
        <v>23</v>
      </c>
      <c r="D74" t="s">
        <v>158</v>
      </c>
      <c r="E74" s="2">
        <v>1403</v>
      </c>
      <c r="F74" s="2">
        <v>5</v>
      </c>
      <c r="G74" s="2">
        <v>7</v>
      </c>
      <c r="H74" s="2">
        <v>9821</v>
      </c>
      <c r="I74">
        <v>589.26</v>
      </c>
      <c r="J74" s="2">
        <v>9231.74</v>
      </c>
      <c r="K74" s="2">
        <v>9.2317400000000003</v>
      </c>
      <c r="L74" s="2">
        <v>7015</v>
      </c>
      <c r="M74" s="2">
        <v>2216.7399999999998</v>
      </c>
      <c r="N74" s="2">
        <v>2.2167399999999997</v>
      </c>
      <c r="O74" s="3">
        <v>44829</v>
      </c>
      <c r="P74" t="s">
        <v>25</v>
      </c>
      <c r="Q74" t="s">
        <v>26</v>
      </c>
      <c r="R74">
        <v>2021</v>
      </c>
      <c r="S74" t="s">
        <v>182</v>
      </c>
      <c r="T74" t="s">
        <v>28</v>
      </c>
      <c r="U74" t="s">
        <v>41</v>
      </c>
    </row>
    <row r="75" spans="1:21" x14ac:dyDescent="0.3">
      <c r="A75" t="s">
        <v>47</v>
      </c>
      <c r="B75" t="s">
        <v>183</v>
      </c>
      <c r="C75" t="s">
        <v>32</v>
      </c>
      <c r="D75" t="s">
        <v>158</v>
      </c>
      <c r="E75" s="2">
        <v>2299</v>
      </c>
      <c r="F75" s="2">
        <v>10</v>
      </c>
      <c r="G75" s="2">
        <v>12</v>
      </c>
      <c r="H75" s="2">
        <v>27588</v>
      </c>
      <c r="I75">
        <v>1655.28</v>
      </c>
      <c r="J75" s="2">
        <v>25932.720000000001</v>
      </c>
      <c r="K75" s="2">
        <v>25.93272</v>
      </c>
      <c r="L75" s="2">
        <v>6897</v>
      </c>
      <c r="M75" s="2">
        <v>19035.72</v>
      </c>
      <c r="N75" s="2">
        <v>19.035720000000001</v>
      </c>
      <c r="O75" s="3">
        <v>44311</v>
      </c>
      <c r="P75" t="s">
        <v>72</v>
      </c>
      <c r="Q75" t="s">
        <v>73</v>
      </c>
      <c r="R75">
        <v>2021</v>
      </c>
      <c r="S75" t="s">
        <v>146</v>
      </c>
      <c r="T75" t="s">
        <v>36</v>
      </c>
      <c r="U75" t="s">
        <v>46</v>
      </c>
    </row>
    <row r="76" spans="1:21" x14ac:dyDescent="0.3">
      <c r="A76" t="s">
        <v>42</v>
      </c>
      <c r="B76" t="s">
        <v>115</v>
      </c>
      <c r="C76" t="s">
        <v>32</v>
      </c>
      <c r="D76" t="s">
        <v>158</v>
      </c>
      <c r="E76" s="2">
        <v>727</v>
      </c>
      <c r="F76" s="2">
        <v>10</v>
      </c>
      <c r="G76" s="2">
        <v>350</v>
      </c>
      <c r="H76" s="2">
        <v>254450</v>
      </c>
      <c r="I76">
        <v>15267</v>
      </c>
      <c r="J76" s="2">
        <v>239183</v>
      </c>
      <c r="K76" s="2">
        <v>239.18299999999999</v>
      </c>
      <c r="L76" s="2">
        <v>189020</v>
      </c>
      <c r="M76" s="2">
        <v>50163</v>
      </c>
      <c r="N76" s="2">
        <v>50.162999999999997</v>
      </c>
      <c r="O76" s="3">
        <v>44670</v>
      </c>
      <c r="P76" t="s">
        <v>72</v>
      </c>
      <c r="Q76" t="s">
        <v>73</v>
      </c>
      <c r="R76">
        <v>2021</v>
      </c>
      <c r="S76" t="s">
        <v>116</v>
      </c>
      <c r="T76" t="s">
        <v>36</v>
      </c>
      <c r="U76" t="s">
        <v>41</v>
      </c>
    </row>
    <row r="77" spans="1:21" x14ac:dyDescent="0.3">
      <c r="A77" t="s">
        <v>38</v>
      </c>
      <c r="B77" t="s">
        <v>184</v>
      </c>
      <c r="C77" t="s">
        <v>56</v>
      </c>
      <c r="D77" t="s">
        <v>158</v>
      </c>
      <c r="E77" s="2">
        <v>1221</v>
      </c>
      <c r="F77" s="2">
        <v>120</v>
      </c>
      <c r="G77" s="2">
        <v>300</v>
      </c>
      <c r="H77" s="2">
        <v>366300</v>
      </c>
      <c r="I77">
        <v>21978</v>
      </c>
      <c r="J77" s="2">
        <v>344322</v>
      </c>
      <c r="K77" s="2">
        <v>344.322</v>
      </c>
      <c r="L77" s="2">
        <v>305250</v>
      </c>
      <c r="M77" s="2">
        <v>39072</v>
      </c>
      <c r="N77" s="2">
        <v>39.072000000000003</v>
      </c>
      <c r="O77" s="3">
        <v>44341</v>
      </c>
      <c r="P77" t="s">
        <v>109</v>
      </c>
      <c r="Q77" t="s">
        <v>73</v>
      </c>
      <c r="R77">
        <v>2021</v>
      </c>
      <c r="S77" t="s">
        <v>185</v>
      </c>
      <c r="T77" t="s">
        <v>58</v>
      </c>
      <c r="U77" t="s">
        <v>51</v>
      </c>
    </row>
    <row r="78" spans="1:21" x14ac:dyDescent="0.3">
      <c r="A78" t="s">
        <v>42</v>
      </c>
      <c r="B78" t="s">
        <v>171</v>
      </c>
      <c r="C78" t="s">
        <v>56</v>
      </c>
      <c r="D78" t="s">
        <v>158</v>
      </c>
      <c r="E78" s="2">
        <v>2076</v>
      </c>
      <c r="F78" s="2">
        <v>120</v>
      </c>
      <c r="G78" s="2">
        <v>350</v>
      </c>
      <c r="H78" s="2">
        <v>726600</v>
      </c>
      <c r="I78">
        <v>43596</v>
      </c>
      <c r="J78" s="2">
        <v>683004</v>
      </c>
      <c r="K78" s="2">
        <v>683.00400000000002</v>
      </c>
      <c r="L78" s="2">
        <v>539760</v>
      </c>
      <c r="M78" s="2">
        <v>143244</v>
      </c>
      <c r="N78" s="2">
        <v>143.244</v>
      </c>
      <c r="O78" s="3">
        <v>44463</v>
      </c>
      <c r="P78" t="s">
        <v>25</v>
      </c>
      <c r="Q78" t="s">
        <v>26</v>
      </c>
      <c r="R78">
        <v>2021</v>
      </c>
      <c r="S78" t="s">
        <v>172</v>
      </c>
      <c r="T78" t="s">
        <v>58</v>
      </c>
      <c r="U78" t="s">
        <v>54</v>
      </c>
    </row>
    <row r="79" spans="1:21" x14ac:dyDescent="0.3">
      <c r="A79" t="s">
        <v>38</v>
      </c>
      <c r="B79" t="s">
        <v>186</v>
      </c>
      <c r="C79" t="s">
        <v>61</v>
      </c>
      <c r="D79" t="s">
        <v>158</v>
      </c>
      <c r="E79" s="2">
        <v>1221</v>
      </c>
      <c r="F79" s="2">
        <v>250</v>
      </c>
      <c r="G79" s="2">
        <v>300</v>
      </c>
      <c r="H79" s="2">
        <v>366300</v>
      </c>
      <c r="I79">
        <v>21978</v>
      </c>
      <c r="J79" s="2">
        <v>344322</v>
      </c>
      <c r="K79" s="2">
        <v>344.322</v>
      </c>
      <c r="L79" s="2">
        <v>305250</v>
      </c>
      <c r="M79" s="2">
        <v>39072</v>
      </c>
      <c r="N79" s="2">
        <v>39.072000000000003</v>
      </c>
      <c r="O79" s="3">
        <v>44428</v>
      </c>
      <c r="P79" t="s">
        <v>44</v>
      </c>
      <c r="Q79" t="s">
        <v>26</v>
      </c>
      <c r="R79">
        <v>2021</v>
      </c>
      <c r="S79" t="s">
        <v>187</v>
      </c>
      <c r="T79" t="s">
        <v>64</v>
      </c>
      <c r="U79" t="s">
        <v>54</v>
      </c>
    </row>
    <row r="80" spans="1:21" x14ac:dyDescent="0.3">
      <c r="A80" t="s">
        <v>42</v>
      </c>
      <c r="B80" t="s">
        <v>129</v>
      </c>
      <c r="C80" t="s">
        <v>61</v>
      </c>
      <c r="D80" t="s">
        <v>158</v>
      </c>
      <c r="E80" s="2">
        <v>1123</v>
      </c>
      <c r="F80" s="2">
        <v>250</v>
      </c>
      <c r="G80" s="2">
        <v>20</v>
      </c>
      <c r="H80" s="2">
        <v>22460</v>
      </c>
      <c r="I80">
        <v>1347.6</v>
      </c>
      <c r="J80" s="2">
        <v>21112.400000000001</v>
      </c>
      <c r="K80" s="2">
        <v>21.112400000000001</v>
      </c>
      <c r="L80" s="2">
        <v>11230</v>
      </c>
      <c r="M80" s="2">
        <v>9882.4000000000015</v>
      </c>
      <c r="N80" s="2">
        <v>9.8824000000000023</v>
      </c>
      <c r="O80" s="3">
        <v>44767</v>
      </c>
      <c r="P80" t="s">
        <v>49</v>
      </c>
      <c r="Q80" t="s">
        <v>26</v>
      </c>
      <c r="R80">
        <v>2021</v>
      </c>
      <c r="S80" t="s">
        <v>130</v>
      </c>
      <c r="T80" t="s">
        <v>64</v>
      </c>
      <c r="U80" t="s">
        <v>37</v>
      </c>
    </row>
    <row r="81" spans="1:21" x14ac:dyDescent="0.3">
      <c r="A81" t="s">
        <v>38</v>
      </c>
      <c r="B81" t="s">
        <v>188</v>
      </c>
      <c r="C81" t="s">
        <v>61</v>
      </c>
      <c r="D81" t="s">
        <v>158</v>
      </c>
      <c r="E81" s="2">
        <v>2436</v>
      </c>
      <c r="F81" s="2">
        <v>250</v>
      </c>
      <c r="G81" s="2">
        <v>300</v>
      </c>
      <c r="H81" s="2">
        <v>730800</v>
      </c>
      <c r="I81">
        <v>43848</v>
      </c>
      <c r="J81" s="2">
        <v>686952</v>
      </c>
      <c r="K81" s="2">
        <v>686.952</v>
      </c>
      <c r="L81" s="2">
        <v>609000</v>
      </c>
      <c r="M81" s="2">
        <v>77952</v>
      </c>
      <c r="N81" s="2">
        <v>77.951999999999998</v>
      </c>
      <c r="O81" s="3">
        <v>44260</v>
      </c>
      <c r="P81" t="s">
        <v>87</v>
      </c>
      <c r="Q81" t="s">
        <v>34</v>
      </c>
      <c r="R81">
        <v>2021</v>
      </c>
      <c r="S81" t="s">
        <v>189</v>
      </c>
      <c r="T81" t="s">
        <v>64</v>
      </c>
      <c r="U81" t="s">
        <v>59</v>
      </c>
    </row>
    <row r="82" spans="1:21" x14ac:dyDescent="0.3">
      <c r="A82" t="s">
        <v>42</v>
      </c>
      <c r="B82" t="s">
        <v>190</v>
      </c>
      <c r="C82" t="s">
        <v>95</v>
      </c>
      <c r="D82" t="s">
        <v>158</v>
      </c>
      <c r="E82" s="2">
        <v>727</v>
      </c>
      <c r="F82" s="2">
        <v>260</v>
      </c>
      <c r="G82" s="2">
        <v>350</v>
      </c>
      <c r="H82" s="2">
        <v>254450</v>
      </c>
      <c r="I82">
        <v>15267</v>
      </c>
      <c r="J82" s="2">
        <v>239183</v>
      </c>
      <c r="K82" s="2">
        <v>239.18299999999999</v>
      </c>
      <c r="L82" s="2">
        <v>189020</v>
      </c>
      <c r="M82" s="2">
        <v>50163</v>
      </c>
      <c r="N82" s="2">
        <v>50.162999999999997</v>
      </c>
      <c r="O82" s="3">
        <v>44613</v>
      </c>
      <c r="P82" t="s">
        <v>62</v>
      </c>
      <c r="Q82" t="s">
        <v>34</v>
      </c>
      <c r="R82">
        <v>2021</v>
      </c>
      <c r="S82" t="s">
        <v>191</v>
      </c>
      <c r="T82" t="s">
        <v>97</v>
      </c>
      <c r="U82" t="s">
        <v>65</v>
      </c>
    </row>
    <row r="83" spans="1:21" x14ac:dyDescent="0.3">
      <c r="A83" t="s">
        <v>42</v>
      </c>
      <c r="B83" t="s">
        <v>192</v>
      </c>
      <c r="C83" t="s">
        <v>95</v>
      </c>
      <c r="D83" t="s">
        <v>158</v>
      </c>
      <c r="E83" s="2">
        <v>1403</v>
      </c>
      <c r="F83" s="2">
        <v>260</v>
      </c>
      <c r="G83" s="2">
        <v>7</v>
      </c>
      <c r="H83" s="2">
        <v>9821</v>
      </c>
      <c r="I83">
        <v>589.26</v>
      </c>
      <c r="J83" s="2">
        <v>9231.74</v>
      </c>
      <c r="K83" s="2">
        <v>9.2317400000000003</v>
      </c>
      <c r="L83" s="2">
        <v>7015</v>
      </c>
      <c r="M83" s="2">
        <v>2216.7399999999998</v>
      </c>
      <c r="N83" s="2">
        <v>2.2167399999999997</v>
      </c>
      <c r="O83" s="3">
        <v>44447</v>
      </c>
      <c r="P83" t="s">
        <v>25</v>
      </c>
      <c r="Q83" t="s">
        <v>26</v>
      </c>
      <c r="R83">
        <v>2021</v>
      </c>
      <c r="S83" t="s">
        <v>193</v>
      </c>
      <c r="T83" t="s">
        <v>97</v>
      </c>
      <c r="U83" t="s">
        <v>29</v>
      </c>
    </row>
    <row r="84" spans="1:21" x14ac:dyDescent="0.3">
      <c r="A84" t="s">
        <v>42</v>
      </c>
      <c r="B84" t="s">
        <v>192</v>
      </c>
      <c r="C84" t="s">
        <v>95</v>
      </c>
      <c r="D84" t="s">
        <v>158</v>
      </c>
      <c r="E84" s="2">
        <v>2076</v>
      </c>
      <c r="F84" s="2">
        <v>260</v>
      </c>
      <c r="G84" s="2">
        <v>350</v>
      </c>
      <c r="H84" s="2">
        <v>726600</v>
      </c>
      <c r="I84">
        <v>43596</v>
      </c>
      <c r="J84" s="2">
        <v>683004</v>
      </c>
      <c r="K84" s="2">
        <v>683.00400000000002</v>
      </c>
      <c r="L84" s="2">
        <v>539760</v>
      </c>
      <c r="M84" s="2">
        <v>143244</v>
      </c>
      <c r="N84" s="2">
        <v>143.244</v>
      </c>
      <c r="O84" s="3">
        <v>44794</v>
      </c>
      <c r="P84" t="s">
        <v>44</v>
      </c>
      <c r="Q84" t="s">
        <v>26</v>
      </c>
      <c r="R84">
        <v>2021</v>
      </c>
      <c r="S84" t="s">
        <v>193</v>
      </c>
      <c r="T84" t="s">
        <v>97</v>
      </c>
      <c r="U84" t="s">
        <v>29</v>
      </c>
    </row>
    <row r="85" spans="1:21" x14ac:dyDescent="0.3">
      <c r="A85" t="s">
        <v>42</v>
      </c>
      <c r="B85" t="s">
        <v>181</v>
      </c>
      <c r="C85" t="s">
        <v>23</v>
      </c>
      <c r="D85" t="s">
        <v>158</v>
      </c>
      <c r="E85" s="2">
        <v>1757</v>
      </c>
      <c r="F85" s="2">
        <v>5</v>
      </c>
      <c r="G85" s="2">
        <v>20</v>
      </c>
      <c r="H85" s="2">
        <v>35140</v>
      </c>
      <c r="I85">
        <v>2108.4</v>
      </c>
      <c r="J85" s="2">
        <v>33031.599999999999</v>
      </c>
      <c r="K85" s="2">
        <v>33.031599999999997</v>
      </c>
      <c r="L85" s="2">
        <v>17570</v>
      </c>
      <c r="M85" s="2">
        <v>15461.599999999999</v>
      </c>
      <c r="N85" s="2">
        <v>15.461599999999999</v>
      </c>
      <c r="O85" s="3">
        <v>44699</v>
      </c>
      <c r="P85" t="s">
        <v>109</v>
      </c>
      <c r="Q85" t="s">
        <v>73</v>
      </c>
      <c r="R85">
        <v>2021</v>
      </c>
      <c r="S85" t="s">
        <v>182</v>
      </c>
      <c r="T85" t="s">
        <v>28</v>
      </c>
      <c r="U85" t="s">
        <v>41</v>
      </c>
    </row>
    <row r="86" spans="1:21" x14ac:dyDescent="0.3">
      <c r="A86" t="s">
        <v>42</v>
      </c>
      <c r="B86" t="s">
        <v>167</v>
      </c>
      <c r="C86" t="s">
        <v>32</v>
      </c>
      <c r="D86" t="s">
        <v>158</v>
      </c>
      <c r="E86" s="2">
        <v>1757</v>
      </c>
      <c r="F86" s="2">
        <v>10</v>
      </c>
      <c r="G86" s="2">
        <v>20</v>
      </c>
      <c r="H86" s="2">
        <v>35140</v>
      </c>
      <c r="I86">
        <v>2108.4</v>
      </c>
      <c r="J86" s="2">
        <v>33031.599999999999</v>
      </c>
      <c r="K86" s="2">
        <v>33.031599999999997</v>
      </c>
      <c r="L86" s="2">
        <v>17570</v>
      </c>
      <c r="M86" s="2">
        <v>15461.599999999999</v>
      </c>
      <c r="N86" s="2">
        <v>15.461599999999999</v>
      </c>
      <c r="O86" s="3">
        <v>44802</v>
      </c>
      <c r="P86" t="s">
        <v>44</v>
      </c>
      <c r="Q86" t="s">
        <v>26</v>
      </c>
      <c r="R86">
        <v>2021</v>
      </c>
      <c r="S86" t="s">
        <v>168</v>
      </c>
      <c r="T86" t="s">
        <v>36</v>
      </c>
      <c r="U86" t="s">
        <v>46</v>
      </c>
    </row>
    <row r="87" spans="1:21" x14ac:dyDescent="0.3">
      <c r="A87" t="s">
        <v>42</v>
      </c>
      <c r="B87" t="s">
        <v>194</v>
      </c>
      <c r="C87" t="s">
        <v>67</v>
      </c>
      <c r="D87" t="s">
        <v>158</v>
      </c>
      <c r="E87" s="2">
        <v>1834</v>
      </c>
      <c r="F87" s="2">
        <v>3</v>
      </c>
      <c r="G87" s="2">
        <v>20</v>
      </c>
      <c r="H87" s="2">
        <v>36680</v>
      </c>
      <c r="I87">
        <v>2567.6</v>
      </c>
      <c r="J87" s="2">
        <v>34112.400000000001</v>
      </c>
      <c r="K87" s="2">
        <v>34.112400000000001</v>
      </c>
      <c r="L87" s="2">
        <v>18340</v>
      </c>
      <c r="M87" s="2">
        <v>15772.400000000001</v>
      </c>
      <c r="N87" s="2">
        <v>15.772400000000001</v>
      </c>
      <c r="O87" s="3">
        <v>44674</v>
      </c>
      <c r="P87" t="s">
        <v>72</v>
      </c>
      <c r="Q87" t="s">
        <v>73</v>
      </c>
      <c r="R87">
        <v>2021</v>
      </c>
      <c r="S87" t="s">
        <v>195</v>
      </c>
      <c r="T87" t="s">
        <v>70</v>
      </c>
      <c r="U87" t="s">
        <v>37</v>
      </c>
    </row>
    <row r="88" spans="1:21" x14ac:dyDescent="0.3">
      <c r="A88" t="s">
        <v>42</v>
      </c>
      <c r="B88" t="s">
        <v>167</v>
      </c>
      <c r="C88" t="s">
        <v>32</v>
      </c>
      <c r="D88" t="s">
        <v>158</v>
      </c>
      <c r="E88" s="2">
        <v>1031</v>
      </c>
      <c r="F88" s="2">
        <v>10</v>
      </c>
      <c r="G88" s="2">
        <v>7</v>
      </c>
      <c r="H88" s="2">
        <v>7217</v>
      </c>
      <c r="I88">
        <v>505.19</v>
      </c>
      <c r="J88" s="2">
        <v>6711.81</v>
      </c>
      <c r="K88" s="2">
        <v>6.7118100000000007</v>
      </c>
      <c r="L88" s="2">
        <v>5155</v>
      </c>
      <c r="M88" s="2">
        <v>1556.8100000000004</v>
      </c>
      <c r="N88" s="2">
        <v>1.5568100000000005</v>
      </c>
      <c r="O88" s="3">
        <v>44598</v>
      </c>
      <c r="P88" t="s">
        <v>62</v>
      </c>
      <c r="Q88" t="s">
        <v>34</v>
      </c>
      <c r="R88">
        <v>2021</v>
      </c>
      <c r="S88" t="s">
        <v>168</v>
      </c>
      <c r="T88" t="s">
        <v>36</v>
      </c>
      <c r="U88" t="s">
        <v>46</v>
      </c>
    </row>
    <row r="89" spans="1:21" x14ac:dyDescent="0.3">
      <c r="A89" t="s">
        <v>47</v>
      </c>
      <c r="B89" t="s">
        <v>196</v>
      </c>
      <c r="C89" t="s">
        <v>61</v>
      </c>
      <c r="D89" t="s">
        <v>158</v>
      </c>
      <c r="E89" s="2">
        <v>2215</v>
      </c>
      <c r="F89" s="2">
        <v>250</v>
      </c>
      <c r="G89" s="2">
        <v>12</v>
      </c>
      <c r="H89" s="2">
        <v>26580</v>
      </c>
      <c r="I89">
        <v>1860.6</v>
      </c>
      <c r="J89" s="2">
        <v>24719.4</v>
      </c>
      <c r="K89" s="2">
        <v>24.7194</v>
      </c>
      <c r="L89" s="2">
        <v>6645</v>
      </c>
      <c r="M89" s="2">
        <v>18074.400000000001</v>
      </c>
      <c r="N89" s="2">
        <v>18.074400000000001</v>
      </c>
      <c r="O89" s="3">
        <v>44198</v>
      </c>
      <c r="P89" t="s">
        <v>33</v>
      </c>
      <c r="Q89" t="s">
        <v>34</v>
      </c>
      <c r="R89">
        <v>2021</v>
      </c>
      <c r="S89" t="s">
        <v>197</v>
      </c>
      <c r="T89" t="s">
        <v>64</v>
      </c>
      <c r="U89" t="s">
        <v>41</v>
      </c>
    </row>
    <row r="90" spans="1:21" x14ac:dyDescent="0.3">
      <c r="A90" t="s">
        <v>21</v>
      </c>
      <c r="B90" t="s">
        <v>198</v>
      </c>
      <c r="C90" t="s">
        <v>23</v>
      </c>
      <c r="D90" t="s">
        <v>158</v>
      </c>
      <c r="E90" s="2">
        <v>2500</v>
      </c>
      <c r="F90" s="2">
        <v>5</v>
      </c>
      <c r="G90" s="2">
        <v>125</v>
      </c>
      <c r="H90" s="2">
        <v>312500</v>
      </c>
      <c r="I90">
        <v>21875</v>
      </c>
      <c r="J90" s="2">
        <v>290625</v>
      </c>
      <c r="K90" s="2">
        <v>290.625</v>
      </c>
      <c r="L90" s="2">
        <v>300000</v>
      </c>
      <c r="M90" s="2">
        <v>-9375</v>
      </c>
      <c r="N90" s="2">
        <v>-9.375</v>
      </c>
      <c r="O90" s="3">
        <v>44268</v>
      </c>
      <c r="P90" t="s">
        <v>87</v>
      </c>
      <c r="Q90" t="s">
        <v>34</v>
      </c>
      <c r="R90">
        <v>2021</v>
      </c>
      <c r="S90" t="s">
        <v>199</v>
      </c>
      <c r="T90" t="s">
        <v>28</v>
      </c>
      <c r="U90" t="s">
        <v>46</v>
      </c>
    </row>
    <row r="91" spans="1:21" x14ac:dyDescent="0.3">
      <c r="A91" t="s">
        <v>30</v>
      </c>
      <c r="B91" t="s">
        <v>113</v>
      </c>
      <c r="C91" t="s">
        <v>32</v>
      </c>
      <c r="D91" t="s">
        <v>158</v>
      </c>
      <c r="E91" s="2">
        <v>2931</v>
      </c>
      <c r="F91" s="2">
        <v>10</v>
      </c>
      <c r="G91" s="2">
        <v>15</v>
      </c>
      <c r="H91" s="2">
        <v>43965</v>
      </c>
      <c r="I91">
        <v>3077.55</v>
      </c>
      <c r="J91" s="2">
        <v>40887.449999999997</v>
      </c>
      <c r="K91" s="2">
        <v>40.887449999999994</v>
      </c>
      <c r="L91" s="2">
        <v>29310</v>
      </c>
      <c r="M91" s="2">
        <v>11577.449999999997</v>
      </c>
      <c r="N91" s="2">
        <v>11.577449999999997</v>
      </c>
      <c r="O91" s="3">
        <v>44451</v>
      </c>
      <c r="P91" t="s">
        <v>25</v>
      </c>
      <c r="Q91" t="s">
        <v>26</v>
      </c>
      <c r="R91">
        <v>2021</v>
      </c>
      <c r="S91" t="s">
        <v>114</v>
      </c>
      <c r="T91" t="s">
        <v>36</v>
      </c>
      <c r="U91" t="s">
        <v>37</v>
      </c>
    </row>
    <row r="92" spans="1:21" x14ac:dyDescent="0.3">
      <c r="A92" t="s">
        <v>38</v>
      </c>
      <c r="B92" t="s">
        <v>200</v>
      </c>
      <c r="C92" t="s">
        <v>32</v>
      </c>
      <c r="D92" t="s">
        <v>158</v>
      </c>
      <c r="E92" s="2">
        <v>1123</v>
      </c>
      <c r="F92" s="2">
        <v>10</v>
      </c>
      <c r="G92" s="2">
        <v>300</v>
      </c>
      <c r="H92" s="2">
        <v>336900</v>
      </c>
      <c r="I92">
        <v>23583</v>
      </c>
      <c r="J92" s="2">
        <v>313317</v>
      </c>
      <c r="K92" s="2">
        <v>313.31700000000001</v>
      </c>
      <c r="L92" s="2">
        <v>280750</v>
      </c>
      <c r="M92" s="2">
        <v>32567</v>
      </c>
      <c r="N92" s="2">
        <v>32.567</v>
      </c>
      <c r="O92" s="3">
        <v>44363</v>
      </c>
      <c r="P92" t="s">
        <v>151</v>
      </c>
      <c r="Q92" t="s">
        <v>73</v>
      </c>
      <c r="R92">
        <v>2021</v>
      </c>
      <c r="S92" t="s">
        <v>178</v>
      </c>
      <c r="T92" t="s">
        <v>36</v>
      </c>
      <c r="U92" t="s">
        <v>51</v>
      </c>
    </row>
    <row r="93" spans="1:21" x14ac:dyDescent="0.3">
      <c r="A93" t="s">
        <v>38</v>
      </c>
      <c r="B93" t="s">
        <v>201</v>
      </c>
      <c r="C93" t="s">
        <v>32</v>
      </c>
      <c r="D93" t="s">
        <v>158</v>
      </c>
      <c r="E93" s="2">
        <v>1404</v>
      </c>
      <c r="F93" s="2">
        <v>10</v>
      </c>
      <c r="G93" s="2">
        <v>300</v>
      </c>
      <c r="H93" s="2">
        <v>421200</v>
      </c>
      <c r="I93">
        <v>29484</v>
      </c>
      <c r="J93" s="2">
        <v>391716</v>
      </c>
      <c r="K93" s="2">
        <v>391.71600000000001</v>
      </c>
      <c r="L93" s="2">
        <v>351000</v>
      </c>
      <c r="M93" s="2">
        <v>40716</v>
      </c>
      <c r="N93" s="2">
        <v>40.716000000000001</v>
      </c>
      <c r="O93" s="3">
        <v>44700</v>
      </c>
      <c r="P93" t="s">
        <v>109</v>
      </c>
      <c r="Q93" t="s">
        <v>73</v>
      </c>
      <c r="R93">
        <v>2021</v>
      </c>
      <c r="S93" t="s">
        <v>202</v>
      </c>
      <c r="T93" t="s">
        <v>36</v>
      </c>
      <c r="U93" t="s">
        <v>54</v>
      </c>
    </row>
    <row r="94" spans="1:21" x14ac:dyDescent="0.3">
      <c r="A94" t="s">
        <v>47</v>
      </c>
      <c r="B94" t="s">
        <v>203</v>
      </c>
      <c r="C94" t="s">
        <v>32</v>
      </c>
      <c r="D94" t="s">
        <v>158</v>
      </c>
      <c r="E94" s="2">
        <v>2763</v>
      </c>
      <c r="F94" s="2">
        <v>10</v>
      </c>
      <c r="G94" s="2">
        <v>12</v>
      </c>
      <c r="H94" s="2">
        <v>33156</v>
      </c>
      <c r="I94">
        <v>2320.92</v>
      </c>
      <c r="J94" s="2">
        <v>30835.08</v>
      </c>
      <c r="K94" s="2">
        <v>30.835080000000001</v>
      </c>
      <c r="L94" s="2">
        <v>8289</v>
      </c>
      <c r="M94" s="2">
        <v>22546.080000000002</v>
      </c>
      <c r="N94" s="2">
        <v>22.546080000000003</v>
      </c>
      <c r="O94" s="3">
        <v>44293</v>
      </c>
      <c r="P94" t="s">
        <v>72</v>
      </c>
      <c r="Q94" t="s">
        <v>73</v>
      </c>
      <c r="R94">
        <v>2021</v>
      </c>
      <c r="S94" t="s">
        <v>204</v>
      </c>
      <c r="T94" t="s">
        <v>36</v>
      </c>
      <c r="U94" t="s">
        <v>59</v>
      </c>
    </row>
    <row r="95" spans="1:21" x14ac:dyDescent="0.3">
      <c r="A95" t="s">
        <v>42</v>
      </c>
      <c r="B95" t="s">
        <v>205</v>
      </c>
      <c r="C95" t="s">
        <v>32</v>
      </c>
      <c r="D95" t="s">
        <v>158</v>
      </c>
      <c r="E95" s="2">
        <v>2125</v>
      </c>
      <c r="F95" s="2">
        <v>10</v>
      </c>
      <c r="G95" s="2">
        <v>7</v>
      </c>
      <c r="H95" s="2">
        <v>14875</v>
      </c>
      <c r="I95">
        <v>1041.25</v>
      </c>
      <c r="J95" s="2">
        <v>13833.75</v>
      </c>
      <c r="K95" s="2">
        <v>13.83375</v>
      </c>
      <c r="L95" s="2">
        <v>10625</v>
      </c>
      <c r="M95" s="2">
        <v>3208.75</v>
      </c>
      <c r="N95" s="2">
        <v>3.2087500000000002</v>
      </c>
      <c r="O95" s="3">
        <v>44726</v>
      </c>
      <c r="P95" t="s">
        <v>151</v>
      </c>
      <c r="Q95" t="s">
        <v>73</v>
      </c>
      <c r="R95">
        <v>2021</v>
      </c>
      <c r="S95" t="s">
        <v>206</v>
      </c>
      <c r="T95" t="s">
        <v>36</v>
      </c>
      <c r="U95" t="s">
        <v>65</v>
      </c>
    </row>
    <row r="96" spans="1:21" x14ac:dyDescent="0.3">
      <c r="A96" t="s">
        <v>42</v>
      </c>
      <c r="B96" t="s">
        <v>143</v>
      </c>
      <c r="C96" t="s">
        <v>56</v>
      </c>
      <c r="D96" t="s">
        <v>158</v>
      </c>
      <c r="E96" s="2">
        <v>1421</v>
      </c>
      <c r="F96" s="2">
        <v>120</v>
      </c>
      <c r="G96" s="2">
        <v>20</v>
      </c>
      <c r="H96" s="2">
        <v>28420</v>
      </c>
      <c r="I96">
        <v>1989.4</v>
      </c>
      <c r="J96" s="2">
        <v>26430.6</v>
      </c>
      <c r="K96" s="2">
        <v>26.430599999999998</v>
      </c>
      <c r="L96" s="2">
        <v>14210</v>
      </c>
      <c r="M96" s="2">
        <v>12220.599999999999</v>
      </c>
      <c r="N96" s="2">
        <v>12.220599999999999</v>
      </c>
      <c r="O96" s="3">
        <v>44603</v>
      </c>
      <c r="P96" t="s">
        <v>62</v>
      </c>
      <c r="Q96" t="s">
        <v>34</v>
      </c>
      <c r="R96">
        <v>2021</v>
      </c>
      <c r="S96" t="s">
        <v>144</v>
      </c>
      <c r="T96" t="s">
        <v>58</v>
      </c>
      <c r="U96" t="s">
        <v>29</v>
      </c>
    </row>
    <row r="97" spans="1:21" x14ac:dyDescent="0.3">
      <c r="A97" t="s">
        <v>42</v>
      </c>
      <c r="B97" t="s">
        <v>117</v>
      </c>
      <c r="C97" t="s">
        <v>56</v>
      </c>
      <c r="D97" t="s">
        <v>158</v>
      </c>
      <c r="E97" s="2">
        <v>588</v>
      </c>
      <c r="F97" s="2">
        <v>120</v>
      </c>
      <c r="G97" s="2">
        <v>20</v>
      </c>
      <c r="H97" s="2">
        <v>11760</v>
      </c>
      <c r="I97">
        <v>823.2</v>
      </c>
      <c r="J97" s="2">
        <v>10936.8</v>
      </c>
      <c r="K97" s="2">
        <v>10.9368</v>
      </c>
      <c r="L97" s="2">
        <v>5880</v>
      </c>
      <c r="M97" s="2">
        <v>5056.7999999999993</v>
      </c>
      <c r="N97" s="2">
        <v>5.0567999999999991</v>
      </c>
      <c r="O97" s="3">
        <v>44686</v>
      </c>
      <c r="P97" t="s">
        <v>109</v>
      </c>
      <c r="Q97" t="s">
        <v>73</v>
      </c>
      <c r="R97">
        <v>2021</v>
      </c>
      <c r="S97" t="s">
        <v>118</v>
      </c>
      <c r="T97" t="s">
        <v>58</v>
      </c>
      <c r="U97" t="s">
        <v>46</v>
      </c>
    </row>
    <row r="98" spans="1:21" x14ac:dyDescent="0.3">
      <c r="A98" t="s">
        <v>21</v>
      </c>
      <c r="B98" t="s">
        <v>207</v>
      </c>
      <c r="C98" t="s">
        <v>95</v>
      </c>
      <c r="D98" t="s">
        <v>158</v>
      </c>
      <c r="E98" s="2">
        <v>994</v>
      </c>
      <c r="F98" s="2">
        <v>260</v>
      </c>
      <c r="G98" s="2">
        <v>125</v>
      </c>
      <c r="H98" s="2">
        <v>124250</v>
      </c>
      <c r="I98">
        <v>8697.5</v>
      </c>
      <c r="J98" s="2">
        <v>115552.5</v>
      </c>
      <c r="K98" s="2">
        <v>115.55249999999999</v>
      </c>
      <c r="L98" s="2">
        <v>119280</v>
      </c>
      <c r="M98" s="2">
        <v>-3727.5</v>
      </c>
      <c r="N98" s="2">
        <v>-3.7275</v>
      </c>
      <c r="O98" s="3">
        <v>44718</v>
      </c>
      <c r="P98" t="s">
        <v>151</v>
      </c>
      <c r="Q98" t="s">
        <v>73</v>
      </c>
      <c r="R98">
        <v>2021</v>
      </c>
      <c r="S98" t="s">
        <v>208</v>
      </c>
      <c r="T98" t="s">
        <v>97</v>
      </c>
      <c r="U98" t="s">
        <v>29</v>
      </c>
    </row>
    <row r="99" spans="1:21" x14ac:dyDescent="0.3">
      <c r="A99" t="s">
        <v>38</v>
      </c>
      <c r="B99" t="s">
        <v>209</v>
      </c>
      <c r="C99" t="s">
        <v>23</v>
      </c>
      <c r="D99" t="s">
        <v>158</v>
      </c>
      <c r="E99" s="2">
        <v>1283</v>
      </c>
      <c r="F99" s="2">
        <v>5</v>
      </c>
      <c r="G99" s="2">
        <v>300</v>
      </c>
      <c r="H99" s="2">
        <v>384900</v>
      </c>
      <c r="I99">
        <v>30792</v>
      </c>
      <c r="J99" s="2">
        <v>354108</v>
      </c>
      <c r="K99" s="2">
        <v>354.108</v>
      </c>
      <c r="L99" s="2">
        <v>320750</v>
      </c>
      <c r="M99" s="2">
        <v>33358</v>
      </c>
      <c r="N99" s="2">
        <v>33.357999999999997</v>
      </c>
      <c r="O99" s="3">
        <v>44421</v>
      </c>
      <c r="P99" t="s">
        <v>44</v>
      </c>
      <c r="Q99" t="s">
        <v>26</v>
      </c>
      <c r="R99">
        <v>2021</v>
      </c>
      <c r="S99" t="s">
        <v>210</v>
      </c>
      <c r="T99" t="s">
        <v>28</v>
      </c>
      <c r="U99" t="s">
        <v>37</v>
      </c>
    </row>
    <row r="100" spans="1:21" x14ac:dyDescent="0.3">
      <c r="A100" t="s">
        <v>42</v>
      </c>
      <c r="B100" t="s">
        <v>205</v>
      </c>
      <c r="C100" t="s">
        <v>32</v>
      </c>
      <c r="D100" t="s">
        <v>158</v>
      </c>
      <c r="E100" s="2">
        <v>2409</v>
      </c>
      <c r="F100" s="2">
        <v>10</v>
      </c>
      <c r="G100" s="2">
        <v>7</v>
      </c>
      <c r="H100" s="2">
        <v>16863</v>
      </c>
      <c r="I100">
        <v>1349.04</v>
      </c>
      <c r="J100" s="2">
        <v>15513.96</v>
      </c>
      <c r="K100" s="2">
        <v>15.513959999999999</v>
      </c>
      <c r="L100" s="2">
        <v>12045</v>
      </c>
      <c r="M100" s="2">
        <v>3468.9599999999991</v>
      </c>
      <c r="N100" s="2">
        <v>3.4689599999999992</v>
      </c>
      <c r="O100" s="3">
        <v>44879</v>
      </c>
      <c r="P100" t="s">
        <v>76</v>
      </c>
      <c r="Q100" t="s">
        <v>77</v>
      </c>
      <c r="R100">
        <v>2021</v>
      </c>
      <c r="S100" t="s">
        <v>206</v>
      </c>
      <c r="T100" t="s">
        <v>36</v>
      </c>
      <c r="U100" t="s">
        <v>65</v>
      </c>
    </row>
    <row r="101" spans="1:21" x14ac:dyDescent="0.3">
      <c r="A101" t="s">
        <v>42</v>
      </c>
      <c r="B101" t="s">
        <v>205</v>
      </c>
      <c r="C101" t="s">
        <v>32</v>
      </c>
      <c r="D101" t="s">
        <v>158</v>
      </c>
      <c r="E101" s="2">
        <v>2146</v>
      </c>
      <c r="F101" s="2">
        <v>10</v>
      </c>
      <c r="G101" s="2">
        <v>350</v>
      </c>
      <c r="H101" s="2">
        <v>751100</v>
      </c>
      <c r="I101">
        <v>60088</v>
      </c>
      <c r="J101" s="2">
        <v>691012</v>
      </c>
      <c r="K101" s="2">
        <v>691.01199999999994</v>
      </c>
      <c r="L101" s="2">
        <v>557960</v>
      </c>
      <c r="M101" s="2">
        <v>133052</v>
      </c>
      <c r="N101" s="2">
        <v>133.05199999999999</v>
      </c>
      <c r="O101" s="3">
        <v>44490</v>
      </c>
      <c r="P101" t="s">
        <v>90</v>
      </c>
      <c r="Q101" t="s">
        <v>77</v>
      </c>
      <c r="R101">
        <v>2021</v>
      </c>
      <c r="S101" t="s">
        <v>206</v>
      </c>
      <c r="T101" t="s">
        <v>36</v>
      </c>
      <c r="U101" t="s">
        <v>65</v>
      </c>
    </row>
    <row r="102" spans="1:21" x14ac:dyDescent="0.3">
      <c r="A102" t="s">
        <v>42</v>
      </c>
      <c r="B102" t="s">
        <v>141</v>
      </c>
      <c r="C102" t="s">
        <v>32</v>
      </c>
      <c r="D102" t="s">
        <v>158</v>
      </c>
      <c r="E102" s="2">
        <v>1946</v>
      </c>
      <c r="F102" s="2">
        <v>10</v>
      </c>
      <c r="G102" s="2">
        <v>7</v>
      </c>
      <c r="H102" s="2">
        <v>13622</v>
      </c>
      <c r="I102">
        <v>1089.76</v>
      </c>
      <c r="J102" s="2">
        <v>12532.24</v>
      </c>
      <c r="K102" s="2">
        <v>12.53224</v>
      </c>
      <c r="L102" s="2">
        <v>9730</v>
      </c>
      <c r="M102" s="2">
        <v>2802.24</v>
      </c>
      <c r="N102" s="2">
        <v>2.8022399999999998</v>
      </c>
      <c r="O102" s="3">
        <v>44243</v>
      </c>
      <c r="P102" t="s">
        <v>62</v>
      </c>
      <c r="Q102" t="s">
        <v>34</v>
      </c>
      <c r="R102">
        <v>2021</v>
      </c>
      <c r="S102" t="s">
        <v>142</v>
      </c>
      <c r="T102" t="s">
        <v>36</v>
      </c>
      <c r="U102" t="s">
        <v>65</v>
      </c>
    </row>
    <row r="103" spans="1:21" x14ac:dyDescent="0.3">
      <c r="A103" t="s">
        <v>38</v>
      </c>
      <c r="B103" t="s">
        <v>184</v>
      </c>
      <c r="C103" t="s">
        <v>56</v>
      </c>
      <c r="D103" t="s">
        <v>158</v>
      </c>
      <c r="E103" s="2">
        <v>386</v>
      </c>
      <c r="F103" s="2">
        <v>120</v>
      </c>
      <c r="G103" s="2">
        <v>300</v>
      </c>
      <c r="H103" s="2">
        <v>115800</v>
      </c>
      <c r="I103">
        <v>9264</v>
      </c>
      <c r="J103" s="2">
        <v>106536</v>
      </c>
      <c r="K103" s="2">
        <v>106.536</v>
      </c>
      <c r="L103" s="2">
        <v>96500</v>
      </c>
      <c r="M103" s="2">
        <v>10036</v>
      </c>
      <c r="N103" s="2">
        <v>10.036</v>
      </c>
      <c r="O103" s="3">
        <v>44877</v>
      </c>
      <c r="P103" t="s">
        <v>76</v>
      </c>
      <c r="Q103" t="s">
        <v>77</v>
      </c>
      <c r="R103">
        <v>2021</v>
      </c>
      <c r="S103" t="s">
        <v>185</v>
      </c>
      <c r="T103" t="s">
        <v>58</v>
      </c>
      <c r="U103" t="s">
        <v>51</v>
      </c>
    </row>
    <row r="104" spans="1:21" x14ac:dyDescent="0.3">
      <c r="A104" t="s">
        <v>38</v>
      </c>
      <c r="B104" t="s">
        <v>211</v>
      </c>
      <c r="C104" t="s">
        <v>61</v>
      </c>
      <c r="D104" t="s">
        <v>158</v>
      </c>
      <c r="E104" s="2">
        <v>808</v>
      </c>
      <c r="F104" s="2">
        <v>250</v>
      </c>
      <c r="G104" s="2">
        <v>300</v>
      </c>
      <c r="H104" s="2">
        <v>242400</v>
      </c>
      <c r="I104">
        <v>19392</v>
      </c>
      <c r="J104" s="2">
        <v>223008</v>
      </c>
      <c r="K104" s="2">
        <v>223.00800000000001</v>
      </c>
      <c r="L104" s="2">
        <v>202000</v>
      </c>
      <c r="M104" s="2">
        <v>21008</v>
      </c>
      <c r="N104" s="2">
        <v>21.007999999999999</v>
      </c>
      <c r="O104" s="3">
        <v>44742</v>
      </c>
      <c r="P104" t="s">
        <v>151</v>
      </c>
      <c r="Q104" t="s">
        <v>73</v>
      </c>
      <c r="R104">
        <v>2021</v>
      </c>
      <c r="S104" t="s">
        <v>212</v>
      </c>
      <c r="T104" t="s">
        <v>64</v>
      </c>
      <c r="U104" t="s">
        <v>41</v>
      </c>
    </row>
    <row r="105" spans="1:21" x14ac:dyDescent="0.3">
      <c r="A105" t="s">
        <v>47</v>
      </c>
      <c r="B105" t="s">
        <v>213</v>
      </c>
      <c r="C105" t="s">
        <v>95</v>
      </c>
      <c r="D105" t="s">
        <v>158</v>
      </c>
      <c r="E105" s="2">
        <v>1375</v>
      </c>
      <c r="F105" s="2">
        <v>260</v>
      </c>
      <c r="G105" s="2">
        <v>12</v>
      </c>
      <c r="H105" s="2">
        <v>16500</v>
      </c>
      <c r="I105">
        <v>1320</v>
      </c>
      <c r="J105" s="2">
        <v>15180</v>
      </c>
      <c r="K105" s="2">
        <v>15.18</v>
      </c>
      <c r="L105" s="2">
        <v>4125</v>
      </c>
      <c r="M105" s="2">
        <v>11055</v>
      </c>
      <c r="N105" s="2">
        <v>11.055</v>
      </c>
      <c r="O105" s="3">
        <v>44841</v>
      </c>
      <c r="P105" t="s">
        <v>90</v>
      </c>
      <c r="Q105" t="s">
        <v>77</v>
      </c>
      <c r="R105">
        <v>2021</v>
      </c>
      <c r="S105" t="s">
        <v>214</v>
      </c>
      <c r="T105" t="s">
        <v>97</v>
      </c>
      <c r="U105" t="s">
        <v>46</v>
      </c>
    </row>
    <row r="106" spans="1:21" x14ac:dyDescent="0.3">
      <c r="A106" t="s">
        <v>47</v>
      </c>
      <c r="B106" t="s">
        <v>215</v>
      </c>
      <c r="C106" t="s">
        <v>67</v>
      </c>
      <c r="D106" t="s">
        <v>158</v>
      </c>
      <c r="E106" s="2">
        <v>367</v>
      </c>
      <c r="F106" s="2">
        <v>3</v>
      </c>
      <c r="G106" s="2">
        <v>12</v>
      </c>
      <c r="H106" s="2">
        <v>4404</v>
      </c>
      <c r="I106">
        <v>396.36</v>
      </c>
      <c r="J106" s="2">
        <v>4007.64</v>
      </c>
      <c r="K106" s="2">
        <v>4.0076400000000003</v>
      </c>
      <c r="L106" s="2">
        <v>1101</v>
      </c>
      <c r="M106" s="2">
        <v>2906.64</v>
      </c>
      <c r="N106" s="2">
        <v>2.9066399999999999</v>
      </c>
      <c r="O106" s="3">
        <v>44609</v>
      </c>
      <c r="P106" t="s">
        <v>62</v>
      </c>
      <c r="Q106" t="s">
        <v>34</v>
      </c>
      <c r="R106">
        <v>2021</v>
      </c>
      <c r="S106" t="s">
        <v>216</v>
      </c>
      <c r="T106" t="s">
        <v>70</v>
      </c>
      <c r="U106" t="s">
        <v>51</v>
      </c>
    </row>
    <row r="107" spans="1:21" x14ac:dyDescent="0.3">
      <c r="A107" t="s">
        <v>38</v>
      </c>
      <c r="B107" t="s">
        <v>217</v>
      </c>
      <c r="C107" t="s">
        <v>23</v>
      </c>
      <c r="D107" t="s">
        <v>158</v>
      </c>
      <c r="E107" s="2">
        <v>322</v>
      </c>
      <c r="F107" s="2">
        <v>5</v>
      </c>
      <c r="G107" s="2">
        <v>300</v>
      </c>
      <c r="H107" s="2">
        <v>96600</v>
      </c>
      <c r="I107">
        <v>8694</v>
      </c>
      <c r="J107" s="2">
        <v>87906</v>
      </c>
      <c r="K107" s="2">
        <v>87.906000000000006</v>
      </c>
      <c r="L107" s="2">
        <v>80500</v>
      </c>
      <c r="M107" s="2">
        <v>7406</v>
      </c>
      <c r="N107" s="2">
        <v>7.4059999999999997</v>
      </c>
      <c r="O107" s="3">
        <v>44361</v>
      </c>
      <c r="P107" t="s">
        <v>151</v>
      </c>
      <c r="Q107" t="s">
        <v>73</v>
      </c>
      <c r="R107">
        <v>2021</v>
      </c>
      <c r="S107" t="s">
        <v>218</v>
      </c>
      <c r="T107" t="s">
        <v>28</v>
      </c>
      <c r="U107" t="s">
        <v>54</v>
      </c>
    </row>
    <row r="108" spans="1:21" x14ac:dyDescent="0.3">
      <c r="A108" t="s">
        <v>21</v>
      </c>
      <c r="B108" t="s">
        <v>219</v>
      </c>
      <c r="C108" t="s">
        <v>23</v>
      </c>
      <c r="D108" t="s">
        <v>158</v>
      </c>
      <c r="E108" s="2">
        <v>1857</v>
      </c>
      <c r="F108" s="2">
        <v>5</v>
      </c>
      <c r="G108" s="2">
        <v>125</v>
      </c>
      <c r="H108" s="2">
        <v>232125</v>
      </c>
      <c r="I108">
        <v>20891.25</v>
      </c>
      <c r="J108" s="2">
        <v>211233.75</v>
      </c>
      <c r="K108" s="2">
        <v>211.23374999999999</v>
      </c>
      <c r="L108" s="2">
        <v>222840</v>
      </c>
      <c r="M108" s="2">
        <v>-11606.25</v>
      </c>
      <c r="N108" s="2">
        <v>-11.606249999999999</v>
      </c>
      <c r="O108" s="3">
        <v>44680</v>
      </c>
      <c r="P108" t="s">
        <v>72</v>
      </c>
      <c r="Q108" t="s">
        <v>73</v>
      </c>
      <c r="R108">
        <v>2021</v>
      </c>
      <c r="S108" t="s">
        <v>174</v>
      </c>
      <c r="T108" t="s">
        <v>28</v>
      </c>
      <c r="U108" t="s">
        <v>59</v>
      </c>
    </row>
    <row r="109" spans="1:21" x14ac:dyDescent="0.3">
      <c r="A109" t="s">
        <v>42</v>
      </c>
      <c r="B109" t="s">
        <v>147</v>
      </c>
      <c r="C109" t="s">
        <v>23</v>
      </c>
      <c r="D109" t="s">
        <v>158</v>
      </c>
      <c r="E109" s="2">
        <v>1611</v>
      </c>
      <c r="F109" s="2">
        <v>5</v>
      </c>
      <c r="G109" s="2">
        <v>7</v>
      </c>
      <c r="H109" s="2">
        <v>11277</v>
      </c>
      <c r="I109">
        <v>1014.93</v>
      </c>
      <c r="J109" s="2">
        <v>10262.07</v>
      </c>
      <c r="K109" s="2">
        <v>10.26207</v>
      </c>
      <c r="L109" s="2">
        <v>8055</v>
      </c>
      <c r="M109" s="2">
        <v>2207.0699999999997</v>
      </c>
      <c r="N109" s="2">
        <v>2.2070699999999999</v>
      </c>
      <c r="O109" s="3">
        <v>44895</v>
      </c>
      <c r="P109" t="s">
        <v>76</v>
      </c>
      <c r="Q109" t="s">
        <v>77</v>
      </c>
      <c r="R109">
        <v>2021</v>
      </c>
      <c r="S109" t="s">
        <v>148</v>
      </c>
      <c r="T109" t="s">
        <v>28</v>
      </c>
      <c r="U109" t="s">
        <v>41</v>
      </c>
    </row>
    <row r="110" spans="1:21" x14ac:dyDescent="0.3">
      <c r="A110" t="s">
        <v>38</v>
      </c>
      <c r="B110" t="s">
        <v>220</v>
      </c>
      <c r="C110" t="s">
        <v>23</v>
      </c>
      <c r="D110" t="s">
        <v>158</v>
      </c>
      <c r="E110" s="2">
        <v>334</v>
      </c>
      <c r="F110" s="2">
        <v>5</v>
      </c>
      <c r="G110" s="2">
        <v>300</v>
      </c>
      <c r="H110" s="2">
        <v>100200</v>
      </c>
      <c r="I110">
        <v>9018</v>
      </c>
      <c r="J110" s="2">
        <v>91182</v>
      </c>
      <c r="K110" s="2">
        <v>91.182000000000002</v>
      </c>
      <c r="L110" s="2">
        <v>83500</v>
      </c>
      <c r="M110" s="2">
        <v>7682</v>
      </c>
      <c r="N110" s="2">
        <v>7.6820000000000004</v>
      </c>
      <c r="O110" s="3">
        <v>44639</v>
      </c>
      <c r="P110" t="s">
        <v>87</v>
      </c>
      <c r="Q110" t="s">
        <v>34</v>
      </c>
      <c r="R110">
        <v>2021</v>
      </c>
      <c r="S110" t="s">
        <v>199</v>
      </c>
      <c r="T110" t="s">
        <v>28</v>
      </c>
      <c r="U110" t="s">
        <v>65</v>
      </c>
    </row>
    <row r="111" spans="1:21" x14ac:dyDescent="0.3">
      <c r="A111" t="s">
        <v>47</v>
      </c>
      <c r="B111" t="s">
        <v>203</v>
      </c>
      <c r="C111" t="s">
        <v>32</v>
      </c>
      <c r="D111" t="s">
        <v>158</v>
      </c>
      <c r="E111" s="2">
        <v>367</v>
      </c>
      <c r="F111" s="2">
        <v>10</v>
      </c>
      <c r="G111" s="2">
        <v>12</v>
      </c>
      <c r="H111" s="2">
        <v>4404</v>
      </c>
      <c r="I111">
        <v>396.36</v>
      </c>
      <c r="J111" s="2">
        <v>4007.64</v>
      </c>
      <c r="K111" s="2">
        <v>4.0076400000000003</v>
      </c>
      <c r="L111" s="2">
        <v>1101</v>
      </c>
      <c r="M111" s="2">
        <v>2906.64</v>
      </c>
      <c r="N111" s="2">
        <v>2.9066399999999999</v>
      </c>
      <c r="O111" s="3">
        <v>44737</v>
      </c>
      <c r="P111" t="s">
        <v>151</v>
      </c>
      <c r="Q111" t="s">
        <v>73</v>
      </c>
      <c r="R111">
        <v>2021</v>
      </c>
      <c r="S111" t="s">
        <v>204</v>
      </c>
      <c r="T111" t="s">
        <v>36</v>
      </c>
      <c r="U111" t="s">
        <v>59</v>
      </c>
    </row>
    <row r="112" spans="1:21" x14ac:dyDescent="0.3">
      <c r="A112" t="s">
        <v>47</v>
      </c>
      <c r="B112" t="s">
        <v>84</v>
      </c>
      <c r="C112" t="s">
        <v>32</v>
      </c>
      <c r="D112" t="s">
        <v>158</v>
      </c>
      <c r="E112" s="2">
        <v>1775</v>
      </c>
      <c r="F112" s="2">
        <v>10</v>
      </c>
      <c r="G112" s="2">
        <v>12</v>
      </c>
      <c r="H112" s="2">
        <v>21300</v>
      </c>
      <c r="I112">
        <v>1917</v>
      </c>
      <c r="J112" s="2">
        <v>19383</v>
      </c>
      <c r="K112" s="2">
        <v>19.382999999999999</v>
      </c>
      <c r="L112" s="2">
        <v>5325</v>
      </c>
      <c r="M112" s="2">
        <v>14058</v>
      </c>
      <c r="N112" s="2">
        <v>14.058</v>
      </c>
      <c r="O112" s="3">
        <v>44629</v>
      </c>
      <c r="P112" t="s">
        <v>87</v>
      </c>
      <c r="Q112" t="s">
        <v>34</v>
      </c>
      <c r="R112">
        <v>2021</v>
      </c>
      <c r="S112" t="s">
        <v>85</v>
      </c>
      <c r="T112" t="s">
        <v>36</v>
      </c>
      <c r="U112" t="s">
        <v>54</v>
      </c>
    </row>
    <row r="113" spans="1:21" x14ac:dyDescent="0.3">
      <c r="A113" t="s">
        <v>47</v>
      </c>
      <c r="B113" t="s">
        <v>221</v>
      </c>
      <c r="C113" t="s">
        <v>61</v>
      </c>
      <c r="D113" t="s">
        <v>158</v>
      </c>
      <c r="E113" s="2">
        <v>2234</v>
      </c>
      <c r="F113" s="2">
        <v>250</v>
      </c>
      <c r="G113" s="2">
        <v>12</v>
      </c>
      <c r="H113" s="2">
        <v>26808</v>
      </c>
      <c r="I113">
        <v>2412.7199999999998</v>
      </c>
      <c r="J113" s="2">
        <v>24395.279999999999</v>
      </c>
      <c r="K113" s="2">
        <v>24.39528</v>
      </c>
      <c r="L113" s="2">
        <v>6702</v>
      </c>
      <c r="M113" s="2">
        <v>17693.28</v>
      </c>
      <c r="N113" s="2">
        <v>17.693279999999998</v>
      </c>
      <c r="O113" s="3">
        <v>44388</v>
      </c>
      <c r="P113" t="s">
        <v>49</v>
      </c>
      <c r="Q113" t="s">
        <v>26</v>
      </c>
      <c r="R113">
        <v>2021</v>
      </c>
      <c r="S113" t="s">
        <v>222</v>
      </c>
      <c r="T113" t="s">
        <v>64</v>
      </c>
      <c r="U113" t="s">
        <v>29</v>
      </c>
    </row>
    <row r="114" spans="1:21" x14ac:dyDescent="0.3">
      <c r="A114" t="s">
        <v>30</v>
      </c>
      <c r="B114" t="s">
        <v>223</v>
      </c>
      <c r="C114" t="s">
        <v>95</v>
      </c>
      <c r="D114" t="s">
        <v>158</v>
      </c>
      <c r="E114" s="2">
        <v>970</v>
      </c>
      <c r="F114" s="2">
        <v>260</v>
      </c>
      <c r="G114" s="2">
        <v>15</v>
      </c>
      <c r="H114" s="2">
        <v>14550</v>
      </c>
      <c r="I114">
        <v>1309.5</v>
      </c>
      <c r="J114" s="2">
        <v>13240.5</v>
      </c>
      <c r="K114" s="2">
        <v>13.240500000000001</v>
      </c>
      <c r="L114" s="2">
        <v>9700</v>
      </c>
      <c r="M114" s="2">
        <v>3540.5</v>
      </c>
      <c r="N114" s="2">
        <v>3.5405000000000002</v>
      </c>
      <c r="O114" s="3">
        <v>44789</v>
      </c>
      <c r="P114" t="s">
        <v>44</v>
      </c>
      <c r="Q114" t="s">
        <v>26</v>
      </c>
      <c r="R114">
        <v>2021</v>
      </c>
      <c r="S114" t="s">
        <v>224</v>
      </c>
      <c r="T114" t="s">
        <v>97</v>
      </c>
      <c r="U114" t="s">
        <v>37</v>
      </c>
    </row>
    <row r="115" spans="1:21" x14ac:dyDescent="0.3">
      <c r="A115" t="s">
        <v>42</v>
      </c>
      <c r="B115" t="s">
        <v>60</v>
      </c>
      <c r="C115" t="s">
        <v>61</v>
      </c>
      <c r="D115" t="s">
        <v>158</v>
      </c>
      <c r="E115" s="2">
        <v>2682</v>
      </c>
      <c r="F115" s="2">
        <v>250</v>
      </c>
      <c r="G115" s="2">
        <v>20</v>
      </c>
      <c r="H115" s="2">
        <v>53640</v>
      </c>
      <c r="I115">
        <v>4827.6000000000004</v>
      </c>
      <c r="J115" s="2">
        <v>48812.4</v>
      </c>
      <c r="K115" s="2">
        <v>48.812400000000004</v>
      </c>
      <c r="L115" s="2">
        <v>26820</v>
      </c>
      <c r="M115" s="2">
        <v>21992.400000000001</v>
      </c>
      <c r="N115" s="2">
        <v>21.9924</v>
      </c>
      <c r="O115" s="3">
        <v>44581</v>
      </c>
      <c r="P115" t="s">
        <v>33</v>
      </c>
      <c r="Q115" t="s">
        <v>34</v>
      </c>
      <c r="R115">
        <v>2021</v>
      </c>
      <c r="S115" t="s">
        <v>63</v>
      </c>
      <c r="T115" t="s">
        <v>64</v>
      </c>
      <c r="U115" t="s">
        <v>65</v>
      </c>
    </row>
    <row r="116" spans="1:21" x14ac:dyDescent="0.3">
      <c r="A116" t="s">
        <v>47</v>
      </c>
      <c r="B116" t="s">
        <v>225</v>
      </c>
      <c r="C116" t="s">
        <v>95</v>
      </c>
      <c r="D116" t="s">
        <v>158</v>
      </c>
      <c r="E116" s="2">
        <v>306</v>
      </c>
      <c r="F116" s="2">
        <v>260</v>
      </c>
      <c r="G116" s="2">
        <v>12</v>
      </c>
      <c r="H116" s="2">
        <v>3672</v>
      </c>
      <c r="I116">
        <v>330.48</v>
      </c>
      <c r="J116" s="2">
        <v>3341.52</v>
      </c>
      <c r="K116" s="2">
        <v>3.34152</v>
      </c>
      <c r="L116" s="2">
        <v>918</v>
      </c>
      <c r="M116" s="2">
        <v>2423.52</v>
      </c>
      <c r="N116" s="2">
        <v>2.4235199999999999</v>
      </c>
      <c r="O116" s="3">
        <v>44512</v>
      </c>
      <c r="P116" t="s">
        <v>76</v>
      </c>
      <c r="Q116" t="s">
        <v>77</v>
      </c>
      <c r="R116">
        <v>2021</v>
      </c>
      <c r="S116" t="s">
        <v>226</v>
      </c>
      <c r="T116" t="s">
        <v>97</v>
      </c>
      <c r="U116" t="s">
        <v>41</v>
      </c>
    </row>
    <row r="117" spans="1:21" x14ac:dyDescent="0.3">
      <c r="A117" t="s">
        <v>47</v>
      </c>
      <c r="B117" t="s">
        <v>227</v>
      </c>
      <c r="C117" t="s">
        <v>67</v>
      </c>
      <c r="D117" t="s">
        <v>228</v>
      </c>
      <c r="E117" s="2">
        <v>386</v>
      </c>
      <c r="F117" s="2">
        <v>3</v>
      </c>
      <c r="G117" s="2">
        <v>12</v>
      </c>
      <c r="H117" s="2">
        <v>4632</v>
      </c>
      <c r="I117">
        <v>463.2</v>
      </c>
      <c r="J117" s="2">
        <v>4168.8</v>
      </c>
      <c r="K117" s="2">
        <v>4.1688000000000001</v>
      </c>
      <c r="L117" s="2">
        <v>1158</v>
      </c>
      <c r="M117" s="2">
        <v>3010.8</v>
      </c>
      <c r="N117" s="2">
        <v>3.0108000000000001</v>
      </c>
      <c r="O117" s="3">
        <v>44794</v>
      </c>
      <c r="P117" t="s">
        <v>44</v>
      </c>
      <c r="Q117" t="s">
        <v>26</v>
      </c>
      <c r="R117">
        <v>2021</v>
      </c>
      <c r="S117" t="s">
        <v>229</v>
      </c>
      <c r="T117" t="s">
        <v>70</v>
      </c>
      <c r="U117" t="s">
        <v>46</v>
      </c>
    </row>
    <row r="118" spans="1:21" x14ac:dyDescent="0.3">
      <c r="A118" t="s">
        <v>47</v>
      </c>
      <c r="B118" t="s">
        <v>48</v>
      </c>
      <c r="C118" t="s">
        <v>32</v>
      </c>
      <c r="D118" t="s">
        <v>228</v>
      </c>
      <c r="E118" s="2">
        <v>386</v>
      </c>
      <c r="F118" s="2">
        <v>10</v>
      </c>
      <c r="G118" s="2">
        <v>12</v>
      </c>
      <c r="H118" s="2">
        <v>4632</v>
      </c>
      <c r="I118">
        <v>463.2</v>
      </c>
      <c r="J118" s="2">
        <v>4168.8</v>
      </c>
      <c r="K118" s="2">
        <v>4.1688000000000001</v>
      </c>
      <c r="L118" s="2">
        <v>1158</v>
      </c>
      <c r="M118" s="2">
        <v>3010.8</v>
      </c>
      <c r="N118" s="2">
        <v>3.0108000000000001</v>
      </c>
      <c r="O118" s="3">
        <v>44574</v>
      </c>
      <c r="P118" t="s">
        <v>33</v>
      </c>
      <c r="Q118" t="s">
        <v>34</v>
      </c>
      <c r="R118">
        <v>2021</v>
      </c>
      <c r="S118" t="s">
        <v>50</v>
      </c>
      <c r="T118" t="s">
        <v>36</v>
      </c>
      <c r="U118" t="s">
        <v>51</v>
      </c>
    </row>
    <row r="119" spans="1:21" x14ac:dyDescent="0.3">
      <c r="A119" t="s">
        <v>21</v>
      </c>
      <c r="B119" t="s">
        <v>230</v>
      </c>
      <c r="C119" t="s">
        <v>67</v>
      </c>
      <c r="D119" t="s">
        <v>228</v>
      </c>
      <c r="E119" s="2">
        <v>1482</v>
      </c>
      <c r="F119" s="2">
        <v>3</v>
      </c>
      <c r="G119" s="2">
        <v>125</v>
      </c>
      <c r="H119" s="2">
        <v>185250</v>
      </c>
      <c r="I119">
        <v>18525</v>
      </c>
      <c r="J119" s="2">
        <v>166725</v>
      </c>
      <c r="K119" s="2">
        <v>166.72499999999999</v>
      </c>
      <c r="L119" s="2">
        <v>177840</v>
      </c>
      <c r="M119" s="2">
        <v>-11115</v>
      </c>
      <c r="N119" s="2">
        <v>-11.115</v>
      </c>
      <c r="O119" s="3">
        <v>44679</v>
      </c>
      <c r="P119" t="s">
        <v>72</v>
      </c>
      <c r="Q119" t="s">
        <v>73</v>
      </c>
      <c r="R119">
        <v>2021</v>
      </c>
      <c r="S119" t="s">
        <v>231</v>
      </c>
      <c r="T119" t="s">
        <v>70</v>
      </c>
      <c r="U119" t="s">
        <v>51</v>
      </c>
    </row>
    <row r="120" spans="1:21" x14ac:dyDescent="0.3">
      <c r="A120" t="s">
        <v>21</v>
      </c>
      <c r="B120" t="s">
        <v>82</v>
      </c>
      <c r="C120" t="s">
        <v>23</v>
      </c>
      <c r="D120" t="s">
        <v>228</v>
      </c>
      <c r="E120" s="2">
        <v>1804</v>
      </c>
      <c r="F120" s="2">
        <v>5</v>
      </c>
      <c r="G120" s="2">
        <v>125</v>
      </c>
      <c r="H120" s="2">
        <v>225500</v>
      </c>
      <c r="I120">
        <v>22550</v>
      </c>
      <c r="J120" s="2">
        <v>202950</v>
      </c>
      <c r="K120" s="2">
        <v>202.95</v>
      </c>
      <c r="L120" s="2">
        <v>216480</v>
      </c>
      <c r="M120" s="2">
        <v>-13530</v>
      </c>
      <c r="N120" s="2">
        <v>-13.53</v>
      </c>
      <c r="O120" s="3">
        <v>44672</v>
      </c>
      <c r="P120" t="s">
        <v>72</v>
      </c>
      <c r="Q120" t="s">
        <v>73</v>
      </c>
      <c r="R120">
        <v>2021</v>
      </c>
      <c r="S120" t="s">
        <v>83</v>
      </c>
      <c r="T120" t="s">
        <v>28</v>
      </c>
      <c r="U120" t="s">
        <v>51</v>
      </c>
    </row>
    <row r="121" spans="1:21" x14ac:dyDescent="0.3">
      <c r="A121" t="s">
        <v>30</v>
      </c>
      <c r="B121" t="s">
        <v>31</v>
      </c>
      <c r="C121" t="s">
        <v>32</v>
      </c>
      <c r="D121" t="s">
        <v>228</v>
      </c>
      <c r="E121" s="2">
        <v>2167</v>
      </c>
      <c r="F121" s="2">
        <v>10</v>
      </c>
      <c r="G121" s="2">
        <v>15</v>
      </c>
      <c r="H121" s="2">
        <v>32505</v>
      </c>
      <c r="I121">
        <v>3250.5</v>
      </c>
      <c r="J121" s="2">
        <v>29254.5</v>
      </c>
      <c r="K121" s="2">
        <v>29.2545</v>
      </c>
      <c r="L121" s="2">
        <v>21670</v>
      </c>
      <c r="M121" s="2">
        <v>7584.5</v>
      </c>
      <c r="N121" s="2">
        <v>7.5845000000000002</v>
      </c>
      <c r="O121" s="3">
        <v>44464</v>
      </c>
      <c r="P121" t="s">
        <v>25</v>
      </c>
      <c r="Q121" t="s">
        <v>26</v>
      </c>
      <c r="R121">
        <v>2021</v>
      </c>
      <c r="S121" t="s">
        <v>35</v>
      </c>
      <c r="T121" t="s">
        <v>36</v>
      </c>
      <c r="U121" t="s">
        <v>37</v>
      </c>
    </row>
    <row r="122" spans="1:21" x14ac:dyDescent="0.3">
      <c r="A122" t="s">
        <v>38</v>
      </c>
      <c r="B122" t="s">
        <v>232</v>
      </c>
      <c r="C122" t="s">
        <v>56</v>
      </c>
      <c r="D122" t="s">
        <v>228</v>
      </c>
      <c r="E122" s="2">
        <v>2294</v>
      </c>
      <c r="F122" s="2">
        <v>120</v>
      </c>
      <c r="G122" s="2">
        <v>300</v>
      </c>
      <c r="H122" s="2">
        <v>688200</v>
      </c>
      <c r="I122">
        <v>68820</v>
      </c>
      <c r="J122" s="2">
        <v>619380</v>
      </c>
      <c r="K122" s="2">
        <v>619.38</v>
      </c>
      <c r="L122" s="2">
        <v>573500</v>
      </c>
      <c r="M122" s="2">
        <v>45880</v>
      </c>
      <c r="N122" s="2">
        <v>45.88</v>
      </c>
      <c r="O122" s="3">
        <v>44662</v>
      </c>
      <c r="P122" t="s">
        <v>72</v>
      </c>
      <c r="Q122" t="s">
        <v>73</v>
      </c>
      <c r="R122">
        <v>2021</v>
      </c>
      <c r="S122" t="s">
        <v>164</v>
      </c>
      <c r="T122" t="s">
        <v>58</v>
      </c>
      <c r="U122" t="s">
        <v>54</v>
      </c>
    </row>
    <row r="123" spans="1:21" x14ac:dyDescent="0.3">
      <c r="A123" t="s">
        <v>21</v>
      </c>
      <c r="B123" t="s">
        <v>55</v>
      </c>
      <c r="C123" t="s">
        <v>56</v>
      </c>
      <c r="D123" t="s">
        <v>228</v>
      </c>
      <c r="E123" s="2">
        <v>1916</v>
      </c>
      <c r="F123" s="2">
        <v>120</v>
      </c>
      <c r="G123" s="2">
        <v>125</v>
      </c>
      <c r="H123" s="2">
        <v>239500</v>
      </c>
      <c r="I123">
        <v>23950</v>
      </c>
      <c r="J123" s="2">
        <v>215550</v>
      </c>
      <c r="K123" s="2">
        <v>215.55</v>
      </c>
      <c r="L123" s="2">
        <v>229920</v>
      </c>
      <c r="M123" s="2">
        <v>-14370</v>
      </c>
      <c r="N123" s="2">
        <v>-14.37</v>
      </c>
      <c r="O123" s="3">
        <v>44235</v>
      </c>
      <c r="P123" t="s">
        <v>62</v>
      </c>
      <c r="Q123" t="s">
        <v>34</v>
      </c>
      <c r="R123">
        <v>2021</v>
      </c>
      <c r="S123" t="s">
        <v>57</v>
      </c>
      <c r="T123" t="s">
        <v>58</v>
      </c>
      <c r="U123" t="s">
        <v>59</v>
      </c>
    </row>
    <row r="124" spans="1:21" x14ac:dyDescent="0.3">
      <c r="A124" t="s">
        <v>38</v>
      </c>
      <c r="B124" t="s">
        <v>211</v>
      </c>
      <c r="C124" t="s">
        <v>61</v>
      </c>
      <c r="D124" t="s">
        <v>228</v>
      </c>
      <c r="E124" s="2">
        <v>2294</v>
      </c>
      <c r="F124" s="2">
        <v>250</v>
      </c>
      <c r="G124" s="2">
        <v>300</v>
      </c>
      <c r="H124" s="2">
        <v>688200</v>
      </c>
      <c r="I124">
        <v>68820</v>
      </c>
      <c r="J124" s="2">
        <v>619380</v>
      </c>
      <c r="K124" s="2">
        <v>619.38</v>
      </c>
      <c r="L124" s="2">
        <v>573500</v>
      </c>
      <c r="M124" s="2">
        <v>45880</v>
      </c>
      <c r="N124" s="2">
        <v>45.88</v>
      </c>
      <c r="O124" s="3">
        <v>44730</v>
      </c>
      <c r="P124" t="s">
        <v>151</v>
      </c>
      <c r="Q124" t="s">
        <v>73</v>
      </c>
      <c r="R124">
        <v>2021</v>
      </c>
      <c r="S124" t="s">
        <v>212</v>
      </c>
      <c r="T124" t="s">
        <v>64</v>
      </c>
      <c r="U124" t="s">
        <v>41</v>
      </c>
    </row>
    <row r="125" spans="1:21" x14ac:dyDescent="0.3">
      <c r="A125" t="s">
        <v>30</v>
      </c>
      <c r="B125" t="s">
        <v>233</v>
      </c>
      <c r="C125" t="s">
        <v>61</v>
      </c>
      <c r="D125" t="s">
        <v>228</v>
      </c>
      <c r="E125" s="2">
        <v>2167</v>
      </c>
      <c r="F125" s="2">
        <v>250</v>
      </c>
      <c r="G125" s="2">
        <v>15</v>
      </c>
      <c r="H125" s="2">
        <v>32505</v>
      </c>
      <c r="I125">
        <v>3250.5</v>
      </c>
      <c r="J125" s="2">
        <v>29254.5</v>
      </c>
      <c r="K125" s="2">
        <v>29.2545</v>
      </c>
      <c r="L125" s="2">
        <v>21670</v>
      </c>
      <c r="M125" s="2">
        <v>7584.5</v>
      </c>
      <c r="N125" s="2">
        <v>7.5845000000000002</v>
      </c>
      <c r="O125" s="3">
        <v>44784</v>
      </c>
      <c r="P125" t="s">
        <v>44</v>
      </c>
      <c r="Q125" t="s">
        <v>26</v>
      </c>
      <c r="R125">
        <v>2021</v>
      </c>
      <c r="S125" t="s">
        <v>166</v>
      </c>
      <c r="T125" t="s">
        <v>64</v>
      </c>
      <c r="U125" t="s">
        <v>59</v>
      </c>
    </row>
    <row r="126" spans="1:21" x14ac:dyDescent="0.3">
      <c r="A126" t="s">
        <v>42</v>
      </c>
      <c r="B126" t="s">
        <v>175</v>
      </c>
      <c r="C126" t="s">
        <v>61</v>
      </c>
      <c r="D126" t="s">
        <v>228</v>
      </c>
      <c r="E126" s="2">
        <v>1870</v>
      </c>
      <c r="F126" s="2">
        <v>250</v>
      </c>
      <c r="G126" s="2">
        <v>350</v>
      </c>
      <c r="H126" s="2">
        <v>654500</v>
      </c>
      <c r="I126">
        <v>65450</v>
      </c>
      <c r="J126" s="2">
        <v>589050</v>
      </c>
      <c r="K126" s="2">
        <v>589.04999999999995</v>
      </c>
      <c r="L126" s="2">
        <v>486200</v>
      </c>
      <c r="M126" s="2">
        <v>102850</v>
      </c>
      <c r="N126" s="2">
        <v>102.85</v>
      </c>
      <c r="O126" s="3">
        <v>44765</v>
      </c>
      <c r="P126" t="s">
        <v>49</v>
      </c>
      <c r="Q126" t="s">
        <v>26</v>
      </c>
      <c r="R126">
        <v>2021</v>
      </c>
      <c r="S126" t="s">
        <v>176</v>
      </c>
      <c r="T126" t="s">
        <v>64</v>
      </c>
      <c r="U126" t="s">
        <v>65</v>
      </c>
    </row>
    <row r="127" spans="1:21" x14ac:dyDescent="0.3">
      <c r="A127" t="s">
        <v>47</v>
      </c>
      <c r="B127" t="s">
        <v>234</v>
      </c>
      <c r="C127" t="s">
        <v>67</v>
      </c>
      <c r="D127" t="s">
        <v>228</v>
      </c>
      <c r="E127" s="2">
        <v>1198</v>
      </c>
      <c r="F127" s="2">
        <v>3</v>
      </c>
      <c r="G127" s="2">
        <v>12</v>
      </c>
      <c r="H127" s="2">
        <v>14376</v>
      </c>
      <c r="I127">
        <v>1581.36</v>
      </c>
      <c r="J127" s="2">
        <v>12794.64</v>
      </c>
      <c r="K127" s="2">
        <v>12.794639999999999</v>
      </c>
      <c r="L127" s="2">
        <v>3594</v>
      </c>
      <c r="M127" s="2">
        <v>9200.64</v>
      </c>
      <c r="N127" s="2">
        <v>9.2006399999999999</v>
      </c>
      <c r="O127" s="3">
        <v>44672</v>
      </c>
      <c r="P127" t="s">
        <v>72</v>
      </c>
      <c r="Q127" t="s">
        <v>73</v>
      </c>
      <c r="R127">
        <v>2021</v>
      </c>
      <c r="S127" t="s">
        <v>235</v>
      </c>
      <c r="T127" t="s">
        <v>70</v>
      </c>
      <c r="U127" t="s">
        <v>65</v>
      </c>
    </row>
    <row r="128" spans="1:21" x14ac:dyDescent="0.3">
      <c r="A128" t="s">
        <v>47</v>
      </c>
      <c r="B128" t="s">
        <v>111</v>
      </c>
      <c r="C128" t="s">
        <v>32</v>
      </c>
      <c r="D128" t="s">
        <v>228</v>
      </c>
      <c r="E128" s="2">
        <v>1198</v>
      </c>
      <c r="F128" s="2">
        <v>10</v>
      </c>
      <c r="G128" s="2">
        <v>12</v>
      </c>
      <c r="H128" s="2">
        <v>14376</v>
      </c>
      <c r="I128">
        <v>1581.36</v>
      </c>
      <c r="J128" s="2">
        <v>12794.64</v>
      </c>
      <c r="K128" s="2">
        <v>12.794639999999999</v>
      </c>
      <c r="L128" s="2">
        <v>3594</v>
      </c>
      <c r="M128" s="2">
        <v>9200.64</v>
      </c>
      <c r="N128" s="2">
        <v>9.2006399999999999</v>
      </c>
      <c r="O128" s="3">
        <v>44677</v>
      </c>
      <c r="P128" t="s">
        <v>72</v>
      </c>
      <c r="Q128" t="s">
        <v>73</v>
      </c>
      <c r="R128">
        <v>2021</v>
      </c>
      <c r="S128" t="s">
        <v>112</v>
      </c>
      <c r="T128" t="s">
        <v>36</v>
      </c>
      <c r="U128" t="s">
        <v>29</v>
      </c>
    </row>
    <row r="129" spans="1:21" x14ac:dyDescent="0.3">
      <c r="A129" t="s">
        <v>47</v>
      </c>
      <c r="B129" t="s">
        <v>236</v>
      </c>
      <c r="C129" t="s">
        <v>61</v>
      </c>
      <c r="D129" t="s">
        <v>228</v>
      </c>
      <c r="E129" s="2">
        <v>1005</v>
      </c>
      <c r="F129" s="2">
        <v>250</v>
      </c>
      <c r="G129" s="2">
        <v>12</v>
      </c>
      <c r="H129" s="2">
        <v>12060</v>
      </c>
      <c r="I129">
        <v>1326.6</v>
      </c>
      <c r="J129" s="2">
        <v>10733.4</v>
      </c>
      <c r="K129" s="2">
        <v>10.7334</v>
      </c>
      <c r="L129" s="2">
        <v>3015</v>
      </c>
      <c r="M129" s="2">
        <v>7718.4</v>
      </c>
      <c r="N129" s="2">
        <v>7.7183999999999999</v>
      </c>
      <c r="O129" s="3">
        <v>44369</v>
      </c>
      <c r="P129" t="s">
        <v>151</v>
      </c>
      <c r="Q129" t="s">
        <v>73</v>
      </c>
      <c r="R129">
        <v>2021</v>
      </c>
      <c r="S129" t="s">
        <v>237</v>
      </c>
      <c r="T129" t="s">
        <v>64</v>
      </c>
      <c r="U129" t="s">
        <v>29</v>
      </c>
    </row>
    <row r="130" spans="1:21" x14ac:dyDescent="0.3">
      <c r="A130" t="s">
        <v>30</v>
      </c>
      <c r="B130" t="s">
        <v>238</v>
      </c>
      <c r="C130" t="s">
        <v>67</v>
      </c>
      <c r="D130" t="s">
        <v>228</v>
      </c>
      <c r="E130" s="2">
        <v>1560</v>
      </c>
      <c r="F130" s="2">
        <v>3</v>
      </c>
      <c r="G130" s="2">
        <v>15</v>
      </c>
      <c r="H130" s="2">
        <v>23400</v>
      </c>
      <c r="I130">
        <v>2574</v>
      </c>
      <c r="J130" s="2">
        <v>20826</v>
      </c>
      <c r="K130" s="2">
        <v>20.826000000000001</v>
      </c>
      <c r="L130" s="2">
        <v>15600</v>
      </c>
      <c r="M130" s="2">
        <v>5226</v>
      </c>
      <c r="N130" s="2">
        <v>5.226</v>
      </c>
      <c r="O130" s="3">
        <v>44219</v>
      </c>
      <c r="P130" t="s">
        <v>33</v>
      </c>
      <c r="Q130" t="s">
        <v>34</v>
      </c>
      <c r="R130">
        <v>2021</v>
      </c>
      <c r="S130" t="s">
        <v>239</v>
      </c>
      <c r="T130" t="s">
        <v>70</v>
      </c>
      <c r="U130" t="s">
        <v>37</v>
      </c>
    </row>
    <row r="131" spans="1:21" x14ac:dyDescent="0.3">
      <c r="A131" t="s">
        <v>42</v>
      </c>
      <c r="B131" t="s">
        <v>194</v>
      </c>
      <c r="C131" t="s">
        <v>67</v>
      </c>
      <c r="D131" t="s">
        <v>228</v>
      </c>
      <c r="E131" s="2">
        <v>2706</v>
      </c>
      <c r="F131" s="2">
        <v>3</v>
      </c>
      <c r="G131" s="2">
        <v>7</v>
      </c>
      <c r="H131" s="2">
        <v>18942</v>
      </c>
      <c r="I131">
        <v>2083.62</v>
      </c>
      <c r="J131" s="2">
        <v>16858.38</v>
      </c>
      <c r="K131" s="2">
        <v>16.85838</v>
      </c>
      <c r="L131" s="2">
        <v>13530</v>
      </c>
      <c r="M131" s="2">
        <v>3328.380000000001</v>
      </c>
      <c r="N131" s="2">
        <v>3.328380000000001</v>
      </c>
      <c r="O131" s="3">
        <v>44645</v>
      </c>
      <c r="P131" t="s">
        <v>87</v>
      </c>
      <c r="Q131" t="s">
        <v>34</v>
      </c>
      <c r="R131">
        <v>2021</v>
      </c>
      <c r="S131" t="s">
        <v>195</v>
      </c>
      <c r="T131" t="s">
        <v>70</v>
      </c>
      <c r="U131" t="s">
        <v>37</v>
      </c>
    </row>
    <row r="132" spans="1:21" x14ac:dyDescent="0.3">
      <c r="A132" t="s">
        <v>42</v>
      </c>
      <c r="B132" t="s">
        <v>135</v>
      </c>
      <c r="C132" t="s">
        <v>23</v>
      </c>
      <c r="D132" t="s">
        <v>228</v>
      </c>
      <c r="E132" s="2">
        <v>2992</v>
      </c>
      <c r="F132" s="2">
        <v>5</v>
      </c>
      <c r="G132" s="2">
        <v>20</v>
      </c>
      <c r="H132" s="2">
        <v>59840</v>
      </c>
      <c r="I132">
        <v>6582.4</v>
      </c>
      <c r="J132" s="2">
        <v>53257.599999999999</v>
      </c>
      <c r="K132" s="2">
        <v>53.257599999999996</v>
      </c>
      <c r="L132" s="2">
        <v>29920</v>
      </c>
      <c r="M132" s="2">
        <v>23337.599999999999</v>
      </c>
      <c r="N132" s="2">
        <v>23.337599999999998</v>
      </c>
      <c r="O132" s="3">
        <v>44925</v>
      </c>
      <c r="P132" t="s">
        <v>80</v>
      </c>
      <c r="Q132" t="s">
        <v>77</v>
      </c>
      <c r="R132">
        <v>2021</v>
      </c>
      <c r="S132" t="s">
        <v>136</v>
      </c>
      <c r="T132" t="s">
        <v>28</v>
      </c>
      <c r="U132" t="s">
        <v>51</v>
      </c>
    </row>
    <row r="133" spans="1:21" x14ac:dyDescent="0.3">
      <c r="A133" t="s">
        <v>42</v>
      </c>
      <c r="B133" t="s">
        <v>205</v>
      </c>
      <c r="C133" t="s">
        <v>32</v>
      </c>
      <c r="D133" t="s">
        <v>228</v>
      </c>
      <c r="E133" s="2">
        <v>2992</v>
      </c>
      <c r="F133" s="2">
        <v>10</v>
      </c>
      <c r="G133" s="2">
        <v>20</v>
      </c>
      <c r="H133" s="2">
        <v>59840</v>
      </c>
      <c r="I133">
        <v>6582.4</v>
      </c>
      <c r="J133" s="2">
        <v>53257.599999999999</v>
      </c>
      <c r="K133" s="2">
        <v>53.257599999999996</v>
      </c>
      <c r="L133" s="2">
        <v>29920</v>
      </c>
      <c r="M133" s="2">
        <v>23337.599999999999</v>
      </c>
      <c r="N133" s="2">
        <v>23.337599999999998</v>
      </c>
      <c r="O133" s="3">
        <v>44666</v>
      </c>
      <c r="P133" t="s">
        <v>72</v>
      </c>
      <c r="Q133" t="s">
        <v>73</v>
      </c>
      <c r="R133">
        <v>2021</v>
      </c>
      <c r="S133" t="s">
        <v>206</v>
      </c>
      <c r="T133" t="s">
        <v>36</v>
      </c>
      <c r="U133" t="s">
        <v>65</v>
      </c>
    </row>
    <row r="134" spans="1:21" x14ac:dyDescent="0.3">
      <c r="A134" t="s">
        <v>42</v>
      </c>
      <c r="B134" t="s">
        <v>171</v>
      </c>
      <c r="C134" t="s">
        <v>56</v>
      </c>
      <c r="D134" t="s">
        <v>228</v>
      </c>
      <c r="E134" s="2">
        <v>2805</v>
      </c>
      <c r="F134" s="2">
        <v>120</v>
      </c>
      <c r="G134" s="2">
        <v>20</v>
      </c>
      <c r="H134" s="2">
        <v>56100</v>
      </c>
      <c r="I134">
        <v>6171</v>
      </c>
      <c r="J134" s="2">
        <v>49929</v>
      </c>
      <c r="K134" s="2">
        <v>49.929000000000002</v>
      </c>
      <c r="L134" s="2">
        <v>28050</v>
      </c>
      <c r="M134" s="2">
        <v>21879</v>
      </c>
      <c r="N134" s="2">
        <v>21.879000000000001</v>
      </c>
      <c r="O134" s="3">
        <v>44478</v>
      </c>
      <c r="P134" t="s">
        <v>90</v>
      </c>
      <c r="Q134" t="s">
        <v>77</v>
      </c>
      <c r="R134">
        <v>2021</v>
      </c>
      <c r="S134" t="s">
        <v>172</v>
      </c>
      <c r="T134" t="s">
        <v>58</v>
      </c>
      <c r="U134" t="s">
        <v>54</v>
      </c>
    </row>
    <row r="135" spans="1:21" x14ac:dyDescent="0.3">
      <c r="A135" t="s">
        <v>30</v>
      </c>
      <c r="B135" t="s">
        <v>240</v>
      </c>
      <c r="C135" t="s">
        <v>56</v>
      </c>
      <c r="D135" t="s">
        <v>228</v>
      </c>
      <c r="E135" s="2">
        <v>655</v>
      </c>
      <c r="F135" s="2">
        <v>120</v>
      </c>
      <c r="G135" s="2">
        <v>15</v>
      </c>
      <c r="H135" s="2">
        <v>9825</v>
      </c>
      <c r="I135">
        <v>1080.75</v>
      </c>
      <c r="J135" s="2">
        <v>8744.25</v>
      </c>
      <c r="K135" s="2">
        <v>8.7442499999999992</v>
      </c>
      <c r="L135" s="2">
        <v>6550</v>
      </c>
      <c r="M135" s="2">
        <v>2194.25</v>
      </c>
      <c r="N135" s="2">
        <v>2.1942499999999998</v>
      </c>
      <c r="O135" s="3">
        <v>44500</v>
      </c>
      <c r="P135" t="s">
        <v>90</v>
      </c>
      <c r="Q135" t="s">
        <v>77</v>
      </c>
      <c r="R135">
        <v>2021</v>
      </c>
      <c r="S135" t="s">
        <v>241</v>
      </c>
      <c r="T135" t="s">
        <v>58</v>
      </c>
      <c r="U135" t="s">
        <v>41</v>
      </c>
    </row>
    <row r="136" spans="1:21" x14ac:dyDescent="0.3">
      <c r="A136" t="s">
        <v>42</v>
      </c>
      <c r="B136" t="s">
        <v>123</v>
      </c>
      <c r="C136" t="s">
        <v>56</v>
      </c>
      <c r="D136" t="s">
        <v>228</v>
      </c>
      <c r="E136" s="2">
        <v>344</v>
      </c>
      <c r="F136" s="2">
        <v>120</v>
      </c>
      <c r="G136" s="2">
        <v>350</v>
      </c>
      <c r="H136" s="2">
        <v>120400</v>
      </c>
      <c r="I136">
        <v>13244</v>
      </c>
      <c r="J136" s="2">
        <v>107156</v>
      </c>
      <c r="K136" s="2">
        <v>107.15600000000001</v>
      </c>
      <c r="L136" s="2">
        <v>89440</v>
      </c>
      <c r="M136" s="2">
        <v>17716</v>
      </c>
      <c r="N136" s="2">
        <v>17.716000000000001</v>
      </c>
      <c r="O136" s="3">
        <v>44654</v>
      </c>
      <c r="P136" t="s">
        <v>72</v>
      </c>
      <c r="Q136" t="s">
        <v>73</v>
      </c>
      <c r="R136">
        <v>2021</v>
      </c>
      <c r="S136" t="s">
        <v>124</v>
      </c>
      <c r="T136" t="s">
        <v>58</v>
      </c>
      <c r="U136" t="s">
        <v>59</v>
      </c>
    </row>
    <row r="137" spans="1:21" x14ac:dyDescent="0.3">
      <c r="A137" t="s">
        <v>42</v>
      </c>
      <c r="B137" t="s">
        <v>173</v>
      </c>
      <c r="C137" t="s">
        <v>61</v>
      </c>
      <c r="D137" t="s">
        <v>228</v>
      </c>
      <c r="E137" s="2">
        <v>2935</v>
      </c>
      <c r="F137" s="2">
        <v>250</v>
      </c>
      <c r="G137" s="2">
        <v>20</v>
      </c>
      <c r="H137" s="2">
        <v>58700</v>
      </c>
      <c r="I137">
        <v>6457</v>
      </c>
      <c r="J137" s="2">
        <v>52243</v>
      </c>
      <c r="K137" s="2">
        <v>52.243000000000002</v>
      </c>
      <c r="L137" s="2">
        <v>29350</v>
      </c>
      <c r="M137" s="2">
        <v>22893</v>
      </c>
      <c r="N137" s="2">
        <v>22.893000000000001</v>
      </c>
      <c r="O137" s="3">
        <v>44629</v>
      </c>
      <c r="P137" t="s">
        <v>87</v>
      </c>
      <c r="Q137" t="s">
        <v>34</v>
      </c>
      <c r="R137">
        <v>2021</v>
      </c>
      <c r="S137" t="s">
        <v>174</v>
      </c>
      <c r="T137" t="s">
        <v>64</v>
      </c>
      <c r="U137" t="s">
        <v>59</v>
      </c>
    </row>
    <row r="138" spans="1:21" x14ac:dyDescent="0.3">
      <c r="A138" t="s">
        <v>21</v>
      </c>
      <c r="B138" t="s">
        <v>242</v>
      </c>
      <c r="C138" t="s">
        <v>95</v>
      </c>
      <c r="D138" t="s">
        <v>228</v>
      </c>
      <c r="E138" s="2">
        <v>947</v>
      </c>
      <c r="F138" s="2">
        <v>260</v>
      </c>
      <c r="G138" s="2">
        <v>125</v>
      </c>
      <c r="H138" s="2">
        <v>118375</v>
      </c>
      <c r="I138">
        <v>13021.25</v>
      </c>
      <c r="J138" s="2">
        <v>105353.75</v>
      </c>
      <c r="K138" s="2">
        <v>105.35375000000001</v>
      </c>
      <c r="L138" s="2">
        <v>113640</v>
      </c>
      <c r="M138" s="2">
        <v>-8286.25</v>
      </c>
      <c r="N138" s="2">
        <v>-8.2862500000000008</v>
      </c>
      <c r="O138" s="3">
        <v>44493</v>
      </c>
      <c r="P138" t="s">
        <v>90</v>
      </c>
      <c r="Q138" t="s">
        <v>77</v>
      </c>
      <c r="R138">
        <v>2021</v>
      </c>
      <c r="S138" t="s">
        <v>243</v>
      </c>
      <c r="T138" t="s">
        <v>97</v>
      </c>
      <c r="U138" t="s">
        <v>46</v>
      </c>
    </row>
    <row r="139" spans="1:21" x14ac:dyDescent="0.3">
      <c r="A139" t="s">
        <v>42</v>
      </c>
      <c r="B139" t="s">
        <v>244</v>
      </c>
      <c r="C139" t="s">
        <v>95</v>
      </c>
      <c r="D139" t="s">
        <v>228</v>
      </c>
      <c r="E139" s="2">
        <v>344</v>
      </c>
      <c r="F139" s="2">
        <v>260</v>
      </c>
      <c r="G139" s="2">
        <v>350</v>
      </c>
      <c r="H139" s="2">
        <v>120400</v>
      </c>
      <c r="I139">
        <v>13244</v>
      </c>
      <c r="J139" s="2">
        <v>107156</v>
      </c>
      <c r="K139" s="2">
        <v>107.15600000000001</v>
      </c>
      <c r="L139" s="2">
        <v>89440</v>
      </c>
      <c r="M139" s="2">
        <v>17716</v>
      </c>
      <c r="N139" s="2">
        <v>17.716000000000001</v>
      </c>
      <c r="O139" s="3">
        <v>44837</v>
      </c>
      <c r="P139" t="s">
        <v>90</v>
      </c>
      <c r="Q139" t="s">
        <v>77</v>
      </c>
      <c r="R139">
        <v>2021</v>
      </c>
      <c r="S139" t="s">
        <v>178</v>
      </c>
      <c r="T139" t="s">
        <v>97</v>
      </c>
      <c r="U139" t="s">
        <v>51</v>
      </c>
    </row>
    <row r="140" spans="1:21" x14ac:dyDescent="0.3">
      <c r="A140" t="s">
        <v>42</v>
      </c>
      <c r="B140" t="s">
        <v>115</v>
      </c>
      <c r="C140" t="s">
        <v>32</v>
      </c>
      <c r="D140" t="s">
        <v>228</v>
      </c>
      <c r="E140" s="2">
        <v>380</v>
      </c>
      <c r="F140" s="2">
        <v>10</v>
      </c>
      <c r="G140" s="2">
        <v>7</v>
      </c>
      <c r="H140" s="2">
        <v>2660</v>
      </c>
      <c r="I140">
        <v>292.60000000000002</v>
      </c>
      <c r="J140" s="2">
        <v>2367.4</v>
      </c>
      <c r="K140" s="2">
        <v>2.3673999999999999</v>
      </c>
      <c r="L140" s="2">
        <v>1900</v>
      </c>
      <c r="M140" s="2">
        <v>467.40000000000009</v>
      </c>
      <c r="N140" s="2">
        <v>0.46740000000000009</v>
      </c>
      <c r="O140" s="3">
        <v>44681</v>
      </c>
      <c r="P140" t="s">
        <v>72</v>
      </c>
      <c r="Q140" t="s">
        <v>73</v>
      </c>
      <c r="R140">
        <v>2021</v>
      </c>
      <c r="S140" t="s">
        <v>116</v>
      </c>
      <c r="T140" t="s">
        <v>36</v>
      </c>
      <c r="U140" t="s">
        <v>41</v>
      </c>
    </row>
    <row r="141" spans="1:21" x14ac:dyDescent="0.3">
      <c r="A141" t="s">
        <v>21</v>
      </c>
      <c r="B141" t="s">
        <v>245</v>
      </c>
      <c r="C141" t="s">
        <v>67</v>
      </c>
      <c r="D141" t="s">
        <v>228</v>
      </c>
      <c r="E141" s="2">
        <v>2416</v>
      </c>
      <c r="F141" s="2">
        <v>3</v>
      </c>
      <c r="G141" s="2">
        <v>125</v>
      </c>
      <c r="H141" s="2">
        <v>302000</v>
      </c>
      <c r="I141">
        <v>36240</v>
      </c>
      <c r="J141" s="2">
        <v>265760</v>
      </c>
      <c r="K141" s="2">
        <v>265.76</v>
      </c>
      <c r="L141" s="2">
        <v>289920</v>
      </c>
      <c r="M141" s="2">
        <v>-24160</v>
      </c>
      <c r="N141" s="2">
        <v>-24.16</v>
      </c>
      <c r="O141" s="3">
        <v>44511</v>
      </c>
      <c r="P141" t="s">
        <v>76</v>
      </c>
      <c r="Q141" t="s">
        <v>77</v>
      </c>
      <c r="R141">
        <v>2021</v>
      </c>
      <c r="S141" t="s">
        <v>246</v>
      </c>
      <c r="T141" t="s">
        <v>70</v>
      </c>
      <c r="U141" t="s">
        <v>54</v>
      </c>
    </row>
    <row r="142" spans="1:21" x14ac:dyDescent="0.3">
      <c r="A142" t="s">
        <v>42</v>
      </c>
      <c r="B142" t="s">
        <v>161</v>
      </c>
      <c r="C142" t="s">
        <v>23</v>
      </c>
      <c r="D142" t="s">
        <v>228</v>
      </c>
      <c r="E142" s="2">
        <v>1715</v>
      </c>
      <c r="F142" s="2">
        <v>5</v>
      </c>
      <c r="G142" s="2">
        <v>20</v>
      </c>
      <c r="H142" s="2">
        <v>34300</v>
      </c>
      <c r="I142">
        <v>4116</v>
      </c>
      <c r="J142" s="2">
        <v>30184</v>
      </c>
      <c r="K142" s="2">
        <v>30.184000000000001</v>
      </c>
      <c r="L142" s="2">
        <v>17150</v>
      </c>
      <c r="M142" s="2">
        <v>13034</v>
      </c>
      <c r="N142" s="2">
        <v>13.034000000000001</v>
      </c>
      <c r="O142" s="3">
        <v>44907</v>
      </c>
      <c r="P142" t="s">
        <v>80</v>
      </c>
      <c r="Q142" t="s">
        <v>77</v>
      </c>
      <c r="R142">
        <v>2021</v>
      </c>
      <c r="S142" t="s">
        <v>162</v>
      </c>
      <c r="T142" t="s">
        <v>28</v>
      </c>
      <c r="U142" t="s">
        <v>29</v>
      </c>
    </row>
    <row r="143" spans="1:21" x14ac:dyDescent="0.3">
      <c r="A143" t="s">
        <v>38</v>
      </c>
      <c r="B143" t="s">
        <v>217</v>
      </c>
      <c r="C143" t="s">
        <v>23</v>
      </c>
      <c r="D143" t="s">
        <v>228</v>
      </c>
      <c r="E143" s="2">
        <v>1186</v>
      </c>
      <c r="F143" s="2">
        <v>5</v>
      </c>
      <c r="G143" s="2">
        <v>300</v>
      </c>
      <c r="H143" s="2">
        <v>355800</v>
      </c>
      <c r="I143">
        <v>42696</v>
      </c>
      <c r="J143" s="2">
        <v>313104</v>
      </c>
      <c r="K143" s="2">
        <v>313.10399999999998</v>
      </c>
      <c r="L143" s="2">
        <v>296500</v>
      </c>
      <c r="M143" s="2">
        <v>16604</v>
      </c>
      <c r="N143" s="2">
        <v>16.603999999999999</v>
      </c>
      <c r="O143" s="3">
        <v>44759</v>
      </c>
      <c r="P143" t="s">
        <v>49</v>
      </c>
      <c r="Q143" t="s">
        <v>26</v>
      </c>
      <c r="R143">
        <v>2021</v>
      </c>
      <c r="S143" t="s">
        <v>218</v>
      </c>
      <c r="T143" t="s">
        <v>28</v>
      </c>
      <c r="U143" t="s">
        <v>54</v>
      </c>
    </row>
    <row r="144" spans="1:21" x14ac:dyDescent="0.3">
      <c r="A144" t="s">
        <v>42</v>
      </c>
      <c r="B144" t="s">
        <v>141</v>
      </c>
      <c r="C144" t="s">
        <v>32</v>
      </c>
      <c r="D144" t="s">
        <v>228</v>
      </c>
      <c r="E144" s="2">
        <v>1715</v>
      </c>
      <c r="F144" s="2">
        <v>10</v>
      </c>
      <c r="G144" s="2">
        <v>20</v>
      </c>
      <c r="H144" s="2">
        <v>34300</v>
      </c>
      <c r="I144">
        <v>4116</v>
      </c>
      <c r="J144" s="2">
        <v>30184</v>
      </c>
      <c r="K144" s="2">
        <v>30.184000000000001</v>
      </c>
      <c r="L144" s="2">
        <v>17150</v>
      </c>
      <c r="M144" s="2">
        <v>13034</v>
      </c>
      <c r="N144" s="2">
        <v>13.034000000000001</v>
      </c>
      <c r="O144" s="3">
        <v>44853</v>
      </c>
      <c r="P144" t="s">
        <v>90</v>
      </c>
      <c r="Q144" t="s">
        <v>77</v>
      </c>
      <c r="R144">
        <v>2021</v>
      </c>
      <c r="S144" t="s">
        <v>142</v>
      </c>
      <c r="T144" t="s">
        <v>36</v>
      </c>
      <c r="U144" t="s">
        <v>65</v>
      </c>
    </row>
    <row r="145" spans="1:21" x14ac:dyDescent="0.3">
      <c r="A145" t="s">
        <v>30</v>
      </c>
      <c r="B145" t="s">
        <v>149</v>
      </c>
      <c r="C145" t="s">
        <v>32</v>
      </c>
      <c r="D145" t="s">
        <v>228</v>
      </c>
      <c r="E145" s="2">
        <v>380</v>
      </c>
      <c r="F145" s="2">
        <v>10</v>
      </c>
      <c r="G145" s="2">
        <v>15</v>
      </c>
      <c r="H145" s="2">
        <v>5700</v>
      </c>
      <c r="I145">
        <v>684</v>
      </c>
      <c r="J145" s="2">
        <v>5016</v>
      </c>
      <c r="K145" s="2">
        <v>5.016</v>
      </c>
      <c r="L145" s="2">
        <v>3800</v>
      </c>
      <c r="M145" s="2">
        <v>1216</v>
      </c>
      <c r="N145" s="2">
        <v>1.216</v>
      </c>
      <c r="O145" s="3">
        <v>44698</v>
      </c>
      <c r="P145" t="s">
        <v>109</v>
      </c>
      <c r="Q145" t="s">
        <v>73</v>
      </c>
      <c r="R145">
        <v>2021</v>
      </c>
      <c r="S145" t="s">
        <v>150</v>
      </c>
      <c r="T145" t="s">
        <v>36</v>
      </c>
      <c r="U145" t="s">
        <v>46</v>
      </c>
    </row>
    <row r="146" spans="1:21" x14ac:dyDescent="0.3">
      <c r="A146" t="s">
        <v>42</v>
      </c>
      <c r="B146" t="s">
        <v>173</v>
      </c>
      <c r="C146" t="s">
        <v>61</v>
      </c>
      <c r="D146" t="s">
        <v>228</v>
      </c>
      <c r="E146" s="2">
        <v>623</v>
      </c>
      <c r="F146" s="2">
        <v>250</v>
      </c>
      <c r="G146" s="2">
        <v>350</v>
      </c>
      <c r="H146" s="2">
        <v>218050</v>
      </c>
      <c r="I146">
        <v>26166</v>
      </c>
      <c r="J146" s="2">
        <v>191884</v>
      </c>
      <c r="K146" s="2">
        <v>191.88399999999999</v>
      </c>
      <c r="L146" s="2">
        <v>161980</v>
      </c>
      <c r="M146" s="2">
        <v>29904</v>
      </c>
      <c r="N146" s="2">
        <v>29.904</v>
      </c>
      <c r="O146" s="3">
        <v>44255</v>
      </c>
      <c r="P146" t="s">
        <v>62</v>
      </c>
      <c r="Q146" t="s">
        <v>34</v>
      </c>
      <c r="R146">
        <v>2021</v>
      </c>
      <c r="S146" t="s">
        <v>174</v>
      </c>
      <c r="T146" t="s">
        <v>64</v>
      </c>
      <c r="U146" t="s">
        <v>59</v>
      </c>
    </row>
    <row r="147" spans="1:21" x14ac:dyDescent="0.3">
      <c r="A147" t="s">
        <v>30</v>
      </c>
      <c r="B147" t="s">
        <v>154</v>
      </c>
      <c r="C147" t="s">
        <v>95</v>
      </c>
      <c r="D147" t="s">
        <v>228</v>
      </c>
      <c r="E147" s="2">
        <v>2548</v>
      </c>
      <c r="F147" s="2">
        <v>260</v>
      </c>
      <c r="G147" s="2">
        <v>15</v>
      </c>
      <c r="H147" s="2">
        <v>38220</v>
      </c>
      <c r="I147">
        <v>4586.3999999999996</v>
      </c>
      <c r="J147" s="2">
        <v>33633.599999999999</v>
      </c>
      <c r="K147" s="2">
        <v>33.633600000000001</v>
      </c>
      <c r="L147" s="2">
        <v>25480</v>
      </c>
      <c r="M147" s="2">
        <v>8153.5999999999985</v>
      </c>
      <c r="N147" s="2">
        <v>8.1535999999999991</v>
      </c>
      <c r="O147" s="3">
        <v>44546</v>
      </c>
      <c r="P147" t="s">
        <v>80</v>
      </c>
      <c r="Q147" t="s">
        <v>77</v>
      </c>
      <c r="R147">
        <v>2021</v>
      </c>
      <c r="S147" t="s">
        <v>155</v>
      </c>
      <c r="T147" t="s">
        <v>97</v>
      </c>
      <c r="U147" t="s">
        <v>54</v>
      </c>
    </row>
    <row r="148" spans="1:21" x14ac:dyDescent="0.3">
      <c r="A148" t="s">
        <v>47</v>
      </c>
      <c r="B148" t="s">
        <v>247</v>
      </c>
      <c r="C148" t="s">
        <v>95</v>
      </c>
      <c r="D148" t="s">
        <v>228</v>
      </c>
      <c r="E148" s="2">
        <v>2761</v>
      </c>
      <c r="F148" s="2">
        <v>260</v>
      </c>
      <c r="G148" s="2">
        <v>12</v>
      </c>
      <c r="H148" s="2">
        <v>33132</v>
      </c>
      <c r="I148">
        <v>3975.84</v>
      </c>
      <c r="J148" s="2">
        <v>29156.16</v>
      </c>
      <c r="K148" s="2">
        <v>29.15616</v>
      </c>
      <c r="L148" s="2">
        <v>8283</v>
      </c>
      <c r="M148" s="2">
        <v>20873.16</v>
      </c>
      <c r="N148" s="2">
        <v>20.873159999999999</v>
      </c>
      <c r="O148" s="3">
        <v>44203</v>
      </c>
      <c r="P148" t="s">
        <v>33</v>
      </c>
      <c r="Q148" t="s">
        <v>34</v>
      </c>
      <c r="R148">
        <v>2021</v>
      </c>
      <c r="S148" t="s">
        <v>248</v>
      </c>
      <c r="T148" t="s">
        <v>97</v>
      </c>
      <c r="U148" t="s">
        <v>59</v>
      </c>
    </row>
    <row r="149" spans="1:21" x14ac:dyDescent="0.3">
      <c r="A149" t="s">
        <v>42</v>
      </c>
      <c r="B149" t="s">
        <v>159</v>
      </c>
      <c r="C149" t="s">
        <v>67</v>
      </c>
      <c r="D149" t="s">
        <v>228</v>
      </c>
      <c r="E149" s="2">
        <v>442</v>
      </c>
      <c r="F149" s="2">
        <v>3</v>
      </c>
      <c r="G149" s="2">
        <v>20</v>
      </c>
      <c r="H149" s="2">
        <v>8840</v>
      </c>
      <c r="I149">
        <v>1149.2</v>
      </c>
      <c r="J149" s="2">
        <v>7690.8</v>
      </c>
      <c r="K149" s="2">
        <v>7.6908000000000003</v>
      </c>
      <c r="L149" s="2">
        <v>4420</v>
      </c>
      <c r="M149" s="2">
        <v>3270.8</v>
      </c>
      <c r="N149" s="2">
        <v>3.2708000000000004</v>
      </c>
      <c r="O149" s="3">
        <v>44277</v>
      </c>
      <c r="P149" t="s">
        <v>87</v>
      </c>
      <c r="Q149" t="s">
        <v>34</v>
      </c>
      <c r="R149">
        <v>2021</v>
      </c>
      <c r="S149" t="s">
        <v>160</v>
      </c>
      <c r="T149" t="s">
        <v>70</v>
      </c>
      <c r="U149" t="s">
        <v>65</v>
      </c>
    </row>
    <row r="150" spans="1:21" x14ac:dyDescent="0.3">
      <c r="A150" t="s">
        <v>30</v>
      </c>
      <c r="B150" t="s">
        <v>249</v>
      </c>
      <c r="C150" t="s">
        <v>56</v>
      </c>
      <c r="D150" t="s">
        <v>228</v>
      </c>
      <c r="E150" s="2">
        <v>660</v>
      </c>
      <c r="F150" s="2">
        <v>120</v>
      </c>
      <c r="G150" s="2">
        <v>15</v>
      </c>
      <c r="H150" s="2">
        <v>9900</v>
      </c>
      <c r="I150">
        <v>1287</v>
      </c>
      <c r="J150" s="2">
        <v>8613</v>
      </c>
      <c r="K150" s="2">
        <v>8.6129999999999995</v>
      </c>
      <c r="L150" s="2">
        <v>6600</v>
      </c>
      <c r="M150" s="2">
        <v>2013</v>
      </c>
      <c r="N150" s="2">
        <v>2.0129999999999999</v>
      </c>
      <c r="O150" s="3">
        <v>44746</v>
      </c>
      <c r="P150" t="s">
        <v>49</v>
      </c>
      <c r="Q150" t="s">
        <v>26</v>
      </c>
      <c r="R150">
        <v>2021</v>
      </c>
      <c r="S150" t="s">
        <v>250</v>
      </c>
      <c r="T150" t="s">
        <v>58</v>
      </c>
      <c r="U150" t="s">
        <v>65</v>
      </c>
    </row>
    <row r="151" spans="1:21" x14ac:dyDescent="0.3">
      <c r="A151" t="s">
        <v>38</v>
      </c>
      <c r="B151" t="s">
        <v>251</v>
      </c>
      <c r="C151" t="s">
        <v>56</v>
      </c>
      <c r="D151" t="s">
        <v>228</v>
      </c>
      <c r="E151" s="2">
        <v>2605</v>
      </c>
      <c r="F151" s="2">
        <v>120</v>
      </c>
      <c r="G151" s="2">
        <v>300</v>
      </c>
      <c r="H151" s="2">
        <v>781500</v>
      </c>
      <c r="I151">
        <v>101595</v>
      </c>
      <c r="J151" s="2">
        <v>679905</v>
      </c>
      <c r="K151" s="2">
        <v>679.90499999999997</v>
      </c>
      <c r="L151" s="2">
        <v>651250</v>
      </c>
      <c r="M151" s="2">
        <v>28655</v>
      </c>
      <c r="N151" s="2">
        <v>28.655000000000001</v>
      </c>
      <c r="O151" s="3">
        <v>44794</v>
      </c>
      <c r="P151" t="s">
        <v>44</v>
      </c>
      <c r="Q151" t="s">
        <v>26</v>
      </c>
      <c r="R151">
        <v>2021</v>
      </c>
      <c r="S151" t="s">
        <v>252</v>
      </c>
      <c r="T151" t="s">
        <v>58</v>
      </c>
      <c r="U151" t="s">
        <v>29</v>
      </c>
    </row>
    <row r="152" spans="1:21" x14ac:dyDescent="0.3">
      <c r="A152" t="s">
        <v>47</v>
      </c>
      <c r="B152" t="s">
        <v>253</v>
      </c>
      <c r="C152" t="s">
        <v>95</v>
      </c>
      <c r="D152" t="s">
        <v>228</v>
      </c>
      <c r="E152" s="2">
        <v>1770</v>
      </c>
      <c r="F152" s="2">
        <v>260</v>
      </c>
      <c r="G152" s="2">
        <v>12</v>
      </c>
      <c r="H152" s="2">
        <v>21240</v>
      </c>
      <c r="I152">
        <v>2761.2</v>
      </c>
      <c r="J152" s="2">
        <v>18478.8</v>
      </c>
      <c r="K152" s="2">
        <v>18.4788</v>
      </c>
      <c r="L152" s="2">
        <v>5310</v>
      </c>
      <c r="M152" s="2">
        <v>13168.8</v>
      </c>
      <c r="N152" s="2">
        <v>13.168799999999999</v>
      </c>
      <c r="O152" s="3">
        <v>44217</v>
      </c>
      <c r="P152" t="s">
        <v>33</v>
      </c>
      <c r="Q152" t="s">
        <v>34</v>
      </c>
      <c r="R152">
        <v>2021</v>
      </c>
      <c r="S152" t="s">
        <v>210</v>
      </c>
      <c r="T152" t="s">
        <v>97</v>
      </c>
      <c r="U152" t="s">
        <v>37</v>
      </c>
    </row>
    <row r="153" spans="1:21" x14ac:dyDescent="0.3">
      <c r="A153" t="s">
        <v>42</v>
      </c>
      <c r="B153" t="s">
        <v>177</v>
      </c>
      <c r="C153" t="s">
        <v>67</v>
      </c>
      <c r="D153" t="s">
        <v>228</v>
      </c>
      <c r="E153" s="2">
        <v>2996</v>
      </c>
      <c r="F153" s="2">
        <v>3</v>
      </c>
      <c r="G153" s="2">
        <v>7</v>
      </c>
      <c r="H153" s="2">
        <v>20972</v>
      </c>
      <c r="I153">
        <v>2936.08</v>
      </c>
      <c r="J153" s="2">
        <v>18035.919999999998</v>
      </c>
      <c r="K153" s="2">
        <v>18.035919999999997</v>
      </c>
      <c r="L153" s="2">
        <v>14980</v>
      </c>
      <c r="M153" s="2">
        <v>3055.9199999999983</v>
      </c>
      <c r="N153" s="2">
        <v>3.0559199999999982</v>
      </c>
      <c r="O153" s="3">
        <v>44351</v>
      </c>
      <c r="P153" t="s">
        <v>151</v>
      </c>
      <c r="Q153" t="s">
        <v>73</v>
      </c>
      <c r="R153">
        <v>2021</v>
      </c>
      <c r="S153" t="s">
        <v>178</v>
      </c>
      <c r="T153" t="s">
        <v>70</v>
      </c>
      <c r="U153" t="s">
        <v>29</v>
      </c>
    </row>
    <row r="154" spans="1:21" x14ac:dyDescent="0.3">
      <c r="A154" t="s">
        <v>42</v>
      </c>
      <c r="B154" t="s">
        <v>254</v>
      </c>
      <c r="C154" t="s">
        <v>23</v>
      </c>
      <c r="D154" t="s">
        <v>228</v>
      </c>
      <c r="E154" s="2">
        <v>2996</v>
      </c>
      <c r="F154" s="2">
        <v>5</v>
      </c>
      <c r="G154" s="2">
        <v>7</v>
      </c>
      <c r="H154" s="2">
        <v>20972</v>
      </c>
      <c r="I154">
        <v>2936.08</v>
      </c>
      <c r="J154" s="2">
        <v>18035.919999999998</v>
      </c>
      <c r="K154" s="2">
        <v>18.035919999999997</v>
      </c>
      <c r="L154" s="2">
        <v>14980</v>
      </c>
      <c r="M154" s="2">
        <v>3055.9199999999983</v>
      </c>
      <c r="N154" s="2">
        <v>3.0559199999999982</v>
      </c>
      <c r="O154" s="3">
        <v>44626</v>
      </c>
      <c r="P154" t="s">
        <v>87</v>
      </c>
      <c r="Q154" t="s">
        <v>34</v>
      </c>
      <c r="R154">
        <v>2021</v>
      </c>
      <c r="S154" t="s">
        <v>212</v>
      </c>
      <c r="T154" t="s">
        <v>28</v>
      </c>
      <c r="U154" t="s">
        <v>41</v>
      </c>
    </row>
    <row r="155" spans="1:21" x14ac:dyDescent="0.3">
      <c r="A155" t="s">
        <v>47</v>
      </c>
      <c r="B155" t="s">
        <v>94</v>
      </c>
      <c r="C155" t="s">
        <v>95</v>
      </c>
      <c r="D155" t="s">
        <v>228</v>
      </c>
      <c r="E155" s="2">
        <v>2015</v>
      </c>
      <c r="F155" s="2">
        <v>260</v>
      </c>
      <c r="G155" s="2">
        <v>12</v>
      </c>
      <c r="H155" s="2">
        <v>24180</v>
      </c>
      <c r="I155">
        <v>3385.2</v>
      </c>
      <c r="J155" s="2">
        <v>20794.8</v>
      </c>
      <c r="K155" s="2">
        <v>20.794799999999999</v>
      </c>
      <c r="L155" s="2">
        <v>6045</v>
      </c>
      <c r="M155" s="2">
        <v>14749.8</v>
      </c>
      <c r="N155" s="2">
        <v>14.749799999999999</v>
      </c>
      <c r="O155" s="3">
        <v>44780</v>
      </c>
      <c r="P155" t="s">
        <v>44</v>
      </c>
      <c r="Q155" t="s">
        <v>26</v>
      </c>
      <c r="R155">
        <v>2021</v>
      </c>
      <c r="S155" t="s">
        <v>96</v>
      </c>
      <c r="T155" t="s">
        <v>97</v>
      </c>
      <c r="U155" t="s">
        <v>37</v>
      </c>
    </row>
    <row r="156" spans="1:21" x14ac:dyDescent="0.3">
      <c r="A156" t="s">
        <v>21</v>
      </c>
      <c r="B156" t="s">
        <v>230</v>
      </c>
      <c r="C156" t="s">
        <v>67</v>
      </c>
      <c r="D156" t="s">
        <v>228</v>
      </c>
      <c r="E156" s="2">
        <v>1023</v>
      </c>
      <c r="F156" s="2">
        <v>3</v>
      </c>
      <c r="G156" s="2">
        <v>125</v>
      </c>
      <c r="H156" s="2">
        <v>127875</v>
      </c>
      <c r="I156">
        <v>17902.5</v>
      </c>
      <c r="J156" s="2">
        <v>109972.5</v>
      </c>
      <c r="K156" s="2">
        <v>109.9725</v>
      </c>
      <c r="L156" s="2">
        <v>122760</v>
      </c>
      <c r="M156" s="2">
        <v>-12787.5</v>
      </c>
      <c r="N156" s="2">
        <v>-12.7875</v>
      </c>
      <c r="O156" s="3">
        <v>44283</v>
      </c>
      <c r="P156" t="s">
        <v>87</v>
      </c>
      <c r="Q156" t="s">
        <v>34</v>
      </c>
      <c r="R156">
        <v>2021</v>
      </c>
      <c r="S156" t="s">
        <v>231</v>
      </c>
      <c r="T156" t="s">
        <v>70</v>
      </c>
      <c r="U156" t="s">
        <v>51</v>
      </c>
    </row>
    <row r="157" spans="1:21" x14ac:dyDescent="0.3">
      <c r="A157" t="s">
        <v>21</v>
      </c>
      <c r="B157" t="s">
        <v>255</v>
      </c>
      <c r="C157" t="s">
        <v>67</v>
      </c>
      <c r="D157" t="s">
        <v>228</v>
      </c>
      <c r="E157" s="2">
        <v>2821</v>
      </c>
      <c r="F157" s="2">
        <v>3</v>
      </c>
      <c r="G157" s="2">
        <v>125</v>
      </c>
      <c r="H157" s="2">
        <v>352625</v>
      </c>
      <c r="I157">
        <v>49367.5</v>
      </c>
      <c r="J157" s="2">
        <v>303257.5</v>
      </c>
      <c r="K157" s="2">
        <v>303.25749999999999</v>
      </c>
      <c r="L157" s="2">
        <v>338520</v>
      </c>
      <c r="M157" s="2">
        <v>-35262.5</v>
      </c>
      <c r="N157" s="2">
        <v>-35.262500000000003</v>
      </c>
      <c r="O157" s="3">
        <v>44750</v>
      </c>
      <c r="P157" t="s">
        <v>49</v>
      </c>
      <c r="Q157" t="s">
        <v>26</v>
      </c>
      <c r="R157">
        <v>2021</v>
      </c>
      <c r="S157" t="s">
        <v>214</v>
      </c>
      <c r="T157" t="s">
        <v>70</v>
      </c>
      <c r="U157" t="s">
        <v>46</v>
      </c>
    </row>
    <row r="158" spans="1:21" x14ac:dyDescent="0.3">
      <c r="A158" t="s">
        <v>42</v>
      </c>
      <c r="B158" t="s">
        <v>161</v>
      </c>
      <c r="C158" t="s">
        <v>23</v>
      </c>
      <c r="D158" t="s">
        <v>228</v>
      </c>
      <c r="E158" s="2">
        <v>1727</v>
      </c>
      <c r="F158" s="2">
        <v>5</v>
      </c>
      <c r="G158" s="2">
        <v>7</v>
      </c>
      <c r="H158" s="2">
        <v>12089</v>
      </c>
      <c r="I158">
        <v>1692.46</v>
      </c>
      <c r="J158" s="2">
        <v>10396.540000000001</v>
      </c>
      <c r="K158" s="2">
        <v>10.396540000000002</v>
      </c>
      <c r="L158" s="2">
        <v>8635</v>
      </c>
      <c r="M158" s="2">
        <v>1761.5400000000009</v>
      </c>
      <c r="N158" s="2">
        <v>1.7615400000000008</v>
      </c>
      <c r="O158" s="3">
        <v>44516</v>
      </c>
      <c r="P158" t="s">
        <v>76</v>
      </c>
      <c r="Q158" t="s">
        <v>77</v>
      </c>
      <c r="R158">
        <v>2021</v>
      </c>
      <c r="S158" t="s">
        <v>162</v>
      </c>
      <c r="T158" t="s">
        <v>28</v>
      </c>
      <c r="U158" t="s">
        <v>29</v>
      </c>
    </row>
    <row r="159" spans="1:21" x14ac:dyDescent="0.3">
      <c r="A159" t="s">
        <v>30</v>
      </c>
      <c r="B159" t="s">
        <v>52</v>
      </c>
      <c r="C159" t="s">
        <v>32</v>
      </c>
      <c r="D159" t="s">
        <v>228</v>
      </c>
      <c r="E159" s="2">
        <v>2470</v>
      </c>
      <c r="F159" s="2">
        <v>10</v>
      </c>
      <c r="G159" s="2">
        <v>15</v>
      </c>
      <c r="H159" s="2">
        <v>37050</v>
      </c>
      <c r="I159">
        <v>5187</v>
      </c>
      <c r="J159" s="2">
        <v>31863</v>
      </c>
      <c r="K159" s="2">
        <v>31.863</v>
      </c>
      <c r="L159" s="2">
        <v>24700</v>
      </c>
      <c r="M159" s="2">
        <v>7163</v>
      </c>
      <c r="N159" s="2">
        <v>7.1630000000000003</v>
      </c>
      <c r="O159" s="3">
        <v>44287</v>
      </c>
      <c r="P159" t="s">
        <v>72</v>
      </c>
      <c r="Q159" t="s">
        <v>73</v>
      </c>
      <c r="R159">
        <v>2021</v>
      </c>
      <c r="S159" t="s">
        <v>53</v>
      </c>
      <c r="T159" t="s">
        <v>36</v>
      </c>
      <c r="U159" t="s">
        <v>54</v>
      </c>
    </row>
    <row r="160" spans="1:21" x14ac:dyDescent="0.3">
      <c r="A160" t="s">
        <v>30</v>
      </c>
      <c r="B160" t="s">
        <v>52</v>
      </c>
      <c r="C160" t="s">
        <v>32</v>
      </c>
      <c r="D160" t="s">
        <v>228</v>
      </c>
      <c r="E160" s="2">
        <v>1743</v>
      </c>
      <c r="F160" s="2">
        <v>10</v>
      </c>
      <c r="G160" s="2">
        <v>15</v>
      </c>
      <c r="H160" s="2">
        <v>26145</v>
      </c>
      <c r="I160">
        <v>3660.3</v>
      </c>
      <c r="J160" s="2">
        <v>22484.7</v>
      </c>
      <c r="K160" s="2">
        <v>22.4847</v>
      </c>
      <c r="L160" s="2">
        <v>17430</v>
      </c>
      <c r="M160" s="2">
        <v>5054.7000000000007</v>
      </c>
      <c r="N160" s="2">
        <v>5.0547000000000004</v>
      </c>
      <c r="O160" s="3">
        <v>44673</v>
      </c>
      <c r="P160" t="s">
        <v>72</v>
      </c>
      <c r="Q160" t="s">
        <v>73</v>
      </c>
      <c r="R160">
        <v>2021</v>
      </c>
      <c r="S160" t="s">
        <v>53</v>
      </c>
      <c r="T160" t="s">
        <v>36</v>
      </c>
      <c r="U160" t="s">
        <v>54</v>
      </c>
    </row>
    <row r="161" spans="1:21" x14ac:dyDescent="0.3">
      <c r="A161" t="s">
        <v>47</v>
      </c>
      <c r="B161" t="s">
        <v>183</v>
      </c>
      <c r="C161" t="s">
        <v>32</v>
      </c>
      <c r="D161" t="s">
        <v>228</v>
      </c>
      <c r="E161" s="2">
        <v>2222</v>
      </c>
      <c r="F161" s="2">
        <v>10</v>
      </c>
      <c r="G161" s="2">
        <v>12</v>
      </c>
      <c r="H161" s="2">
        <v>26664</v>
      </c>
      <c r="I161">
        <v>3732.96</v>
      </c>
      <c r="J161" s="2">
        <v>22931.040000000001</v>
      </c>
      <c r="K161" s="2">
        <v>22.931039999999999</v>
      </c>
      <c r="L161" s="2">
        <v>6666</v>
      </c>
      <c r="M161" s="2">
        <v>16265.04</v>
      </c>
      <c r="N161" s="2">
        <v>16.265040000000003</v>
      </c>
      <c r="O161" s="3">
        <v>44317</v>
      </c>
      <c r="P161" t="s">
        <v>109</v>
      </c>
      <c r="Q161" t="s">
        <v>73</v>
      </c>
      <c r="R161">
        <v>2021</v>
      </c>
      <c r="S161" t="s">
        <v>146</v>
      </c>
      <c r="T161" t="s">
        <v>36</v>
      </c>
      <c r="U161" t="s">
        <v>46</v>
      </c>
    </row>
    <row r="162" spans="1:21" x14ac:dyDescent="0.3">
      <c r="A162" t="s">
        <v>42</v>
      </c>
      <c r="B162" t="s">
        <v>167</v>
      </c>
      <c r="C162" t="s">
        <v>32</v>
      </c>
      <c r="D162" t="s">
        <v>228</v>
      </c>
      <c r="E162" s="2">
        <v>1922</v>
      </c>
      <c r="F162" s="2">
        <v>10</v>
      </c>
      <c r="G162" s="2">
        <v>350</v>
      </c>
      <c r="H162" s="2">
        <v>672700</v>
      </c>
      <c r="I162">
        <v>94178</v>
      </c>
      <c r="J162" s="2">
        <v>578522</v>
      </c>
      <c r="K162" s="2">
        <v>578.52200000000005</v>
      </c>
      <c r="L162" s="2">
        <v>499720</v>
      </c>
      <c r="M162" s="2">
        <v>78802</v>
      </c>
      <c r="N162" s="2">
        <v>78.802000000000007</v>
      </c>
      <c r="O162" s="3">
        <v>44731</v>
      </c>
      <c r="P162" t="s">
        <v>151</v>
      </c>
      <c r="Q162" t="s">
        <v>73</v>
      </c>
      <c r="R162">
        <v>2021</v>
      </c>
      <c r="S162" t="s">
        <v>168</v>
      </c>
      <c r="T162" t="s">
        <v>36</v>
      </c>
      <c r="U162" t="s">
        <v>46</v>
      </c>
    </row>
    <row r="163" spans="1:21" x14ac:dyDescent="0.3">
      <c r="A163" t="s">
        <v>38</v>
      </c>
      <c r="B163" t="s">
        <v>256</v>
      </c>
      <c r="C163" t="s">
        <v>56</v>
      </c>
      <c r="D163" t="s">
        <v>228</v>
      </c>
      <c r="E163" s="2">
        <v>269</v>
      </c>
      <c r="F163" s="2">
        <v>120</v>
      </c>
      <c r="G163" s="2">
        <v>300</v>
      </c>
      <c r="H163" s="2">
        <v>80700</v>
      </c>
      <c r="I163">
        <v>11298</v>
      </c>
      <c r="J163" s="2">
        <v>69402</v>
      </c>
      <c r="K163" s="2">
        <v>69.402000000000001</v>
      </c>
      <c r="L163" s="2">
        <v>67250</v>
      </c>
      <c r="M163" s="2">
        <v>2152</v>
      </c>
      <c r="N163" s="2">
        <v>2.1520000000000001</v>
      </c>
      <c r="O163" s="3">
        <v>44569</v>
      </c>
      <c r="P163" t="s">
        <v>33</v>
      </c>
      <c r="Q163" t="s">
        <v>34</v>
      </c>
      <c r="R163">
        <v>2021</v>
      </c>
      <c r="S163" t="s">
        <v>170</v>
      </c>
      <c r="T163" t="s">
        <v>58</v>
      </c>
      <c r="U163" t="s">
        <v>51</v>
      </c>
    </row>
    <row r="164" spans="1:21" x14ac:dyDescent="0.3">
      <c r="A164" t="s">
        <v>38</v>
      </c>
      <c r="B164" t="s">
        <v>257</v>
      </c>
      <c r="C164" t="s">
        <v>56</v>
      </c>
      <c r="D164" t="s">
        <v>228</v>
      </c>
      <c r="E164" s="2">
        <v>2536</v>
      </c>
      <c r="F164" s="2">
        <v>120</v>
      </c>
      <c r="G164" s="2">
        <v>300</v>
      </c>
      <c r="H164" s="2">
        <v>760800</v>
      </c>
      <c r="I164">
        <v>106512</v>
      </c>
      <c r="J164" s="2">
        <v>654288</v>
      </c>
      <c r="K164" s="2">
        <v>654.28800000000001</v>
      </c>
      <c r="L164" s="2">
        <v>634000</v>
      </c>
      <c r="M164" s="2">
        <v>20288</v>
      </c>
      <c r="N164" s="2">
        <v>20.288</v>
      </c>
      <c r="O164" s="3">
        <v>44807</v>
      </c>
      <c r="P164" t="s">
        <v>25</v>
      </c>
      <c r="Q164" t="s">
        <v>26</v>
      </c>
      <c r="R164">
        <v>2021</v>
      </c>
      <c r="S164" t="s">
        <v>258</v>
      </c>
      <c r="T164" t="s">
        <v>58</v>
      </c>
      <c r="U164" t="s">
        <v>54</v>
      </c>
    </row>
    <row r="165" spans="1:21" x14ac:dyDescent="0.3">
      <c r="A165" t="s">
        <v>38</v>
      </c>
      <c r="B165" t="s">
        <v>188</v>
      </c>
      <c r="C165" t="s">
        <v>61</v>
      </c>
      <c r="D165" t="s">
        <v>228</v>
      </c>
      <c r="E165" s="2">
        <v>269</v>
      </c>
      <c r="F165" s="2">
        <v>250</v>
      </c>
      <c r="G165" s="2">
        <v>300</v>
      </c>
      <c r="H165" s="2">
        <v>80700</v>
      </c>
      <c r="I165">
        <v>11298</v>
      </c>
      <c r="J165" s="2">
        <v>69402</v>
      </c>
      <c r="K165" s="2">
        <v>69.402000000000001</v>
      </c>
      <c r="L165" s="2">
        <v>67250</v>
      </c>
      <c r="M165" s="2">
        <v>2152</v>
      </c>
      <c r="N165" s="2">
        <v>2.1520000000000001</v>
      </c>
      <c r="O165" s="3">
        <v>44853</v>
      </c>
      <c r="P165" t="s">
        <v>90</v>
      </c>
      <c r="Q165" t="s">
        <v>77</v>
      </c>
      <c r="R165">
        <v>2021</v>
      </c>
      <c r="S165" t="s">
        <v>189</v>
      </c>
      <c r="T165" t="s">
        <v>64</v>
      </c>
      <c r="U165" t="s">
        <v>59</v>
      </c>
    </row>
    <row r="166" spans="1:21" x14ac:dyDescent="0.3">
      <c r="A166" t="s">
        <v>42</v>
      </c>
      <c r="B166" t="s">
        <v>60</v>
      </c>
      <c r="C166" t="s">
        <v>61</v>
      </c>
      <c r="D166" t="s">
        <v>228</v>
      </c>
      <c r="E166" s="2">
        <v>1281</v>
      </c>
      <c r="F166" s="2">
        <v>250</v>
      </c>
      <c r="G166" s="2">
        <v>350</v>
      </c>
      <c r="H166" s="2">
        <v>448350</v>
      </c>
      <c r="I166">
        <v>62769</v>
      </c>
      <c r="J166" s="2">
        <v>385581</v>
      </c>
      <c r="K166" s="2">
        <v>385.58100000000002</v>
      </c>
      <c r="L166" s="2">
        <v>333060</v>
      </c>
      <c r="M166" s="2">
        <v>52521</v>
      </c>
      <c r="N166" s="2">
        <v>52.521000000000001</v>
      </c>
      <c r="O166" s="3">
        <v>44580</v>
      </c>
      <c r="P166" t="s">
        <v>33</v>
      </c>
      <c r="Q166" t="s">
        <v>34</v>
      </c>
      <c r="R166">
        <v>2021</v>
      </c>
      <c r="S166" t="s">
        <v>63</v>
      </c>
      <c r="T166" t="s">
        <v>64</v>
      </c>
      <c r="U166" t="s">
        <v>65</v>
      </c>
    </row>
    <row r="167" spans="1:21" x14ac:dyDescent="0.3">
      <c r="A167" t="s">
        <v>30</v>
      </c>
      <c r="B167" t="s">
        <v>259</v>
      </c>
      <c r="C167" t="s">
        <v>95</v>
      </c>
      <c r="D167" t="s">
        <v>228</v>
      </c>
      <c r="E167" s="2">
        <v>1743</v>
      </c>
      <c r="F167" s="2">
        <v>260</v>
      </c>
      <c r="G167" s="2">
        <v>15</v>
      </c>
      <c r="H167" s="2">
        <v>26145</v>
      </c>
      <c r="I167">
        <v>3660.3</v>
      </c>
      <c r="J167" s="2">
        <v>22484.7</v>
      </c>
      <c r="K167" s="2">
        <v>22.4847</v>
      </c>
      <c r="L167" s="2">
        <v>17430</v>
      </c>
      <c r="M167" s="2">
        <v>5054.7000000000007</v>
      </c>
      <c r="N167" s="2">
        <v>5.0547000000000004</v>
      </c>
      <c r="O167" s="3">
        <v>44476</v>
      </c>
      <c r="P167" t="s">
        <v>90</v>
      </c>
      <c r="Q167" t="s">
        <v>77</v>
      </c>
      <c r="R167">
        <v>2021</v>
      </c>
      <c r="S167" t="s">
        <v>260</v>
      </c>
      <c r="T167" t="s">
        <v>97</v>
      </c>
      <c r="U167" t="s">
        <v>59</v>
      </c>
    </row>
    <row r="168" spans="1:21" x14ac:dyDescent="0.3">
      <c r="A168" t="s">
        <v>42</v>
      </c>
      <c r="B168" t="s">
        <v>244</v>
      </c>
      <c r="C168" t="s">
        <v>95</v>
      </c>
      <c r="D168" t="s">
        <v>228</v>
      </c>
      <c r="E168" s="2">
        <v>1727</v>
      </c>
      <c r="F168" s="2">
        <v>260</v>
      </c>
      <c r="G168" s="2">
        <v>7</v>
      </c>
      <c r="H168" s="2">
        <v>12089</v>
      </c>
      <c r="I168">
        <v>1692.46</v>
      </c>
      <c r="J168" s="2">
        <v>10396.540000000001</v>
      </c>
      <c r="K168" s="2">
        <v>10.396540000000002</v>
      </c>
      <c r="L168" s="2">
        <v>8635</v>
      </c>
      <c r="M168" s="2">
        <v>1761.5400000000009</v>
      </c>
      <c r="N168" s="2">
        <v>1.7615400000000008</v>
      </c>
      <c r="O168" s="3">
        <v>44895</v>
      </c>
      <c r="P168" t="s">
        <v>76</v>
      </c>
      <c r="Q168" t="s">
        <v>77</v>
      </c>
      <c r="R168">
        <v>2021</v>
      </c>
      <c r="S168" t="s">
        <v>178</v>
      </c>
      <c r="T168" t="s">
        <v>97</v>
      </c>
      <c r="U168" t="s">
        <v>51</v>
      </c>
    </row>
    <row r="169" spans="1:21" x14ac:dyDescent="0.3">
      <c r="A169" t="s">
        <v>30</v>
      </c>
      <c r="B169" t="s">
        <v>261</v>
      </c>
      <c r="C169" t="s">
        <v>95</v>
      </c>
      <c r="D169" t="s">
        <v>228</v>
      </c>
      <c r="E169" s="2">
        <v>1870</v>
      </c>
      <c r="F169" s="2">
        <v>260</v>
      </c>
      <c r="G169" s="2">
        <v>15</v>
      </c>
      <c r="H169" s="2">
        <v>28050</v>
      </c>
      <c r="I169">
        <v>3927</v>
      </c>
      <c r="J169" s="2">
        <v>24123</v>
      </c>
      <c r="K169" s="2">
        <v>24.123000000000001</v>
      </c>
      <c r="L169" s="2">
        <v>18700</v>
      </c>
      <c r="M169" s="2">
        <v>5423</v>
      </c>
      <c r="N169" s="2">
        <v>5.423</v>
      </c>
      <c r="O169" s="3">
        <v>44521</v>
      </c>
      <c r="P169" t="s">
        <v>76</v>
      </c>
      <c r="Q169" t="s">
        <v>77</v>
      </c>
      <c r="R169">
        <v>2021</v>
      </c>
      <c r="S169" t="s">
        <v>262</v>
      </c>
      <c r="T169" t="s">
        <v>97</v>
      </c>
      <c r="U169" t="s">
        <v>65</v>
      </c>
    </row>
    <row r="170" spans="1:21" x14ac:dyDescent="0.3">
      <c r="A170" t="s">
        <v>42</v>
      </c>
      <c r="B170" t="s">
        <v>115</v>
      </c>
      <c r="C170" t="s">
        <v>32</v>
      </c>
      <c r="D170" t="s">
        <v>228</v>
      </c>
      <c r="E170" s="2">
        <v>267</v>
      </c>
      <c r="F170" s="2">
        <v>10</v>
      </c>
      <c r="G170" s="2">
        <v>20</v>
      </c>
      <c r="H170" s="2">
        <v>5340</v>
      </c>
      <c r="I170">
        <v>801</v>
      </c>
      <c r="J170" s="2">
        <v>4539</v>
      </c>
      <c r="K170" s="2">
        <v>4.5389999999999997</v>
      </c>
      <c r="L170" s="2">
        <v>2670</v>
      </c>
      <c r="M170" s="2">
        <v>1869</v>
      </c>
      <c r="N170" s="2">
        <v>1.869</v>
      </c>
      <c r="O170" s="3">
        <v>44276</v>
      </c>
      <c r="P170" t="s">
        <v>87</v>
      </c>
      <c r="Q170" t="s">
        <v>34</v>
      </c>
      <c r="R170">
        <v>2021</v>
      </c>
      <c r="S170" t="s">
        <v>116</v>
      </c>
      <c r="T170" t="s">
        <v>36</v>
      </c>
      <c r="U170" t="s">
        <v>41</v>
      </c>
    </row>
    <row r="171" spans="1:21" x14ac:dyDescent="0.3">
      <c r="A171" t="s">
        <v>42</v>
      </c>
      <c r="B171" t="s">
        <v>115</v>
      </c>
      <c r="C171" t="s">
        <v>32</v>
      </c>
      <c r="D171" t="s">
        <v>228</v>
      </c>
      <c r="E171" s="2">
        <v>2007</v>
      </c>
      <c r="F171" s="2">
        <v>10</v>
      </c>
      <c r="G171" s="2">
        <v>350</v>
      </c>
      <c r="H171" s="2">
        <v>702450</v>
      </c>
      <c r="I171">
        <v>105367.5</v>
      </c>
      <c r="J171" s="2">
        <v>597082.5</v>
      </c>
      <c r="K171" s="2">
        <v>597.08249999999998</v>
      </c>
      <c r="L171" s="2">
        <v>521820</v>
      </c>
      <c r="M171" s="2">
        <v>75262.5</v>
      </c>
      <c r="N171" s="2">
        <v>75.262500000000003</v>
      </c>
      <c r="O171" s="3">
        <v>44806</v>
      </c>
      <c r="P171" t="s">
        <v>25</v>
      </c>
      <c r="Q171" t="s">
        <v>26</v>
      </c>
      <c r="R171">
        <v>2021</v>
      </c>
      <c r="S171" t="s">
        <v>116</v>
      </c>
      <c r="T171" t="s">
        <v>36</v>
      </c>
      <c r="U171" t="s">
        <v>41</v>
      </c>
    </row>
    <row r="172" spans="1:21" x14ac:dyDescent="0.3">
      <c r="A172" t="s">
        <v>42</v>
      </c>
      <c r="B172" t="s">
        <v>141</v>
      </c>
      <c r="C172" t="s">
        <v>32</v>
      </c>
      <c r="D172" t="s">
        <v>228</v>
      </c>
      <c r="E172" s="2">
        <v>2151</v>
      </c>
      <c r="F172" s="2">
        <v>10</v>
      </c>
      <c r="G172" s="2">
        <v>350</v>
      </c>
      <c r="H172" s="2">
        <v>752850</v>
      </c>
      <c r="I172">
        <v>112927.5</v>
      </c>
      <c r="J172" s="2">
        <v>639922.5</v>
      </c>
      <c r="K172" s="2">
        <v>639.92250000000001</v>
      </c>
      <c r="L172" s="2">
        <v>559260</v>
      </c>
      <c r="M172" s="2">
        <v>80662.5</v>
      </c>
      <c r="N172" s="2">
        <v>80.662499999999994</v>
      </c>
      <c r="O172" s="3">
        <v>44228</v>
      </c>
      <c r="P172" t="s">
        <v>62</v>
      </c>
      <c r="Q172" t="s">
        <v>34</v>
      </c>
      <c r="R172">
        <v>2021</v>
      </c>
      <c r="S172" t="s">
        <v>142</v>
      </c>
      <c r="T172" t="s">
        <v>36</v>
      </c>
      <c r="U172" t="s">
        <v>65</v>
      </c>
    </row>
    <row r="173" spans="1:21" x14ac:dyDescent="0.3">
      <c r="A173" t="s">
        <v>38</v>
      </c>
      <c r="B173" t="s">
        <v>232</v>
      </c>
      <c r="C173" t="s">
        <v>56</v>
      </c>
      <c r="D173" t="s">
        <v>228</v>
      </c>
      <c r="E173" s="2">
        <v>2574</v>
      </c>
      <c r="F173" s="2">
        <v>120</v>
      </c>
      <c r="G173" s="2">
        <v>300</v>
      </c>
      <c r="H173" s="2">
        <v>772200</v>
      </c>
      <c r="I173">
        <v>115830</v>
      </c>
      <c r="J173" s="2">
        <v>656370</v>
      </c>
      <c r="K173" s="2">
        <v>656.37</v>
      </c>
      <c r="L173" s="2">
        <v>643500</v>
      </c>
      <c r="M173" s="2">
        <v>12870</v>
      </c>
      <c r="N173" s="2">
        <v>12.87</v>
      </c>
      <c r="O173" s="3">
        <v>44725</v>
      </c>
      <c r="P173" t="s">
        <v>151</v>
      </c>
      <c r="Q173" t="s">
        <v>73</v>
      </c>
      <c r="R173">
        <v>2021</v>
      </c>
      <c r="S173" t="s">
        <v>164</v>
      </c>
      <c r="T173" t="s">
        <v>58</v>
      </c>
      <c r="U173" t="s">
        <v>54</v>
      </c>
    </row>
    <row r="174" spans="1:21" x14ac:dyDescent="0.3">
      <c r="A174" t="s">
        <v>21</v>
      </c>
      <c r="B174" t="s">
        <v>86</v>
      </c>
      <c r="C174" t="s">
        <v>56</v>
      </c>
      <c r="D174" t="s">
        <v>228</v>
      </c>
      <c r="E174" s="2">
        <v>2438</v>
      </c>
      <c r="F174" s="2">
        <v>120</v>
      </c>
      <c r="G174" s="2">
        <v>125</v>
      </c>
      <c r="H174" s="2">
        <v>304750</v>
      </c>
      <c r="I174">
        <v>45712.5</v>
      </c>
      <c r="J174" s="2">
        <v>259037.5</v>
      </c>
      <c r="K174" s="2">
        <v>259.03750000000002</v>
      </c>
      <c r="L174" s="2">
        <v>292560</v>
      </c>
      <c r="M174" s="2">
        <v>-33522.5</v>
      </c>
      <c r="N174" s="2">
        <v>-33.522500000000001</v>
      </c>
      <c r="O174" s="3">
        <v>44257</v>
      </c>
      <c r="P174" t="s">
        <v>87</v>
      </c>
      <c r="Q174" t="s">
        <v>34</v>
      </c>
      <c r="R174">
        <v>2021</v>
      </c>
      <c r="S174" t="s">
        <v>88</v>
      </c>
      <c r="T174" t="s">
        <v>58</v>
      </c>
      <c r="U174" t="s">
        <v>59</v>
      </c>
    </row>
    <row r="175" spans="1:21" x14ac:dyDescent="0.3">
      <c r="A175" t="s">
        <v>42</v>
      </c>
      <c r="B175" t="s">
        <v>127</v>
      </c>
      <c r="C175" t="s">
        <v>61</v>
      </c>
      <c r="D175" t="s">
        <v>228</v>
      </c>
      <c r="E175" s="2">
        <v>267</v>
      </c>
      <c r="F175" s="2">
        <v>250</v>
      </c>
      <c r="G175" s="2">
        <v>20</v>
      </c>
      <c r="H175" s="2">
        <v>5340</v>
      </c>
      <c r="I175">
        <v>801</v>
      </c>
      <c r="J175" s="2">
        <v>4539</v>
      </c>
      <c r="K175" s="2">
        <v>4.5389999999999997</v>
      </c>
      <c r="L175" s="2">
        <v>2670</v>
      </c>
      <c r="M175" s="2">
        <v>1869</v>
      </c>
      <c r="N175" s="2">
        <v>1.869</v>
      </c>
      <c r="O175" s="3">
        <v>44496</v>
      </c>
      <c r="P175" t="s">
        <v>90</v>
      </c>
      <c r="Q175" t="s">
        <v>77</v>
      </c>
      <c r="R175">
        <v>2021</v>
      </c>
      <c r="S175" t="s">
        <v>128</v>
      </c>
      <c r="T175" t="s">
        <v>64</v>
      </c>
      <c r="U175" t="s">
        <v>29</v>
      </c>
    </row>
    <row r="176" spans="1:21" x14ac:dyDescent="0.3">
      <c r="A176" t="s">
        <v>21</v>
      </c>
      <c r="B176" t="s">
        <v>263</v>
      </c>
      <c r="C176" t="s">
        <v>61</v>
      </c>
      <c r="D176" t="s">
        <v>228</v>
      </c>
      <c r="E176" s="2">
        <v>2954</v>
      </c>
      <c r="F176" s="2">
        <v>250</v>
      </c>
      <c r="G176" s="2">
        <v>125</v>
      </c>
      <c r="H176" s="2">
        <v>369250</v>
      </c>
      <c r="I176">
        <v>55387.5</v>
      </c>
      <c r="J176" s="2">
        <v>313862.5</v>
      </c>
      <c r="K176" s="2">
        <v>313.86250000000001</v>
      </c>
      <c r="L176" s="2">
        <v>354480</v>
      </c>
      <c r="M176" s="2">
        <v>-40617.5</v>
      </c>
      <c r="N176" s="2">
        <v>-40.6175</v>
      </c>
      <c r="O176" s="3">
        <v>44249</v>
      </c>
      <c r="P176" t="s">
        <v>62</v>
      </c>
      <c r="Q176" t="s">
        <v>34</v>
      </c>
      <c r="R176">
        <v>2021</v>
      </c>
      <c r="S176" t="s">
        <v>140</v>
      </c>
      <c r="T176" t="s">
        <v>64</v>
      </c>
      <c r="U176" t="s">
        <v>29</v>
      </c>
    </row>
    <row r="177" spans="1:21" x14ac:dyDescent="0.3">
      <c r="A177" t="s">
        <v>42</v>
      </c>
      <c r="B177" t="s">
        <v>145</v>
      </c>
      <c r="C177" t="s">
        <v>67</v>
      </c>
      <c r="D177" t="s">
        <v>24</v>
      </c>
      <c r="E177" s="2">
        <v>1618.5</v>
      </c>
      <c r="F177" s="2">
        <v>3</v>
      </c>
      <c r="G177" s="2">
        <v>20</v>
      </c>
      <c r="H177" s="2">
        <v>32370</v>
      </c>
      <c r="I177">
        <v>0</v>
      </c>
      <c r="J177" s="2">
        <v>32370</v>
      </c>
      <c r="K177" s="2">
        <v>32.369999999999997</v>
      </c>
      <c r="L177" s="2">
        <v>16185</v>
      </c>
      <c r="M177" s="2">
        <v>16185</v>
      </c>
      <c r="N177" s="2">
        <v>16.184999999999999</v>
      </c>
      <c r="O177" s="3">
        <v>44257</v>
      </c>
      <c r="P177" t="s">
        <v>87</v>
      </c>
      <c r="Q177" t="s">
        <v>34</v>
      </c>
      <c r="R177">
        <v>2022</v>
      </c>
      <c r="S177" t="s">
        <v>146</v>
      </c>
      <c r="T177" t="s">
        <v>70</v>
      </c>
      <c r="U177" t="s">
        <v>37</v>
      </c>
    </row>
    <row r="178" spans="1:21" x14ac:dyDescent="0.3">
      <c r="A178" t="s">
        <v>42</v>
      </c>
      <c r="B178" t="s">
        <v>159</v>
      </c>
      <c r="C178" t="s">
        <v>67</v>
      </c>
      <c r="D178" t="s">
        <v>24</v>
      </c>
      <c r="E178" s="2">
        <v>1321</v>
      </c>
      <c r="F178" s="2">
        <v>3</v>
      </c>
      <c r="G178" s="2">
        <v>20</v>
      </c>
      <c r="H178" s="2">
        <v>26420</v>
      </c>
      <c r="I178">
        <v>0</v>
      </c>
      <c r="J178" s="2">
        <v>26420</v>
      </c>
      <c r="K178" s="2">
        <v>26.42</v>
      </c>
      <c r="L178" s="2">
        <v>13210</v>
      </c>
      <c r="M178" s="2">
        <v>13210</v>
      </c>
      <c r="N178" s="2">
        <v>13.21</v>
      </c>
      <c r="O178" s="3">
        <v>44263</v>
      </c>
      <c r="P178" t="s">
        <v>87</v>
      </c>
      <c r="Q178" t="s">
        <v>34</v>
      </c>
      <c r="R178">
        <v>2022</v>
      </c>
      <c r="S178" t="s">
        <v>160</v>
      </c>
      <c r="T178" t="s">
        <v>70</v>
      </c>
      <c r="U178" t="s">
        <v>65</v>
      </c>
    </row>
    <row r="179" spans="1:21" x14ac:dyDescent="0.3">
      <c r="A179" t="s">
        <v>30</v>
      </c>
      <c r="B179" t="s">
        <v>264</v>
      </c>
      <c r="C179" t="s">
        <v>67</v>
      </c>
      <c r="D179" t="s">
        <v>24</v>
      </c>
      <c r="E179" s="2">
        <v>2178</v>
      </c>
      <c r="F179" s="2">
        <v>3</v>
      </c>
      <c r="G179" s="2">
        <v>15</v>
      </c>
      <c r="H179" s="2">
        <v>32670</v>
      </c>
      <c r="I179">
        <v>0</v>
      </c>
      <c r="J179" s="2">
        <v>32670</v>
      </c>
      <c r="K179" s="2">
        <v>32.67</v>
      </c>
      <c r="L179" s="2">
        <v>21780</v>
      </c>
      <c r="M179" s="2">
        <v>10890</v>
      </c>
      <c r="N179" s="2">
        <v>10.89</v>
      </c>
      <c r="O179" s="3">
        <v>44873</v>
      </c>
      <c r="P179" t="s">
        <v>76</v>
      </c>
      <c r="Q179" t="s">
        <v>77</v>
      </c>
      <c r="R179">
        <v>2022</v>
      </c>
      <c r="S179" t="s">
        <v>180</v>
      </c>
      <c r="T179" t="s">
        <v>70</v>
      </c>
      <c r="U179" t="s">
        <v>37</v>
      </c>
    </row>
    <row r="180" spans="1:21" x14ac:dyDescent="0.3">
      <c r="A180" t="s">
        <v>30</v>
      </c>
      <c r="B180" t="s">
        <v>265</v>
      </c>
      <c r="C180" t="s">
        <v>67</v>
      </c>
      <c r="D180" t="s">
        <v>24</v>
      </c>
      <c r="E180" s="2">
        <v>888</v>
      </c>
      <c r="F180" s="2">
        <v>3</v>
      </c>
      <c r="G180" s="2">
        <v>15</v>
      </c>
      <c r="H180" s="2">
        <v>13320</v>
      </c>
      <c r="I180">
        <v>0</v>
      </c>
      <c r="J180" s="2">
        <v>13320</v>
      </c>
      <c r="K180" s="2">
        <v>13.32</v>
      </c>
      <c r="L180" s="2">
        <v>8880</v>
      </c>
      <c r="M180" s="2">
        <v>4440</v>
      </c>
      <c r="N180" s="2">
        <v>4.4400000000000004</v>
      </c>
      <c r="O180" s="3">
        <v>44334</v>
      </c>
      <c r="P180" t="s">
        <v>109</v>
      </c>
      <c r="Q180" t="s">
        <v>73</v>
      </c>
      <c r="R180">
        <v>2022</v>
      </c>
      <c r="S180" t="s">
        <v>266</v>
      </c>
      <c r="T180" t="s">
        <v>70</v>
      </c>
      <c r="U180" t="s">
        <v>41</v>
      </c>
    </row>
    <row r="181" spans="1:21" x14ac:dyDescent="0.3">
      <c r="A181" t="s">
        <v>30</v>
      </c>
      <c r="B181" t="s">
        <v>267</v>
      </c>
      <c r="C181" t="s">
        <v>67</v>
      </c>
      <c r="D181" t="s">
        <v>24</v>
      </c>
      <c r="E181" s="2">
        <v>2470</v>
      </c>
      <c r="F181" s="2">
        <v>3</v>
      </c>
      <c r="G181" s="2">
        <v>15</v>
      </c>
      <c r="H181" s="2">
        <v>37050</v>
      </c>
      <c r="I181">
        <v>0</v>
      </c>
      <c r="J181" s="2">
        <v>37050</v>
      </c>
      <c r="K181" s="2">
        <v>37.049999999999997</v>
      </c>
      <c r="L181" s="2">
        <v>24700</v>
      </c>
      <c r="M181" s="2">
        <v>12350</v>
      </c>
      <c r="N181" s="2">
        <v>12.35</v>
      </c>
      <c r="O181" s="3">
        <v>44820</v>
      </c>
      <c r="P181" t="s">
        <v>25</v>
      </c>
      <c r="Q181" t="s">
        <v>26</v>
      </c>
      <c r="R181">
        <v>2022</v>
      </c>
      <c r="S181" t="s">
        <v>229</v>
      </c>
      <c r="T181" t="s">
        <v>70</v>
      </c>
      <c r="U181" t="s">
        <v>46</v>
      </c>
    </row>
    <row r="182" spans="1:21" x14ac:dyDescent="0.3">
      <c r="A182" t="s">
        <v>42</v>
      </c>
      <c r="B182" t="s">
        <v>159</v>
      </c>
      <c r="C182" t="s">
        <v>67</v>
      </c>
      <c r="D182" t="s">
        <v>24</v>
      </c>
      <c r="E182" s="2">
        <v>1513</v>
      </c>
      <c r="F182" s="2">
        <v>3</v>
      </c>
      <c r="G182" s="2">
        <v>350</v>
      </c>
      <c r="H182" s="2">
        <v>529550</v>
      </c>
      <c r="I182">
        <v>0</v>
      </c>
      <c r="J182" s="2">
        <v>529550</v>
      </c>
      <c r="K182" s="2">
        <v>529.54999999999995</v>
      </c>
      <c r="L182" s="2">
        <v>393380</v>
      </c>
      <c r="M182" s="2">
        <v>136170</v>
      </c>
      <c r="N182" s="2">
        <v>136.16999999999999</v>
      </c>
      <c r="O182" s="3">
        <v>44572</v>
      </c>
      <c r="P182" t="s">
        <v>33</v>
      </c>
      <c r="Q182" t="s">
        <v>34</v>
      </c>
      <c r="R182">
        <v>2022</v>
      </c>
      <c r="S182" t="s">
        <v>160</v>
      </c>
      <c r="T182" t="s">
        <v>70</v>
      </c>
      <c r="U182" t="s">
        <v>65</v>
      </c>
    </row>
    <row r="183" spans="1:21" x14ac:dyDescent="0.3">
      <c r="A183" t="s">
        <v>30</v>
      </c>
      <c r="B183" t="s">
        <v>268</v>
      </c>
      <c r="C183" t="s">
        <v>23</v>
      </c>
      <c r="D183" t="s">
        <v>24</v>
      </c>
      <c r="E183" s="2">
        <v>921</v>
      </c>
      <c r="F183" s="2">
        <v>5</v>
      </c>
      <c r="G183" s="2">
        <v>15</v>
      </c>
      <c r="H183" s="2">
        <v>13815</v>
      </c>
      <c r="I183">
        <v>0</v>
      </c>
      <c r="J183" s="2">
        <v>13815</v>
      </c>
      <c r="K183" s="2">
        <v>13.815</v>
      </c>
      <c r="L183" s="2">
        <v>9210</v>
      </c>
      <c r="M183" s="2">
        <v>4605</v>
      </c>
      <c r="N183" s="2">
        <v>4.6050000000000004</v>
      </c>
      <c r="O183" s="3">
        <v>44857</v>
      </c>
      <c r="P183" t="s">
        <v>90</v>
      </c>
      <c r="Q183" t="s">
        <v>77</v>
      </c>
      <c r="R183">
        <v>2022</v>
      </c>
      <c r="S183" t="s">
        <v>231</v>
      </c>
      <c r="T183" t="s">
        <v>28</v>
      </c>
      <c r="U183" t="s">
        <v>51</v>
      </c>
    </row>
    <row r="184" spans="1:21" x14ac:dyDescent="0.3">
      <c r="A184" t="s">
        <v>47</v>
      </c>
      <c r="B184" t="s">
        <v>269</v>
      </c>
      <c r="C184" t="s">
        <v>23</v>
      </c>
      <c r="D184" t="s">
        <v>24</v>
      </c>
      <c r="E184" s="2">
        <v>2518</v>
      </c>
      <c r="F184" s="2">
        <v>5</v>
      </c>
      <c r="G184" s="2">
        <v>12</v>
      </c>
      <c r="H184" s="2">
        <v>30216</v>
      </c>
      <c r="I184">
        <v>0</v>
      </c>
      <c r="J184" s="2">
        <v>30216</v>
      </c>
      <c r="K184" s="2">
        <v>30.216000000000001</v>
      </c>
      <c r="L184" s="2">
        <v>7554</v>
      </c>
      <c r="M184" s="2">
        <v>22662</v>
      </c>
      <c r="N184" s="2">
        <v>22.661999999999999</v>
      </c>
      <c r="O184" s="3">
        <v>44493</v>
      </c>
      <c r="P184" t="s">
        <v>90</v>
      </c>
      <c r="Q184" t="s">
        <v>77</v>
      </c>
      <c r="R184">
        <v>2022</v>
      </c>
      <c r="S184" t="s">
        <v>164</v>
      </c>
      <c r="T184" t="s">
        <v>28</v>
      </c>
      <c r="U184" t="s">
        <v>54</v>
      </c>
    </row>
    <row r="185" spans="1:21" x14ac:dyDescent="0.3">
      <c r="A185" t="s">
        <v>42</v>
      </c>
      <c r="B185" t="s">
        <v>181</v>
      </c>
      <c r="C185" t="s">
        <v>23</v>
      </c>
      <c r="D185" t="s">
        <v>24</v>
      </c>
      <c r="E185" s="2">
        <v>1899</v>
      </c>
      <c r="F185" s="2">
        <v>5</v>
      </c>
      <c r="G185" s="2">
        <v>20</v>
      </c>
      <c r="H185" s="2">
        <v>37980</v>
      </c>
      <c r="I185">
        <v>0</v>
      </c>
      <c r="J185" s="2">
        <v>37980</v>
      </c>
      <c r="K185" s="2">
        <v>37.979999999999997</v>
      </c>
      <c r="L185" s="2">
        <v>18990</v>
      </c>
      <c r="M185" s="2">
        <v>18990</v>
      </c>
      <c r="N185" s="2">
        <v>18.989999999999998</v>
      </c>
      <c r="O185" s="3">
        <v>44563</v>
      </c>
      <c r="P185" t="s">
        <v>33</v>
      </c>
      <c r="Q185" t="s">
        <v>34</v>
      </c>
      <c r="R185">
        <v>2022</v>
      </c>
      <c r="S185" t="s">
        <v>182</v>
      </c>
      <c r="T185" t="s">
        <v>28</v>
      </c>
      <c r="U185" t="s">
        <v>41</v>
      </c>
    </row>
    <row r="186" spans="1:21" x14ac:dyDescent="0.3">
      <c r="A186" t="s">
        <v>47</v>
      </c>
      <c r="B186" t="s">
        <v>270</v>
      </c>
      <c r="C186" t="s">
        <v>23</v>
      </c>
      <c r="D186" t="s">
        <v>24</v>
      </c>
      <c r="E186" s="2">
        <v>1545</v>
      </c>
      <c r="F186" s="2">
        <v>5</v>
      </c>
      <c r="G186" s="2">
        <v>12</v>
      </c>
      <c r="H186" s="2">
        <v>18540</v>
      </c>
      <c r="I186">
        <v>0</v>
      </c>
      <c r="J186" s="2">
        <v>18540</v>
      </c>
      <c r="K186" s="2">
        <v>18.54</v>
      </c>
      <c r="L186" s="2">
        <v>4635</v>
      </c>
      <c r="M186" s="2">
        <v>13905</v>
      </c>
      <c r="N186" s="2">
        <v>13.904999999999999</v>
      </c>
      <c r="O186" s="3">
        <v>44269</v>
      </c>
      <c r="P186" t="s">
        <v>87</v>
      </c>
      <c r="Q186" t="s">
        <v>34</v>
      </c>
      <c r="R186">
        <v>2022</v>
      </c>
      <c r="S186" t="s">
        <v>166</v>
      </c>
      <c r="T186" t="s">
        <v>28</v>
      </c>
      <c r="U186" t="s">
        <v>59</v>
      </c>
    </row>
    <row r="187" spans="1:21" x14ac:dyDescent="0.3">
      <c r="A187" t="s">
        <v>30</v>
      </c>
      <c r="B187" t="s">
        <v>271</v>
      </c>
      <c r="C187" t="s">
        <v>23</v>
      </c>
      <c r="D187" t="s">
        <v>24</v>
      </c>
      <c r="E187" s="2">
        <v>2470</v>
      </c>
      <c r="F187" s="2">
        <v>5</v>
      </c>
      <c r="G187" s="2">
        <v>15</v>
      </c>
      <c r="H187" s="2">
        <v>37050</v>
      </c>
      <c r="I187">
        <v>0</v>
      </c>
      <c r="J187" s="2">
        <v>37050</v>
      </c>
      <c r="K187" s="2">
        <v>37.049999999999997</v>
      </c>
      <c r="L187" s="2">
        <v>24700</v>
      </c>
      <c r="M187" s="2">
        <v>12350</v>
      </c>
      <c r="N187" s="2">
        <v>12.35</v>
      </c>
      <c r="O187" s="3">
        <v>44406</v>
      </c>
      <c r="P187" t="s">
        <v>49</v>
      </c>
      <c r="Q187" t="s">
        <v>26</v>
      </c>
      <c r="R187">
        <v>2022</v>
      </c>
      <c r="S187" t="s">
        <v>235</v>
      </c>
      <c r="T187" t="s">
        <v>28</v>
      </c>
      <c r="U187" t="s">
        <v>65</v>
      </c>
    </row>
    <row r="188" spans="1:21" x14ac:dyDescent="0.3">
      <c r="A188" t="s">
        <v>21</v>
      </c>
      <c r="B188" t="s">
        <v>22</v>
      </c>
      <c r="C188" t="s">
        <v>23</v>
      </c>
      <c r="D188" t="s">
        <v>24</v>
      </c>
      <c r="E188" s="2">
        <v>2665.5</v>
      </c>
      <c r="F188" s="2">
        <v>5</v>
      </c>
      <c r="G188" s="2">
        <v>125</v>
      </c>
      <c r="H188" s="2">
        <v>333187.5</v>
      </c>
      <c r="I188">
        <v>0</v>
      </c>
      <c r="J188" s="2">
        <v>333187.5</v>
      </c>
      <c r="K188" s="2">
        <v>333.1875</v>
      </c>
      <c r="L188" s="2">
        <v>319860</v>
      </c>
      <c r="M188" s="2">
        <v>13327.5</v>
      </c>
      <c r="N188" s="2">
        <v>13.327500000000001</v>
      </c>
      <c r="O188" s="3">
        <v>44617</v>
      </c>
      <c r="P188" t="s">
        <v>62</v>
      </c>
      <c r="Q188" t="s">
        <v>34</v>
      </c>
      <c r="R188">
        <v>2022</v>
      </c>
      <c r="S188" t="s">
        <v>27</v>
      </c>
      <c r="T188" t="s">
        <v>28</v>
      </c>
      <c r="U188" t="s">
        <v>29</v>
      </c>
    </row>
    <row r="189" spans="1:21" x14ac:dyDescent="0.3">
      <c r="A189" t="s">
        <v>38</v>
      </c>
      <c r="B189" t="s">
        <v>163</v>
      </c>
      <c r="C189" t="s">
        <v>23</v>
      </c>
      <c r="D189" t="s">
        <v>24</v>
      </c>
      <c r="E189" s="2">
        <v>958</v>
      </c>
      <c r="F189" s="2">
        <v>5</v>
      </c>
      <c r="G189" s="2">
        <v>300</v>
      </c>
      <c r="H189" s="2">
        <v>287400</v>
      </c>
      <c r="I189">
        <v>0</v>
      </c>
      <c r="J189" s="2">
        <v>287400</v>
      </c>
      <c r="K189" s="2">
        <v>287.39999999999998</v>
      </c>
      <c r="L189" s="2">
        <v>239500</v>
      </c>
      <c r="M189" s="2">
        <v>47900</v>
      </c>
      <c r="N189" s="2">
        <v>47.9</v>
      </c>
      <c r="O189" s="3">
        <v>44605</v>
      </c>
      <c r="P189" t="s">
        <v>62</v>
      </c>
      <c r="Q189" t="s">
        <v>34</v>
      </c>
      <c r="R189">
        <v>2022</v>
      </c>
      <c r="S189" t="s">
        <v>164</v>
      </c>
      <c r="T189" t="s">
        <v>28</v>
      </c>
      <c r="U189" t="s">
        <v>37</v>
      </c>
    </row>
    <row r="190" spans="1:21" x14ac:dyDescent="0.3">
      <c r="A190" t="s">
        <v>42</v>
      </c>
      <c r="B190" t="s">
        <v>135</v>
      </c>
      <c r="C190" t="s">
        <v>23</v>
      </c>
      <c r="D190" t="s">
        <v>24</v>
      </c>
      <c r="E190" s="2">
        <v>2146</v>
      </c>
      <c r="F190" s="2">
        <v>5</v>
      </c>
      <c r="G190" s="2">
        <v>7</v>
      </c>
      <c r="H190" s="2">
        <v>15022</v>
      </c>
      <c r="I190">
        <v>0</v>
      </c>
      <c r="J190" s="2">
        <v>15022</v>
      </c>
      <c r="K190" s="2">
        <v>15.022</v>
      </c>
      <c r="L190" s="2">
        <v>10730</v>
      </c>
      <c r="M190" s="2">
        <v>4292</v>
      </c>
      <c r="N190" s="2">
        <v>4.2919999999999998</v>
      </c>
      <c r="O190" s="3">
        <v>44586</v>
      </c>
      <c r="P190" t="s">
        <v>33</v>
      </c>
      <c r="Q190" t="s">
        <v>34</v>
      </c>
      <c r="R190">
        <v>2022</v>
      </c>
      <c r="S190" t="s">
        <v>136</v>
      </c>
      <c r="T190" t="s">
        <v>28</v>
      </c>
      <c r="U190" t="s">
        <v>51</v>
      </c>
    </row>
    <row r="191" spans="1:21" x14ac:dyDescent="0.3">
      <c r="A191" t="s">
        <v>30</v>
      </c>
      <c r="B191" t="s">
        <v>272</v>
      </c>
      <c r="C191" t="s">
        <v>23</v>
      </c>
      <c r="D191" t="s">
        <v>24</v>
      </c>
      <c r="E191" s="2">
        <v>615</v>
      </c>
      <c r="F191" s="2">
        <v>5</v>
      </c>
      <c r="G191" s="2">
        <v>15</v>
      </c>
      <c r="H191" s="2">
        <v>9225</v>
      </c>
      <c r="I191">
        <v>0</v>
      </c>
      <c r="J191" s="2">
        <v>9225</v>
      </c>
      <c r="K191" s="2">
        <v>9.2249999999999996</v>
      </c>
      <c r="L191" s="2">
        <v>6150</v>
      </c>
      <c r="M191" s="2">
        <v>3075</v>
      </c>
      <c r="N191" s="2">
        <v>3.0750000000000002</v>
      </c>
      <c r="O191" s="3">
        <v>44264</v>
      </c>
      <c r="P191" t="s">
        <v>87</v>
      </c>
      <c r="Q191" t="s">
        <v>34</v>
      </c>
      <c r="R191">
        <v>2022</v>
      </c>
      <c r="S191" t="s">
        <v>237</v>
      </c>
      <c r="T191" t="s">
        <v>28</v>
      </c>
      <c r="U191" t="s">
        <v>29</v>
      </c>
    </row>
    <row r="192" spans="1:21" x14ac:dyDescent="0.3">
      <c r="A192" t="s">
        <v>42</v>
      </c>
      <c r="B192" t="s">
        <v>43</v>
      </c>
      <c r="C192" t="s">
        <v>32</v>
      </c>
      <c r="D192" t="s">
        <v>24</v>
      </c>
      <c r="E192" s="2">
        <v>292</v>
      </c>
      <c r="F192" s="2">
        <v>10</v>
      </c>
      <c r="G192" s="2">
        <v>20</v>
      </c>
      <c r="H192" s="2">
        <v>5840</v>
      </c>
      <c r="I192">
        <v>0</v>
      </c>
      <c r="J192" s="2">
        <v>5840</v>
      </c>
      <c r="K192" s="2">
        <v>5.84</v>
      </c>
      <c r="L192" s="2">
        <v>2920</v>
      </c>
      <c r="M192" s="2">
        <v>2920</v>
      </c>
      <c r="N192" s="2">
        <v>2.92</v>
      </c>
      <c r="O192" s="3">
        <v>44316</v>
      </c>
      <c r="P192" t="s">
        <v>72</v>
      </c>
      <c r="Q192" t="s">
        <v>73</v>
      </c>
      <c r="R192">
        <v>2022</v>
      </c>
      <c r="S192" t="s">
        <v>45</v>
      </c>
      <c r="T192" t="s">
        <v>36</v>
      </c>
      <c r="U192" t="s">
        <v>46</v>
      </c>
    </row>
    <row r="193" spans="1:21" x14ac:dyDescent="0.3">
      <c r="A193" t="s">
        <v>30</v>
      </c>
      <c r="B193" t="s">
        <v>149</v>
      </c>
      <c r="C193" t="s">
        <v>32</v>
      </c>
      <c r="D193" t="s">
        <v>24</v>
      </c>
      <c r="E193" s="2">
        <v>974</v>
      </c>
      <c r="F193" s="2">
        <v>10</v>
      </c>
      <c r="G193" s="2">
        <v>15</v>
      </c>
      <c r="H193" s="2">
        <v>14610</v>
      </c>
      <c r="I193">
        <v>0</v>
      </c>
      <c r="J193" s="2">
        <v>14610</v>
      </c>
      <c r="K193" s="2">
        <v>14.61</v>
      </c>
      <c r="L193" s="2">
        <v>9740</v>
      </c>
      <c r="M193" s="2">
        <v>4870</v>
      </c>
      <c r="N193" s="2">
        <v>4.87</v>
      </c>
      <c r="O193" s="3">
        <v>44655</v>
      </c>
      <c r="P193" t="s">
        <v>72</v>
      </c>
      <c r="Q193" t="s">
        <v>73</v>
      </c>
      <c r="R193">
        <v>2022</v>
      </c>
      <c r="S193" t="s">
        <v>150</v>
      </c>
      <c r="T193" t="s">
        <v>36</v>
      </c>
      <c r="U193" t="s">
        <v>46</v>
      </c>
    </row>
    <row r="194" spans="1:21" x14ac:dyDescent="0.3">
      <c r="A194" t="s">
        <v>47</v>
      </c>
      <c r="B194" t="s">
        <v>183</v>
      </c>
      <c r="C194" t="s">
        <v>32</v>
      </c>
      <c r="D194" t="s">
        <v>24</v>
      </c>
      <c r="E194" s="2">
        <v>2518</v>
      </c>
      <c r="F194" s="2">
        <v>10</v>
      </c>
      <c r="G194" s="2">
        <v>12</v>
      </c>
      <c r="H194" s="2">
        <v>30216</v>
      </c>
      <c r="I194">
        <v>0</v>
      </c>
      <c r="J194" s="2">
        <v>30216</v>
      </c>
      <c r="K194" s="2">
        <v>30.216000000000001</v>
      </c>
      <c r="L194" s="2">
        <v>7554</v>
      </c>
      <c r="M194" s="2">
        <v>22662</v>
      </c>
      <c r="N194" s="2">
        <v>22.661999999999999</v>
      </c>
      <c r="O194" s="3">
        <v>44869</v>
      </c>
      <c r="P194" t="s">
        <v>76</v>
      </c>
      <c r="Q194" t="s">
        <v>77</v>
      </c>
      <c r="R194">
        <v>2022</v>
      </c>
      <c r="S194" t="s">
        <v>146</v>
      </c>
      <c r="T194" t="s">
        <v>36</v>
      </c>
      <c r="U194" t="s">
        <v>46</v>
      </c>
    </row>
    <row r="195" spans="1:21" x14ac:dyDescent="0.3">
      <c r="A195" t="s">
        <v>42</v>
      </c>
      <c r="B195" t="s">
        <v>205</v>
      </c>
      <c r="C195" t="s">
        <v>32</v>
      </c>
      <c r="D195" t="s">
        <v>24</v>
      </c>
      <c r="E195" s="2">
        <v>1006</v>
      </c>
      <c r="F195" s="2">
        <v>10</v>
      </c>
      <c r="G195" s="2">
        <v>350</v>
      </c>
      <c r="H195" s="2">
        <v>352100</v>
      </c>
      <c r="I195">
        <v>0</v>
      </c>
      <c r="J195" s="2">
        <v>352100</v>
      </c>
      <c r="K195" s="2">
        <v>352.1</v>
      </c>
      <c r="L195" s="2">
        <v>261560</v>
      </c>
      <c r="M195" s="2">
        <v>90540</v>
      </c>
      <c r="N195" s="2">
        <v>90.54</v>
      </c>
      <c r="O195" s="3">
        <v>44762</v>
      </c>
      <c r="P195" t="s">
        <v>49</v>
      </c>
      <c r="Q195" t="s">
        <v>26</v>
      </c>
      <c r="R195">
        <v>2022</v>
      </c>
      <c r="S195" t="s">
        <v>206</v>
      </c>
      <c r="T195" t="s">
        <v>36</v>
      </c>
      <c r="U195" t="s">
        <v>65</v>
      </c>
    </row>
    <row r="196" spans="1:21" x14ac:dyDescent="0.3">
      <c r="A196" t="s">
        <v>47</v>
      </c>
      <c r="B196" t="s">
        <v>84</v>
      </c>
      <c r="C196" t="s">
        <v>32</v>
      </c>
      <c r="D196" t="s">
        <v>24</v>
      </c>
      <c r="E196" s="2">
        <v>367</v>
      </c>
      <c r="F196" s="2">
        <v>10</v>
      </c>
      <c r="G196" s="2">
        <v>12</v>
      </c>
      <c r="H196" s="2">
        <v>4404</v>
      </c>
      <c r="I196">
        <v>0</v>
      </c>
      <c r="J196" s="2">
        <v>4404</v>
      </c>
      <c r="K196" s="2">
        <v>4.4039999999999999</v>
      </c>
      <c r="L196" s="2">
        <v>1101</v>
      </c>
      <c r="M196" s="2">
        <v>3303</v>
      </c>
      <c r="N196" s="2">
        <v>3.3029999999999999</v>
      </c>
      <c r="O196" s="3">
        <v>44340</v>
      </c>
      <c r="P196" t="s">
        <v>109</v>
      </c>
      <c r="Q196" t="s">
        <v>73</v>
      </c>
      <c r="R196">
        <v>2022</v>
      </c>
      <c r="S196" t="s">
        <v>85</v>
      </c>
      <c r="T196" t="s">
        <v>36</v>
      </c>
      <c r="U196" t="s">
        <v>54</v>
      </c>
    </row>
    <row r="197" spans="1:21" x14ac:dyDescent="0.3">
      <c r="A197" t="s">
        <v>42</v>
      </c>
      <c r="B197" t="s">
        <v>141</v>
      </c>
      <c r="C197" t="s">
        <v>32</v>
      </c>
      <c r="D197" t="s">
        <v>24</v>
      </c>
      <c r="E197" s="2">
        <v>883</v>
      </c>
      <c r="F197" s="2">
        <v>10</v>
      </c>
      <c r="G197" s="2">
        <v>7</v>
      </c>
      <c r="H197" s="2">
        <v>6181</v>
      </c>
      <c r="I197">
        <v>0</v>
      </c>
      <c r="J197" s="2">
        <v>6181</v>
      </c>
      <c r="K197" s="2">
        <v>6.181</v>
      </c>
      <c r="L197" s="2">
        <v>4415</v>
      </c>
      <c r="M197" s="2">
        <v>1766</v>
      </c>
      <c r="N197" s="2">
        <v>1.766</v>
      </c>
      <c r="O197" s="3">
        <v>44437</v>
      </c>
      <c r="P197" t="s">
        <v>44</v>
      </c>
      <c r="Q197" t="s">
        <v>26</v>
      </c>
      <c r="R197">
        <v>2022</v>
      </c>
      <c r="S197" t="s">
        <v>142</v>
      </c>
      <c r="T197" t="s">
        <v>36</v>
      </c>
      <c r="U197" t="s">
        <v>65</v>
      </c>
    </row>
    <row r="198" spans="1:21" x14ac:dyDescent="0.3">
      <c r="A198" t="s">
        <v>30</v>
      </c>
      <c r="B198" t="s">
        <v>149</v>
      </c>
      <c r="C198" t="s">
        <v>32</v>
      </c>
      <c r="D198" t="s">
        <v>24</v>
      </c>
      <c r="E198" s="2">
        <v>2472</v>
      </c>
      <c r="F198" s="2">
        <v>10</v>
      </c>
      <c r="G198" s="2">
        <v>15</v>
      </c>
      <c r="H198" s="2">
        <v>37080</v>
      </c>
      <c r="I198">
        <v>0</v>
      </c>
      <c r="J198" s="2">
        <v>37080</v>
      </c>
      <c r="K198" s="2">
        <v>37.08</v>
      </c>
      <c r="L198" s="2">
        <v>24720</v>
      </c>
      <c r="M198" s="2">
        <v>12360</v>
      </c>
      <c r="N198" s="2">
        <v>12.36</v>
      </c>
      <c r="O198" s="3">
        <v>44254</v>
      </c>
      <c r="P198" t="s">
        <v>62</v>
      </c>
      <c r="Q198" t="s">
        <v>34</v>
      </c>
      <c r="R198">
        <v>2022</v>
      </c>
      <c r="S198" t="s">
        <v>150</v>
      </c>
      <c r="T198" t="s">
        <v>36</v>
      </c>
      <c r="U198" t="s">
        <v>46</v>
      </c>
    </row>
    <row r="199" spans="1:21" x14ac:dyDescent="0.3">
      <c r="A199" t="s">
        <v>42</v>
      </c>
      <c r="B199" t="s">
        <v>115</v>
      </c>
      <c r="C199" t="s">
        <v>32</v>
      </c>
      <c r="D199" t="s">
        <v>24</v>
      </c>
      <c r="E199" s="2">
        <v>1143</v>
      </c>
      <c r="F199" s="2">
        <v>10</v>
      </c>
      <c r="G199" s="2">
        <v>7</v>
      </c>
      <c r="H199" s="2">
        <v>8001</v>
      </c>
      <c r="I199">
        <v>0</v>
      </c>
      <c r="J199" s="2">
        <v>8001</v>
      </c>
      <c r="K199" s="2">
        <v>8.0009999999999994</v>
      </c>
      <c r="L199" s="2">
        <v>5715</v>
      </c>
      <c r="M199" s="2">
        <v>2286</v>
      </c>
      <c r="N199" s="2">
        <v>2.286</v>
      </c>
      <c r="O199" s="3">
        <v>44875</v>
      </c>
      <c r="P199" t="s">
        <v>76</v>
      </c>
      <c r="Q199" t="s">
        <v>77</v>
      </c>
      <c r="R199">
        <v>2022</v>
      </c>
      <c r="S199" t="s">
        <v>116</v>
      </c>
      <c r="T199" t="s">
        <v>36</v>
      </c>
      <c r="U199" t="s">
        <v>41</v>
      </c>
    </row>
    <row r="200" spans="1:21" x14ac:dyDescent="0.3">
      <c r="A200" t="s">
        <v>42</v>
      </c>
      <c r="B200" t="s">
        <v>43</v>
      </c>
      <c r="C200" t="s">
        <v>32</v>
      </c>
      <c r="D200" t="s">
        <v>24</v>
      </c>
      <c r="E200" s="2">
        <v>1817</v>
      </c>
      <c r="F200" s="2">
        <v>10</v>
      </c>
      <c r="G200" s="2">
        <v>20</v>
      </c>
      <c r="H200" s="2">
        <v>36340</v>
      </c>
      <c r="I200">
        <v>0</v>
      </c>
      <c r="J200" s="2">
        <v>36340</v>
      </c>
      <c r="K200" s="2">
        <v>36.340000000000003</v>
      </c>
      <c r="L200" s="2">
        <v>18170</v>
      </c>
      <c r="M200" s="2">
        <v>18170</v>
      </c>
      <c r="N200" s="2">
        <v>18.170000000000002</v>
      </c>
      <c r="O200" s="3">
        <v>44579</v>
      </c>
      <c r="P200" t="s">
        <v>33</v>
      </c>
      <c r="Q200" t="s">
        <v>34</v>
      </c>
      <c r="R200">
        <v>2022</v>
      </c>
      <c r="S200" t="s">
        <v>45</v>
      </c>
      <c r="T200" t="s">
        <v>36</v>
      </c>
      <c r="U200" t="s">
        <v>46</v>
      </c>
    </row>
    <row r="201" spans="1:21" x14ac:dyDescent="0.3">
      <c r="A201" t="s">
        <v>42</v>
      </c>
      <c r="B201" t="s">
        <v>205</v>
      </c>
      <c r="C201" t="s">
        <v>32</v>
      </c>
      <c r="D201" t="s">
        <v>24</v>
      </c>
      <c r="E201" s="2">
        <v>1513</v>
      </c>
      <c r="F201" s="2">
        <v>10</v>
      </c>
      <c r="G201" s="2">
        <v>350</v>
      </c>
      <c r="H201" s="2">
        <v>529550</v>
      </c>
      <c r="I201">
        <v>0</v>
      </c>
      <c r="J201" s="2">
        <v>529550</v>
      </c>
      <c r="K201" s="2">
        <v>529.54999999999995</v>
      </c>
      <c r="L201" s="2">
        <v>393380</v>
      </c>
      <c r="M201" s="2">
        <v>136170</v>
      </c>
      <c r="N201" s="2">
        <v>136.16999999999999</v>
      </c>
      <c r="O201" s="3">
        <v>44603</v>
      </c>
      <c r="P201" t="s">
        <v>62</v>
      </c>
      <c r="Q201" t="s">
        <v>34</v>
      </c>
      <c r="R201">
        <v>2022</v>
      </c>
      <c r="S201" t="s">
        <v>206</v>
      </c>
      <c r="T201" t="s">
        <v>36</v>
      </c>
      <c r="U201" t="s">
        <v>65</v>
      </c>
    </row>
    <row r="202" spans="1:21" x14ac:dyDescent="0.3">
      <c r="A202" t="s">
        <v>42</v>
      </c>
      <c r="B202" t="s">
        <v>123</v>
      </c>
      <c r="C202" t="s">
        <v>56</v>
      </c>
      <c r="D202" t="s">
        <v>24</v>
      </c>
      <c r="E202" s="2">
        <v>1493</v>
      </c>
      <c r="F202" s="2">
        <v>120</v>
      </c>
      <c r="G202" s="2">
        <v>7</v>
      </c>
      <c r="H202" s="2">
        <v>10451</v>
      </c>
      <c r="I202">
        <v>0</v>
      </c>
      <c r="J202" s="2">
        <v>10451</v>
      </c>
      <c r="K202" s="2">
        <v>10.451000000000001</v>
      </c>
      <c r="L202" s="2">
        <v>7465</v>
      </c>
      <c r="M202" s="2">
        <v>2986</v>
      </c>
      <c r="N202" s="2">
        <v>2.9860000000000002</v>
      </c>
      <c r="O202" s="3">
        <v>44624</v>
      </c>
      <c r="P202" t="s">
        <v>87</v>
      </c>
      <c r="Q202" t="s">
        <v>34</v>
      </c>
      <c r="R202">
        <v>2022</v>
      </c>
      <c r="S202" t="s">
        <v>124</v>
      </c>
      <c r="T202" t="s">
        <v>58</v>
      </c>
      <c r="U202" t="s">
        <v>59</v>
      </c>
    </row>
    <row r="203" spans="1:21" x14ac:dyDescent="0.3">
      <c r="A203" t="s">
        <v>21</v>
      </c>
      <c r="B203" t="s">
        <v>169</v>
      </c>
      <c r="C203" t="s">
        <v>56</v>
      </c>
      <c r="D203" t="s">
        <v>24</v>
      </c>
      <c r="E203" s="2">
        <v>1804</v>
      </c>
      <c r="F203" s="2">
        <v>120</v>
      </c>
      <c r="G203" s="2">
        <v>125</v>
      </c>
      <c r="H203" s="2">
        <v>225500</v>
      </c>
      <c r="I203">
        <v>0</v>
      </c>
      <c r="J203" s="2">
        <v>225500</v>
      </c>
      <c r="K203" s="2">
        <v>225.5</v>
      </c>
      <c r="L203" s="2">
        <v>216480</v>
      </c>
      <c r="M203" s="2">
        <v>9020</v>
      </c>
      <c r="N203" s="2">
        <v>9.02</v>
      </c>
      <c r="O203" s="3">
        <v>44740</v>
      </c>
      <c r="P203" t="s">
        <v>151</v>
      </c>
      <c r="Q203" t="s">
        <v>73</v>
      </c>
      <c r="R203">
        <v>2022</v>
      </c>
      <c r="S203" t="s">
        <v>170</v>
      </c>
      <c r="T203" t="s">
        <v>58</v>
      </c>
      <c r="U203" t="s">
        <v>51</v>
      </c>
    </row>
    <row r="204" spans="1:21" x14ac:dyDescent="0.3">
      <c r="A204" t="s">
        <v>47</v>
      </c>
      <c r="B204" t="s">
        <v>273</v>
      </c>
      <c r="C204" t="s">
        <v>56</v>
      </c>
      <c r="D204" t="s">
        <v>24</v>
      </c>
      <c r="E204" s="2">
        <v>2161</v>
      </c>
      <c r="F204" s="2">
        <v>120</v>
      </c>
      <c r="G204" s="2">
        <v>12</v>
      </c>
      <c r="H204" s="2">
        <v>25932</v>
      </c>
      <c r="I204">
        <v>0</v>
      </c>
      <c r="J204" s="2">
        <v>25932</v>
      </c>
      <c r="K204" s="2">
        <v>25.931999999999999</v>
      </c>
      <c r="L204" s="2">
        <v>6483</v>
      </c>
      <c r="M204" s="2">
        <v>19449</v>
      </c>
      <c r="N204" s="2">
        <v>19.449000000000002</v>
      </c>
      <c r="O204" s="3">
        <v>44427</v>
      </c>
      <c r="P204" t="s">
        <v>44</v>
      </c>
      <c r="Q204" t="s">
        <v>26</v>
      </c>
      <c r="R204">
        <v>2022</v>
      </c>
      <c r="S204" t="s">
        <v>239</v>
      </c>
      <c r="T204" t="s">
        <v>58</v>
      </c>
      <c r="U204" t="s">
        <v>37</v>
      </c>
    </row>
    <row r="205" spans="1:21" x14ac:dyDescent="0.3">
      <c r="A205" t="s">
        <v>42</v>
      </c>
      <c r="B205" t="s">
        <v>117</v>
      </c>
      <c r="C205" t="s">
        <v>56</v>
      </c>
      <c r="D205" t="s">
        <v>24</v>
      </c>
      <c r="E205" s="2">
        <v>1006</v>
      </c>
      <c r="F205" s="2">
        <v>120</v>
      </c>
      <c r="G205" s="2">
        <v>350</v>
      </c>
      <c r="H205" s="2">
        <v>352100</v>
      </c>
      <c r="I205">
        <v>0</v>
      </c>
      <c r="J205" s="2">
        <v>352100</v>
      </c>
      <c r="K205" s="2">
        <v>352.1</v>
      </c>
      <c r="L205" s="2">
        <v>261560</v>
      </c>
      <c r="M205" s="2">
        <v>90540</v>
      </c>
      <c r="N205" s="2">
        <v>90.54</v>
      </c>
      <c r="O205" s="3">
        <v>44838</v>
      </c>
      <c r="P205" t="s">
        <v>90</v>
      </c>
      <c r="Q205" t="s">
        <v>77</v>
      </c>
      <c r="R205">
        <v>2022</v>
      </c>
      <c r="S205" t="s">
        <v>118</v>
      </c>
      <c r="T205" t="s">
        <v>58</v>
      </c>
      <c r="U205" t="s">
        <v>46</v>
      </c>
    </row>
    <row r="206" spans="1:21" x14ac:dyDescent="0.3">
      <c r="A206" t="s">
        <v>47</v>
      </c>
      <c r="B206" t="s">
        <v>273</v>
      </c>
      <c r="C206" t="s">
        <v>56</v>
      </c>
      <c r="D206" t="s">
        <v>24</v>
      </c>
      <c r="E206" s="2">
        <v>1545</v>
      </c>
      <c r="F206" s="2">
        <v>120</v>
      </c>
      <c r="G206" s="2">
        <v>12</v>
      </c>
      <c r="H206" s="2">
        <v>18540</v>
      </c>
      <c r="I206">
        <v>0</v>
      </c>
      <c r="J206" s="2">
        <v>18540</v>
      </c>
      <c r="K206" s="2">
        <v>18.54</v>
      </c>
      <c r="L206" s="2">
        <v>4635</v>
      </c>
      <c r="M206" s="2">
        <v>13905</v>
      </c>
      <c r="N206" s="2">
        <v>13.904999999999999</v>
      </c>
      <c r="O206" s="3">
        <v>44777</v>
      </c>
      <c r="P206" t="s">
        <v>44</v>
      </c>
      <c r="Q206" t="s">
        <v>26</v>
      </c>
      <c r="R206">
        <v>2022</v>
      </c>
      <c r="S206" t="s">
        <v>239</v>
      </c>
      <c r="T206" t="s">
        <v>58</v>
      </c>
      <c r="U206" t="s">
        <v>37</v>
      </c>
    </row>
    <row r="207" spans="1:21" x14ac:dyDescent="0.3">
      <c r="A207" t="s">
        <v>21</v>
      </c>
      <c r="B207" t="s">
        <v>86</v>
      </c>
      <c r="C207" t="s">
        <v>56</v>
      </c>
      <c r="D207" t="s">
        <v>24</v>
      </c>
      <c r="E207" s="2">
        <v>2821</v>
      </c>
      <c r="F207" s="2">
        <v>120</v>
      </c>
      <c r="G207" s="2">
        <v>125</v>
      </c>
      <c r="H207" s="2">
        <v>352625</v>
      </c>
      <c r="I207">
        <v>0</v>
      </c>
      <c r="J207" s="2">
        <v>352625</v>
      </c>
      <c r="K207" s="2">
        <v>352.625</v>
      </c>
      <c r="L207" s="2">
        <v>338520</v>
      </c>
      <c r="M207" s="2">
        <v>14105</v>
      </c>
      <c r="N207" s="2">
        <v>14.105</v>
      </c>
      <c r="O207" s="3">
        <v>44792</v>
      </c>
      <c r="P207" t="s">
        <v>44</v>
      </c>
      <c r="Q207" t="s">
        <v>26</v>
      </c>
      <c r="R207">
        <v>2022</v>
      </c>
      <c r="S207" t="s">
        <v>88</v>
      </c>
      <c r="T207" t="s">
        <v>58</v>
      </c>
      <c r="U207" t="s">
        <v>59</v>
      </c>
    </row>
    <row r="208" spans="1:21" x14ac:dyDescent="0.3">
      <c r="A208" t="s">
        <v>38</v>
      </c>
      <c r="B208" t="s">
        <v>188</v>
      </c>
      <c r="C208" t="s">
        <v>61</v>
      </c>
      <c r="D208" t="s">
        <v>24</v>
      </c>
      <c r="E208" s="2">
        <v>2001</v>
      </c>
      <c r="F208" s="2">
        <v>250</v>
      </c>
      <c r="G208" s="2">
        <v>300</v>
      </c>
      <c r="H208" s="2">
        <v>600300</v>
      </c>
      <c r="I208">
        <v>0</v>
      </c>
      <c r="J208" s="2">
        <v>600300</v>
      </c>
      <c r="K208" s="2">
        <v>600.29999999999995</v>
      </c>
      <c r="L208" s="2">
        <v>500250</v>
      </c>
      <c r="M208" s="2">
        <v>100050</v>
      </c>
      <c r="N208" s="2">
        <v>100.05</v>
      </c>
      <c r="O208" s="3">
        <v>44646</v>
      </c>
      <c r="P208" t="s">
        <v>87</v>
      </c>
      <c r="Q208" t="s">
        <v>34</v>
      </c>
      <c r="R208">
        <v>2022</v>
      </c>
      <c r="S208" t="s">
        <v>189</v>
      </c>
      <c r="T208" t="s">
        <v>64</v>
      </c>
      <c r="U208" t="s">
        <v>59</v>
      </c>
    </row>
    <row r="209" spans="1:21" x14ac:dyDescent="0.3">
      <c r="A209" t="s">
        <v>47</v>
      </c>
      <c r="B209" t="s">
        <v>196</v>
      </c>
      <c r="C209" t="s">
        <v>61</v>
      </c>
      <c r="D209" t="s">
        <v>24</v>
      </c>
      <c r="E209" s="2">
        <v>2838</v>
      </c>
      <c r="F209" s="2">
        <v>250</v>
      </c>
      <c r="G209" s="2">
        <v>12</v>
      </c>
      <c r="H209" s="2">
        <v>34056</v>
      </c>
      <c r="I209">
        <v>0</v>
      </c>
      <c r="J209" s="2">
        <v>34056</v>
      </c>
      <c r="K209" s="2">
        <v>34.055999999999997</v>
      </c>
      <c r="L209" s="2">
        <v>8514</v>
      </c>
      <c r="M209" s="2">
        <v>25542</v>
      </c>
      <c r="N209" s="2">
        <v>25.542000000000002</v>
      </c>
      <c r="O209" s="3">
        <v>44745</v>
      </c>
      <c r="P209" t="s">
        <v>49</v>
      </c>
      <c r="Q209" t="s">
        <v>26</v>
      </c>
      <c r="R209">
        <v>2022</v>
      </c>
      <c r="S209" t="s">
        <v>197</v>
      </c>
      <c r="T209" t="s">
        <v>64</v>
      </c>
      <c r="U209" t="s">
        <v>41</v>
      </c>
    </row>
    <row r="210" spans="1:21" x14ac:dyDescent="0.3">
      <c r="A210" t="s">
        <v>30</v>
      </c>
      <c r="B210" t="s">
        <v>233</v>
      </c>
      <c r="C210" t="s">
        <v>61</v>
      </c>
      <c r="D210" t="s">
        <v>24</v>
      </c>
      <c r="E210" s="2">
        <v>2178</v>
      </c>
      <c r="F210" s="2">
        <v>250</v>
      </c>
      <c r="G210" s="2">
        <v>15</v>
      </c>
      <c r="H210" s="2">
        <v>32670</v>
      </c>
      <c r="I210">
        <v>0</v>
      </c>
      <c r="J210" s="2">
        <v>32670</v>
      </c>
      <c r="K210" s="2">
        <v>32.67</v>
      </c>
      <c r="L210" s="2">
        <v>21780</v>
      </c>
      <c r="M210" s="2">
        <v>10890</v>
      </c>
      <c r="N210" s="2">
        <v>10.89</v>
      </c>
      <c r="O210" s="3">
        <v>44401</v>
      </c>
      <c r="P210" t="s">
        <v>49</v>
      </c>
      <c r="Q210" t="s">
        <v>26</v>
      </c>
      <c r="R210">
        <v>2022</v>
      </c>
      <c r="S210" t="s">
        <v>166</v>
      </c>
      <c r="T210" t="s">
        <v>64</v>
      </c>
      <c r="U210" t="s">
        <v>59</v>
      </c>
    </row>
    <row r="211" spans="1:21" x14ac:dyDescent="0.3">
      <c r="A211" t="s">
        <v>30</v>
      </c>
      <c r="B211" t="s">
        <v>139</v>
      </c>
      <c r="C211" t="s">
        <v>61</v>
      </c>
      <c r="D211" t="s">
        <v>24</v>
      </c>
      <c r="E211" s="2">
        <v>888</v>
      </c>
      <c r="F211" s="2">
        <v>250</v>
      </c>
      <c r="G211" s="2">
        <v>15</v>
      </c>
      <c r="H211" s="2">
        <v>13320</v>
      </c>
      <c r="I211">
        <v>0</v>
      </c>
      <c r="J211" s="2">
        <v>13320</v>
      </c>
      <c r="K211" s="2">
        <v>13.32</v>
      </c>
      <c r="L211" s="2">
        <v>8880</v>
      </c>
      <c r="M211" s="2">
        <v>4440</v>
      </c>
      <c r="N211" s="2">
        <v>4.4400000000000004</v>
      </c>
      <c r="O211" s="3">
        <v>44230</v>
      </c>
      <c r="P211" t="s">
        <v>62</v>
      </c>
      <c r="Q211" t="s">
        <v>34</v>
      </c>
      <c r="R211">
        <v>2022</v>
      </c>
      <c r="S211" t="s">
        <v>140</v>
      </c>
      <c r="T211" t="s">
        <v>64</v>
      </c>
      <c r="U211" t="s">
        <v>59</v>
      </c>
    </row>
    <row r="212" spans="1:21" x14ac:dyDescent="0.3">
      <c r="A212" t="s">
        <v>38</v>
      </c>
      <c r="B212" t="s">
        <v>186</v>
      </c>
      <c r="C212" t="s">
        <v>61</v>
      </c>
      <c r="D212" t="s">
        <v>24</v>
      </c>
      <c r="E212" s="2">
        <v>2151</v>
      </c>
      <c r="F212" s="2">
        <v>250</v>
      </c>
      <c r="G212" s="2">
        <v>300</v>
      </c>
      <c r="H212" s="2">
        <v>645300</v>
      </c>
      <c r="I212">
        <v>0</v>
      </c>
      <c r="J212" s="2">
        <v>645300</v>
      </c>
      <c r="K212" s="2">
        <v>645.29999999999995</v>
      </c>
      <c r="L212" s="2">
        <v>537750</v>
      </c>
      <c r="M212" s="2">
        <v>107550</v>
      </c>
      <c r="N212" s="2">
        <v>107.55</v>
      </c>
      <c r="O212" s="3">
        <v>44339</v>
      </c>
      <c r="P212" t="s">
        <v>109</v>
      </c>
      <c r="Q212" t="s">
        <v>73</v>
      </c>
      <c r="R212">
        <v>2022</v>
      </c>
      <c r="S212" t="s">
        <v>187</v>
      </c>
      <c r="T212" t="s">
        <v>64</v>
      </c>
      <c r="U212" t="s">
        <v>54</v>
      </c>
    </row>
    <row r="213" spans="1:21" x14ac:dyDescent="0.3">
      <c r="A213" t="s">
        <v>42</v>
      </c>
      <c r="B213" t="s">
        <v>173</v>
      </c>
      <c r="C213" t="s">
        <v>61</v>
      </c>
      <c r="D213" t="s">
        <v>24</v>
      </c>
      <c r="E213" s="2">
        <v>1817</v>
      </c>
      <c r="F213" s="2">
        <v>250</v>
      </c>
      <c r="G213" s="2">
        <v>20</v>
      </c>
      <c r="H213" s="2">
        <v>36340</v>
      </c>
      <c r="I213">
        <v>0</v>
      </c>
      <c r="J213" s="2">
        <v>36340</v>
      </c>
      <c r="K213" s="2">
        <v>36.340000000000003</v>
      </c>
      <c r="L213" s="2">
        <v>18170</v>
      </c>
      <c r="M213" s="2">
        <v>18170</v>
      </c>
      <c r="N213" s="2">
        <v>18.170000000000002</v>
      </c>
      <c r="O213" s="3">
        <v>44910</v>
      </c>
      <c r="P213" t="s">
        <v>80</v>
      </c>
      <c r="Q213" t="s">
        <v>77</v>
      </c>
      <c r="R213">
        <v>2022</v>
      </c>
      <c r="S213" t="s">
        <v>174</v>
      </c>
      <c r="T213" t="s">
        <v>64</v>
      </c>
      <c r="U213" t="s">
        <v>59</v>
      </c>
    </row>
    <row r="214" spans="1:21" x14ac:dyDescent="0.3">
      <c r="A214" t="s">
        <v>42</v>
      </c>
      <c r="B214" t="s">
        <v>192</v>
      </c>
      <c r="C214" t="s">
        <v>95</v>
      </c>
      <c r="D214" t="s">
        <v>24</v>
      </c>
      <c r="E214" s="2">
        <v>2750</v>
      </c>
      <c r="F214" s="2">
        <v>260</v>
      </c>
      <c r="G214" s="2">
        <v>350</v>
      </c>
      <c r="H214" s="2">
        <v>962500</v>
      </c>
      <c r="I214">
        <v>0</v>
      </c>
      <c r="J214" s="2">
        <v>962500</v>
      </c>
      <c r="K214" s="2">
        <v>962.5</v>
      </c>
      <c r="L214" s="2">
        <v>715000</v>
      </c>
      <c r="M214" s="2">
        <v>247500</v>
      </c>
      <c r="N214" s="2">
        <v>247.5</v>
      </c>
      <c r="O214" s="3">
        <v>44431</v>
      </c>
      <c r="P214" t="s">
        <v>44</v>
      </c>
      <c r="Q214" t="s">
        <v>26</v>
      </c>
      <c r="R214">
        <v>2022</v>
      </c>
      <c r="S214" t="s">
        <v>193</v>
      </c>
      <c r="T214" t="s">
        <v>97</v>
      </c>
      <c r="U214" t="s">
        <v>29</v>
      </c>
    </row>
    <row r="215" spans="1:21" x14ac:dyDescent="0.3">
      <c r="A215" t="s">
        <v>47</v>
      </c>
      <c r="B215" t="s">
        <v>94</v>
      </c>
      <c r="C215" t="s">
        <v>95</v>
      </c>
      <c r="D215" t="s">
        <v>24</v>
      </c>
      <c r="E215" s="2">
        <v>1953</v>
      </c>
      <c r="F215" s="2">
        <v>260</v>
      </c>
      <c r="G215" s="2">
        <v>12</v>
      </c>
      <c r="H215" s="2">
        <v>23436</v>
      </c>
      <c r="I215">
        <v>0</v>
      </c>
      <c r="J215" s="2">
        <v>23436</v>
      </c>
      <c r="K215" s="2">
        <v>23.436</v>
      </c>
      <c r="L215" s="2">
        <v>5859</v>
      </c>
      <c r="M215" s="2">
        <v>17577</v>
      </c>
      <c r="N215" s="2">
        <v>17.577000000000002</v>
      </c>
      <c r="O215" s="3">
        <v>44482</v>
      </c>
      <c r="P215" t="s">
        <v>90</v>
      </c>
      <c r="Q215" t="s">
        <v>77</v>
      </c>
      <c r="R215">
        <v>2022</v>
      </c>
      <c r="S215" t="s">
        <v>96</v>
      </c>
      <c r="T215" t="s">
        <v>97</v>
      </c>
      <c r="U215" t="s">
        <v>37</v>
      </c>
    </row>
    <row r="216" spans="1:21" x14ac:dyDescent="0.3">
      <c r="A216" t="s">
        <v>21</v>
      </c>
      <c r="B216" t="s">
        <v>207</v>
      </c>
      <c r="C216" t="s">
        <v>95</v>
      </c>
      <c r="D216" t="s">
        <v>24</v>
      </c>
      <c r="E216" s="2">
        <v>4219.5</v>
      </c>
      <c r="F216" s="2">
        <v>260</v>
      </c>
      <c r="G216" s="2">
        <v>125</v>
      </c>
      <c r="H216" s="2">
        <v>527437.5</v>
      </c>
      <c r="I216">
        <v>0</v>
      </c>
      <c r="J216" s="2">
        <v>527437.5</v>
      </c>
      <c r="K216" s="2">
        <v>527.4375</v>
      </c>
      <c r="L216" s="2">
        <v>506340</v>
      </c>
      <c r="M216" s="2">
        <v>21097.5</v>
      </c>
      <c r="N216" s="2">
        <v>21.0975</v>
      </c>
      <c r="O216" s="3">
        <v>44612</v>
      </c>
      <c r="P216" t="s">
        <v>62</v>
      </c>
      <c r="Q216" t="s">
        <v>34</v>
      </c>
      <c r="R216">
        <v>2022</v>
      </c>
      <c r="S216" t="s">
        <v>208</v>
      </c>
      <c r="T216" t="s">
        <v>97</v>
      </c>
      <c r="U216" t="s">
        <v>29</v>
      </c>
    </row>
    <row r="217" spans="1:21" x14ac:dyDescent="0.3">
      <c r="A217" t="s">
        <v>42</v>
      </c>
      <c r="B217" t="s">
        <v>192</v>
      </c>
      <c r="C217" t="s">
        <v>95</v>
      </c>
      <c r="D217" t="s">
        <v>24</v>
      </c>
      <c r="E217" s="2">
        <v>1899</v>
      </c>
      <c r="F217" s="2">
        <v>260</v>
      </c>
      <c r="G217" s="2">
        <v>20</v>
      </c>
      <c r="H217" s="2">
        <v>37980</v>
      </c>
      <c r="I217">
        <v>0</v>
      </c>
      <c r="J217" s="2">
        <v>37980</v>
      </c>
      <c r="K217" s="2">
        <v>37.979999999999997</v>
      </c>
      <c r="L217" s="2">
        <v>18990</v>
      </c>
      <c r="M217" s="2">
        <v>18990</v>
      </c>
      <c r="N217" s="2">
        <v>18.989999999999998</v>
      </c>
      <c r="O217" s="3">
        <v>44745</v>
      </c>
      <c r="P217" t="s">
        <v>49</v>
      </c>
      <c r="Q217" t="s">
        <v>26</v>
      </c>
      <c r="R217">
        <v>2022</v>
      </c>
      <c r="S217" t="s">
        <v>193</v>
      </c>
      <c r="T217" t="s">
        <v>97</v>
      </c>
      <c r="U217" t="s">
        <v>29</v>
      </c>
    </row>
    <row r="218" spans="1:21" x14ac:dyDescent="0.3">
      <c r="A218" t="s">
        <v>42</v>
      </c>
      <c r="B218" t="s">
        <v>131</v>
      </c>
      <c r="C218" t="s">
        <v>95</v>
      </c>
      <c r="D218" t="s">
        <v>24</v>
      </c>
      <c r="E218" s="2">
        <v>1686</v>
      </c>
      <c r="F218" s="2">
        <v>260</v>
      </c>
      <c r="G218" s="2">
        <v>7</v>
      </c>
      <c r="H218" s="2">
        <v>11802</v>
      </c>
      <c r="I218">
        <v>0</v>
      </c>
      <c r="J218" s="2">
        <v>11802</v>
      </c>
      <c r="K218" s="2">
        <v>11.802</v>
      </c>
      <c r="L218" s="2">
        <v>8430</v>
      </c>
      <c r="M218" s="2">
        <v>3372</v>
      </c>
      <c r="N218" s="2">
        <v>3.3719999999999999</v>
      </c>
      <c r="O218" s="3">
        <v>44818</v>
      </c>
      <c r="P218" t="s">
        <v>25</v>
      </c>
      <c r="Q218" t="s">
        <v>26</v>
      </c>
      <c r="R218">
        <v>2022</v>
      </c>
      <c r="S218" t="s">
        <v>132</v>
      </c>
      <c r="T218" t="s">
        <v>97</v>
      </c>
      <c r="U218" t="s">
        <v>41</v>
      </c>
    </row>
    <row r="219" spans="1:21" x14ac:dyDescent="0.3">
      <c r="A219" t="s">
        <v>47</v>
      </c>
      <c r="B219" t="s">
        <v>94</v>
      </c>
      <c r="C219" t="s">
        <v>95</v>
      </c>
      <c r="D219" t="s">
        <v>24</v>
      </c>
      <c r="E219" s="2">
        <v>2141</v>
      </c>
      <c r="F219" s="2">
        <v>260</v>
      </c>
      <c r="G219" s="2">
        <v>12</v>
      </c>
      <c r="H219" s="2">
        <v>25692</v>
      </c>
      <c r="I219">
        <v>0</v>
      </c>
      <c r="J219" s="2">
        <v>25692</v>
      </c>
      <c r="K219" s="2">
        <v>25.692</v>
      </c>
      <c r="L219" s="2">
        <v>6423</v>
      </c>
      <c r="M219" s="2">
        <v>19269</v>
      </c>
      <c r="N219" s="2">
        <v>19.268999999999998</v>
      </c>
      <c r="O219" s="3">
        <v>44515</v>
      </c>
      <c r="P219" t="s">
        <v>76</v>
      </c>
      <c r="Q219" t="s">
        <v>77</v>
      </c>
      <c r="R219">
        <v>2022</v>
      </c>
      <c r="S219" t="s">
        <v>96</v>
      </c>
      <c r="T219" t="s">
        <v>97</v>
      </c>
      <c r="U219" t="s">
        <v>37</v>
      </c>
    </row>
    <row r="220" spans="1:21" x14ac:dyDescent="0.3">
      <c r="A220" t="s">
        <v>42</v>
      </c>
      <c r="B220" t="s">
        <v>190</v>
      </c>
      <c r="C220" t="s">
        <v>95</v>
      </c>
      <c r="D220" t="s">
        <v>24</v>
      </c>
      <c r="E220" s="2">
        <v>1143</v>
      </c>
      <c r="F220" s="2">
        <v>260</v>
      </c>
      <c r="G220" s="2">
        <v>7</v>
      </c>
      <c r="H220" s="2">
        <v>8001</v>
      </c>
      <c r="I220">
        <v>0</v>
      </c>
      <c r="J220" s="2">
        <v>8001</v>
      </c>
      <c r="K220" s="2">
        <v>8.0009999999999994</v>
      </c>
      <c r="L220" s="2">
        <v>5715</v>
      </c>
      <c r="M220" s="2">
        <v>2286</v>
      </c>
      <c r="N220" s="2">
        <v>2.286</v>
      </c>
      <c r="O220" s="3">
        <v>44674</v>
      </c>
      <c r="P220" t="s">
        <v>72</v>
      </c>
      <c r="Q220" t="s">
        <v>73</v>
      </c>
      <c r="R220">
        <v>2022</v>
      </c>
      <c r="S220" t="s">
        <v>191</v>
      </c>
      <c r="T220" t="s">
        <v>97</v>
      </c>
      <c r="U220" t="s">
        <v>65</v>
      </c>
    </row>
    <row r="221" spans="1:21" x14ac:dyDescent="0.3">
      <c r="A221" t="s">
        <v>30</v>
      </c>
      <c r="B221" t="s">
        <v>154</v>
      </c>
      <c r="C221" t="s">
        <v>95</v>
      </c>
      <c r="D221" t="s">
        <v>24</v>
      </c>
      <c r="E221" s="2">
        <v>615</v>
      </c>
      <c r="F221" s="2">
        <v>260</v>
      </c>
      <c r="G221" s="2">
        <v>15</v>
      </c>
      <c r="H221" s="2">
        <v>9225</v>
      </c>
      <c r="I221">
        <v>0</v>
      </c>
      <c r="J221" s="2">
        <v>9225</v>
      </c>
      <c r="K221" s="2">
        <v>9.2249999999999996</v>
      </c>
      <c r="L221" s="2">
        <v>6150</v>
      </c>
      <c r="M221" s="2">
        <v>3075</v>
      </c>
      <c r="N221" s="2">
        <v>3.0750000000000002</v>
      </c>
      <c r="O221" s="3">
        <v>44556</v>
      </c>
      <c r="P221" t="s">
        <v>80</v>
      </c>
      <c r="Q221" t="s">
        <v>77</v>
      </c>
      <c r="R221">
        <v>2022</v>
      </c>
      <c r="S221" t="s">
        <v>155</v>
      </c>
      <c r="T221" t="s">
        <v>97</v>
      </c>
      <c r="U221" t="s">
        <v>54</v>
      </c>
    </row>
    <row r="222" spans="1:21" x14ac:dyDescent="0.3">
      <c r="A222" t="s">
        <v>42</v>
      </c>
      <c r="B222" t="s">
        <v>167</v>
      </c>
      <c r="C222" t="s">
        <v>32</v>
      </c>
      <c r="D222" t="s">
        <v>68</v>
      </c>
      <c r="E222" s="2">
        <v>3945</v>
      </c>
      <c r="F222" s="2">
        <v>10</v>
      </c>
      <c r="G222" s="2">
        <v>7</v>
      </c>
      <c r="H222" s="2">
        <v>27615</v>
      </c>
      <c r="I222">
        <v>276.14999999999998</v>
      </c>
      <c r="J222" s="2">
        <v>27338.850000000002</v>
      </c>
      <c r="K222" s="2">
        <v>27.338850000000001</v>
      </c>
      <c r="L222" s="2">
        <v>19725</v>
      </c>
      <c r="M222" s="2">
        <v>7613.8500000000022</v>
      </c>
      <c r="N222" s="2">
        <v>7.613850000000002</v>
      </c>
      <c r="O222" s="3">
        <v>44462</v>
      </c>
      <c r="P222" t="s">
        <v>25</v>
      </c>
      <c r="Q222" t="s">
        <v>26</v>
      </c>
      <c r="R222">
        <v>2022</v>
      </c>
      <c r="S222" t="s">
        <v>168</v>
      </c>
      <c r="T222" t="s">
        <v>36</v>
      </c>
      <c r="U222" t="s">
        <v>46</v>
      </c>
    </row>
    <row r="223" spans="1:21" x14ac:dyDescent="0.3">
      <c r="A223" t="s">
        <v>30</v>
      </c>
      <c r="B223" t="s">
        <v>31</v>
      </c>
      <c r="C223" t="s">
        <v>32</v>
      </c>
      <c r="D223" t="s">
        <v>68</v>
      </c>
      <c r="E223" s="2">
        <v>2296</v>
      </c>
      <c r="F223" s="2">
        <v>10</v>
      </c>
      <c r="G223" s="2">
        <v>15</v>
      </c>
      <c r="H223" s="2">
        <v>34440</v>
      </c>
      <c r="I223">
        <v>344.4</v>
      </c>
      <c r="J223" s="2">
        <v>34095.599999999999</v>
      </c>
      <c r="K223" s="2">
        <v>34.095599999999997</v>
      </c>
      <c r="L223" s="2">
        <v>22960</v>
      </c>
      <c r="M223" s="2">
        <v>11135.599999999999</v>
      </c>
      <c r="N223" s="2">
        <v>11.135599999999998</v>
      </c>
      <c r="O223" s="3">
        <v>44546</v>
      </c>
      <c r="P223" t="s">
        <v>80</v>
      </c>
      <c r="Q223" t="s">
        <v>77</v>
      </c>
      <c r="R223">
        <v>2022</v>
      </c>
      <c r="S223" t="s">
        <v>35</v>
      </c>
      <c r="T223" t="s">
        <v>36</v>
      </c>
      <c r="U223" t="s">
        <v>37</v>
      </c>
    </row>
    <row r="224" spans="1:21" x14ac:dyDescent="0.3">
      <c r="A224" t="s">
        <v>42</v>
      </c>
      <c r="B224" t="s">
        <v>167</v>
      </c>
      <c r="C224" t="s">
        <v>32</v>
      </c>
      <c r="D224" t="s">
        <v>68</v>
      </c>
      <c r="E224" s="2">
        <v>1030</v>
      </c>
      <c r="F224" s="2">
        <v>10</v>
      </c>
      <c r="G224" s="2">
        <v>7</v>
      </c>
      <c r="H224" s="2">
        <v>7210</v>
      </c>
      <c r="I224">
        <v>72.099999999999994</v>
      </c>
      <c r="J224" s="2">
        <v>7137.9</v>
      </c>
      <c r="K224" s="2">
        <v>7.1378999999999992</v>
      </c>
      <c r="L224" s="2">
        <v>5150</v>
      </c>
      <c r="M224" s="2">
        <v>1987.8999999999996</v>
      </c>
      <c r="N224" s="2">
        <v>1.9878999999999996</v>
      </c>
      <c r="O224" s="3">
        <v>44785</v>
      </c>
      <c r="P224" t="s">
        <v>44</v>
      </c>
      <c r="Q224" t="s">
        <v>26</v>
      </c>
      <c r="R224">
        <v>2022</v>
      </c>
      <c r="S224" t="s">
        <v>168</v>
      </c>
      <c r="T224" t="s">
        <v>36</v>
      </c>
      <c r="U224" t="s">
        <v>46</v>
      </c>
    </row>
    <row r="225" spans="1:21" x14ac:dyDescent="0.3">
      <c r="A225" t="s">
        <v>42</v>
      </c>
      <c r="B225" t="s">
        <v>171</v>
      </c>
      <c r="C225" t="s">
        <v>56</v>
      </c>
      <c r="D225" t="s">
        <v>68</v>
      </c>
      <c r="E225" s="2">
        <v>639</v>
      </c>
      <c r="F225" s="2">
        <v>120</v>
      </c>
      <c r="G225" s="2">
        <v>7</v>
      </c>
      <c r="H225" s="2">
        <v>4473</v>
      </c>
      <c r="I225">
        <v>44.73</v>
      </c>
      <c r="J225" s="2">
        <v>4428.2700000000004</v>
      </c>
      <c r="K225" s="2">
        <v>4.4282700000000004</v>
      </c>
      <c r="L225" s="2">
        <v>3195</v>
      </c>
      <c r="M225" s="2">
        <v>1233.2700000000004</v>
      </c>
      <c r="N225" s="2">
        <v>1.2332700000000005</v>
      </c>
      <c r="O225" s="3">
        <v>44500</v>
      </c>
      <c r="P225" t="s">
        <v>90</v>
      </c>
      <c r="Q225" t="s">
        <v>77</v>
      </c>
      <c r="R225">
        <v>2022</v>
      </c>
      <c r="S225" t="s">
        <v>172</v>
      </c>
      <c r="T225" t="s">
        <v>58</v>
      </c>
      <c r="U225" t="s">
        <v>54</v>
      </c>
    </row>
    <row r="226" spans="1:21" x14ac:dyDescent="0.3">
      <c r="A226" t="s">
        <v>42</v>
      </c>
      <c r="B226" t="s">
        <v>173</v>
      </c>
      <c r="C226" t="s">
        <v>61</v>
      </c>
      <c r="D226" t="s">
        <v>68</v>
      </c>
      <c r="E226" s="2">
        <v>1326</v>
      </c>
      <c r="F226" s="2">
        <v>250</v>
      </c>
      <c r="G226" s="2">
        <v>7</v>
      </c>
      <c r="H226" s="2">
        <v>9282</v>
      </c>
      <c r="I226">
        <v>92.82</v>
      </c>
      <c r="J226" s="2">
        <v>9189.18</v>
      </c>
      <c r="K226" s="2">
        <v>9.1891800000000003</v>
      </c>
      <c r="L226" s="2">
        <v>6630</v>
      </c>
      <c r="M226" s="2">
        <v>2559.1800000000003</v>
      </c>
      <c r="N226" s="2">
        <v>2.5591800000000005</v>
      </c>
      <c r="O226" s="3">
        <v>44639</v>
      </c>
      <c r="P226" t="s">
        <v>87</v>
      </c>
      <c r="Q226" t="s">
        <v>34</v>
      </c>
      <c r="R226">
        <v>2022</v>
      </c>
      <c r="S226" t="s">
        <v>174</v>
      </c>
      <c r="T226" t="s">
        <v>64</v>
      </c>
      <c r="U226" t="s">
        <v>59</v>
      </c>
    </row>
    <row r="227" spans="1:21" x14ac:dyDescent="0.3">
      <c r="A227" t="s">
        <v>47</v>
      </c>
      <c r="B227" t="s">
        <v>227</v>
      </c>
      <c r="C227" t="s">
        <v>67</v>
      </c>
      <c r="D227" t="s">
        <v>68</v>
      </c>
      <c r="E227" s="2">
        <v>1858</v>
      </c>
      <c r="F227" s="2">
        <v>3</v>
      </c>
      <c r="G227" s="2">
        <v>12</v>
      </c>
      <c r="H227" s="2">
        <v>22296</v>
      </c>
      <c r="I227">
        <v>222.96</v>
      </c>
      <c r="J227" s="2">
        <v>22073.040000000001</v>
      </c>
      <c r="K227" s="2">
        <v>22.073040000000002</v>
      </c>
      <c r="L227" s="2">
        <v>5574</v>
      </c>
      <c r="M227" s="2">
        <v>16499.04</v>
      </c>
      <c r="N227" s="2">
        <v>16.499040000000001</v>
      </c>
      <c r="O227" s="3">
        <v>44811</v>
      </c>
      <c r="P227" t="s">
        <v>25</v>
      </c>
      <c r="Q227" t="s">
        <v>26</v>
      </c>
      <c r="R227">
        <v>2022</v>
      </c>
      <c r="S227" t="s">
        <v>229</v>
      </c>
      <c r="T227" t="s">
        <v>70</v>
      </c>
      <c r="U227" t="s">
        <v>46</v>
      </c>
    </row>
    <row r="228" spans="1:21" x14ac:dyDescent="0.3">
      <c r="A228" t="s">
        <v>42</v>
      </c>
      <c r="B228" t="s">
        <v>194</v>
      </c>
      <c r="C228" t="s">
        <v>67</v>
      </c>
      <c r="D228" t="s">
        <v>68</v>
      </c>
      <c r="E228" s="2">
        <v>1210</v>
      </c>
      <c r="F228" s="2">
        <v>3</v>
      </c>
      <c r="G228" s="2">
        <v>350</v>
      </c>
      <c r="H228" s="2">
        <v>423500</v>
      </c>
      <c r="I228">
        <v>4235</v>
      </c>
      <c r="J228" s="2">
        <v>419265</v>
      </c>
      <c r="K228" s="2">
        <v>419.26499999999999</v>
      </c>
      <c r="L228" s="2">
        <v>314600</v>
      </c>
      <c r="M228" s="2">
        <v>104665</v>
      </c>
      <c r="N228" s="2">
        <v>104.66500000000001</v>
      </c>
      <c r="O228" s="3">
        <v>44374</v>
      </c>
      <c r="P228" t="s">
        <v>151</v>
      </c>
      <c r="Q228" t="s">
        <v>73</v>
      </c>
      <c r="R228">
        <v>2022</v>
      </c>
      <c r="S228" t="s">
        <v>195</v>
      </c>
      <c r="T228" t="s">
        <v>70</v>
      </c>
      <c r="U228" t="s">
        <v>37</v>
      </c>
    </row>
    <row r="229" spans="1:21" x14ac:dyDescent="0.3">
      <c r="A229" t="s">
        <v>42</v>
      </c>
      <c r="B229" t="s">
        <v>177</v>
      </c>
      <c r="C229" t="s">
        <v>67</v>
      </c>
      <c r="D229" t="s">
        <v>68</v>
      </c>
      <c r="E229" s="2">
        <v>2529</v>
      </c>
      <c r="F229" s="2">
        <v>3</v>
      </c>
      <c r="G229" s="2">
        <v>7</v>
      </c>
      <c r="H229" s="2">
        <v>17703</v>
      </c>
      <c r="I229">
        <v>177.03</v>
      </c>
      <c r="J229" s="2">
        <v>17525.97</v>
      </c>
      <c r="K229" s="2">
        <v>17.525970000000001</v>
      </c>
      <c r="L229" s="2">
        <v>12645</v>
      </c>
      <c r="M229" s="2">
        <v>4880.9699999999993</v>
      </c>
      <c r="N229" s="2">
        <v>4.8809699999999996</v>
      </c>
      <c r="O229" s="3">
        <v>44428</v>
      </c>
      <c r="P229" t="s">
        <v>44</v>
      </c>
      <c r="Q229" t="s">
        <v>26</v>
      </c>
      <c r="R229">
        <v>2022</v>
      </c>
      <c r="S229" t="s">
        <v>178</v>
      </c>
      <c r="T229" t="s">
        <v>70</v>
      </c>
      <c r="U229" t="s">
        <v>29</v>
      </c>
    </row>
    <row r="230" spans="1:21" x14ac:dyDescent="0.3">
      <c r="A230" t="s">
        <v>47</v>
      </c>
      <c r="B230" t="s">
        <v>133</v>
      </c>
      <c r="C230" t="s">
        <v>67</v>
      </c>
      <c r="D230" t="s">
        <v>68</v>
      </c>
      <c r="E230" s="2">
        <v>1445</v>
      </c>
      <c r="F230" s="2">
        <v>3</v>
      </c>
      <c r="G230" s="2">
        <v>12</v>
      </c>
      <c r="H230" s="2">
        <v>17340</v>
      </c>
      <c r="I230">
        <v>173.4</v>
      </c>
      <c r="J230" s="2">
        <v>17166.599999999999</v>
      </c>
      <c r="K230" s="2">
        <v>17.166599999999999</v>
      </c>
      <c r="L230" s="2">
        <v>4335</v>
      </c>
      <c r="M230" s="2">
        <v>12831.599999999999</v>
      </c>
      <c r="N230" s="2">
        <v>12.831599999999998</v>
      </c>
      <c r="O230" s="3">
        <v>44418</v>
      </c>
      <c r="P230" t="s">
        <v>44</v>
      </c>
      <c r="Q230" t="s">
        <v>26</v>
      </c>
      <c r="R230">
        <v>2022</v>
      </c>
      <c r="S230" t="s">
        <v>134</v>
      </c>
      <c r="T230" t="s">
        <v>70</v>
      </c>
      <c r="U230" t="s">
        <v>46</v>
      </c>
    </row>
    <row r="231" spans="1:21" x14ac:dyDescent="0.3">
      <c r="A231" t="s">
        <v>47</v>
      </c>
      <c r="B231" t="s">
        <v>234</v>
      </c>
      <c r="C231" t="s">
        <v>67</v>
      </c>
      <c r="D231" t="s">
        <v>68</v>
      </c>
      <c r="E231" s="2">
        <v>2671</v>
      </c>
      <c r="F231" s="2">
        <v>3</v>
      </c>
      <c r="G231" s="2">
        <v>12</v>
      </c>
      <c r="H231" s="2">
        <v>32052</v>
      </c>
      <c r="I231">
        <v>320.52</v>
      </c>
      <c r="J231" s="2">
        <v>31731.48</v>
      </c>
      <c r="K231" s="2">
        <v>31.731480000000001</v>
      </c>
      <c r="L231" s="2">
        <v>8013</v>
      </c>
      <c r="M231" s="2">
        <v>23718.48</v>
      </c>
      <c r="N231" s="2">
        <v>23.71848</v>
      </c>
      <c r="O231" s="3">
        <v>44905</v>
      </c>
      <c r="P231" t="s">
        <v>80</v>
      </c>
      <c r="Q231" t="s">
        <v>77</v>
      </c>
      <c r="R231">
        <v>2022</v>
      </c>
      <c r="S231" t="s">
        <v>235</v>
      </c>
      <c r="T231" t="s">
        <v>70</v>
      </c>
      <c r="U231" t="s">
        <v>65</v>
      </c>
    </row>
    <row r="232" spans="1:21" x14ac:dyDescent="0.3">
      <c r="A232" t="s">
        <v>42</v>
      </c>
      <c r="B232" t="s">
        <v>194</v>
      </c>
      <c r="C232" t="s">
        <v>67</v>
      </c>
      <c r="D232" t="s">
        <v>68</v>
      </c>
      <c r="E232" s="2">
        <v>1397</v>
      </c>
      <c r="F232" s="2">
        <v>3</v>
      </c>
      <c r="G232" s="2">
        <v>350</v>
      </c>
      <c r="H232" s="2">
        <v>488950</v>
      </c>
      <c r="I232">
        <v>4889.5</v>
      </c>
      <c r="J232" s="2">
        <v>484060.5</v>
      </c>
      <c r="K232" s="2">
        <v>484.06049999999999</v>
      </c>
      <c r="L232" s="2">
        <v>363220</v>
      </c>
      <c r="M232" s="2">
        <v>120840.5</v>
      </c>
      <c r="N232" s="2">
        <v>120.84050000000001</v>
      </c>
      <c r="O232" s="3">
        <v>44411</v>
      </c>
      <c r="P232" t="s">
        <v>44</v>
      </c>
      <c r="Q232" t="s">
        <v>26</v>
      </c>
      <c r="R232">
        <v>2022</v>
      </c>
      <c r="S232" t="s">
        <v>195</v>
      </c>
      <c r="T232" t="s">
        <v>70</v>
      </c>
      <c r="U232" t="s">
        <v>37</v>
      </c>
    </row>
    <row r="233" spans="1:21" x14ac:dyDescent="0.3">
      <c r="A233" t="s">
        <v>42</v>
      </c>
      <c r="B233" t="s">
        <v>102</v>
      </c>
      <c r="C233" t="s">
        <v>67</v>
      </c>
      <c r="D233" t="s">
        <v>68</v>
      </c>
      <c r="E233" s="2">
        <v>2155</v>
      </c>
      <c r="F233" s="2">
        <v>3</v>
      </c>
      <c r="G233" s="2">
        <v>350</v>
      </c>
      <c r="H233" s="2">
        <v>754250</v>
      </c>
      <c r="I233">
        <v>7542.5</v>
      </c>
      <c r="J233" s="2">
        <v>746707.5</v>
      </c>
      <c r="K233" s="2">
        <v>746.70749999999998</v>
      </c>
      <c r="L233" s="2">
        <v>560300</v>
      </c>
      <c r="M233" s="2">
        <v>186407.5</v>
      </c>
      <c r="N233" s="2">
        <v>186.4075</v>
      </c>
      <c r="O233" s="3">
        <v>44292</v>
      </c>
      <c r="P233" t="s">
        <v>72</v>
      </c>
      <c r="Q233" t="s">
        <v>73</v>
      </c>
      <c r="R233">
        <v>2022</v>
      </c>
      <c r="S233" t="s">
        <v>103</v>
      </c>
      <c r="T233" t="s">
        <v>70</v>
      </c>
      <c r="U233" t="s">
        <v>51</v>
      </c>
    </row>
    <row r="234" spans="1:21" x14ac:dyDescent="0.3">
      <c r="A234" t="s">
        <v>30</v>
      </c>
      <c r="B234" t="s">
        <v>271</v>
      </c>
      <c r="C234" t="s">
        <v>23</v>
      </c>
      <c r="D234" t="s">
        <v>68</v>
      </c>
      <c r="E234" s="2">
        <v>2214</v>
      </c>
      <c r="F234" s="2">
        <v>5</v>
      </c>
      <c r="G234" s="2">
        <v>15</v>
      </c>
      <c r="H234" s="2">
        <v>33210</v>
      </c>
      <c r="I234">
        <v>332.1</v>
      </c>
      <c r="J234" s="2">
        <v>32877.9</v>
      </c>
      <c r="K234" s="2">
        <v>32.877900000000004</v>
      </c>
      <c r="L234" s="2">
        <v>22140</v>
      </c>
      <c r="M234" s="2">
        <v>10737.900000000001</v>
      </c>
      <c r="N234" s="2">
        <v>10.737900000000002</v>
      </c>
      <c r="O234" s="3">
        <v>44211</v>
      </c>
      <c r="P234" t="s">
        <v>33</v>
      </c>
      <c r="Q234" t="s">
        <v>34</v>
      </c>
      <c r="R234">
        <v>2022</v>
      </c>
      <c r="S234" t="s">
        <v>235</v>
      </c>
      <c r="T234" t="s">
        <v>28</v>
      </c>
      <c r="U234" t="s">
        <v>65</v>
      </c>
    </row>
    <row r="235" spans="1:21" x14ac:dyDescent="0.3">
      <c r="A235" t="s">
        <v>38</v>
      </c>
      <c r="B235" t="s">
        <v>79</v>
      </c>
      <c r="C235" t="s">
        <v>23</v>
      </c>
      <c r="D235" t="s">
        <v>68</v>
      </c>
      <c r="E235" s="2">
        <v>2301</v>
      </c>
      <c r="F235" s="2">
        <v>5</v>
      </c>
      <c r="G235" s="2">
        <v>300</v>
      </c>
      <c r="H235" s="2">
        <v>690300</v>
      </c>
      <c r="I235">
        <v>6903</v>
      </c>
      <c r="J235" s="2">
        <v>683397</v>
      </c>
      <c r="K235" s="2">
        <v>683.39700000000005</v>
      </c>
      <c r="L235" s="2">
        <v>575250</v>
      </c>
      <c r="M235" s="2">
        <v>108147</v>
      </c>
      <c r="N235" s="2">
        <v>108.14700000000001</v>
      </c>
      <c r="O235" s="3">
        <v>44528</v>
      </c>
      <c r="P235" t="s">
        <v>76</v>
      </c>
      <c r="Q235" t="s">
        <v>77</v>
      </c>
      <c r="R235">
        <v>2022</v>
      </c>
      <c r="S235" t="s">
        <v>81</v>
      </c>
      <c r="T235" t="s">
        <v>28</v>
      </c>
      <c r="U235" t="s">
        <v>46</v>
      </c>
    </row>
    <row r="236" spans="1:21" x14ac:dyDescent="0.3">
      <c r="A236" t="s">
        <v>42</v>
      </c>
      <c r="B236" t="s">
        <v>181</v>
      </c>
      <c r="C236" t="s">
        <v>23</v>
      </c>
      <c r="D236" t="s">
        <v>68</v>
      </c>
      <c r="E236" s="2">
        <v>1375.5</v>
      </c>
      <c r="F236" s="2">
        <v>5</v>
      </c>
      <c r="G236" s="2">
        <v>20</v>
      </c>
      <c r="H236" s="2">
        <v>27510</v>
      </c>
      <c r="I236">
        <v>275.10000000000002</v>
      </c>
      <c r="J236" s="2">
        <v>27234.899999999998</v>
      </c>
      <c r="K236" s="2">
        <v>27.234899999999996</v>
      </c>
      <c r="L236" s="2">
        <v>13755</v>
      </c>
      <c r="M236" s="2">
        <v>13479.899999999998</v>
      </c>
      <c r="N236" s="2">
        <v>13.479899999999997</v>
      </c>
      <c r="O236" s="3">
        <v>44886</v>
      </c>
      <c r="P236" t="s">
        <v>76</v>
      </c>
      <c r="Q236" t="s">
        <v>77</v>
      </c>
      <c r="R236">
        <v>2022</v>
      </c>
      <c r="S236" t="s">
        <v>182</v>
      </c>
      <c r="T236" t="s">
        <v>28</v>
      </c>
      <c r="U236" t="s">
        <v>41</v>
      </c>
    </row>
    <row r="237" spans="1:21" x14ac:dyDescent="0.3">
      <c r="A237" t="s">
        <v>42</v>
      </c>
      <c r="B237" t="s">
        <v>147</v>
      </c>
      <c r="C237" t="s">
        <v>23</v>
      </c>
      <c r="D237" t="s">
        <v>68</v>
      </c>
      <c r="E237" s="2">
        <v>1830</v>
      </c>
      <c r="F237" s="2">
        <v>5</v>
      </c>
      <c r="G237" s="2">
        <v>7</v>
      </c>
      <c r="H237" s="2">
        <v>12810</v>
      </c>
      <c r="I237">
        <v>128.1</v>
      </c>
      <c r="J237" s="2">
        <v>12681.9</v>
      </c>
      <c r="K237" s="2">
        <v>12.681899999999999</v>
      </c>
      <c r="L237" s="2">
        <v>9150</v>
      </c>
      <c r="M237" s="2">
        <v>3531.8999999999996</v>
      </c>
      <c r="N237" s="2">
        <v>3.5318999999999998</v>
      </c>
      <c r="O237" s="3">
        <v>44415</v>
      </c>
      <c r="P237" t="s">
        <v>44</v>
      </c>
      <c r="Q237" t="s">
        <v>26</v>
      </c>
      <c r="R237">
        <v>2022</v>
      </c>
      <c r="S237" t="s">
        <v>148</v>
      </c>
      <c r="T237" t="s">
        <v>28</v>
      </c>
      <c r="U237" t="s">
        <v>41</v>
      </c>
    </row>
    <row r="238" spans="1:21" x14ac:dyDescent="0.3">
      <c r="A238" t="s">
        <v>30</v>
      </c>
      <c r="B238" t="s">
        <v>113</v>
      </c>
      <c r="C238" t="s">
        <v>32</v>
      </c>
      <c r="D238" t="s">
        <v>68</v>
      </c>
      <c r="E238" s="2">
        <v>1514</v>
      </c>
      <c r="F238" s="2">
        <v>10</v>
      </c>
      <c r="G238" s="2">
        <v>15</v>
      </c>
      <c r="H238" s="2">
        <v>22710</v>
      </c>
      <c r="I238">
        <v>227.1</v>
      </c>
      <c r="J238" s="2">
        <v>22482.9</v>
      </c>
      <c r="K238" s="2">
        <v>22.482900000000001</v>
      </c>
      <c r="L238" s="2">
        <v>15140</v>
      </c>
      <c r="M238" s="2">
        <v>7342.9000000000015</v>
      </c>
      <c r="N238" s="2">
        <v>7.3429000000000011</v>
      </c>
      <c r="O238" s="3">
        <v>44811</v>
      </c>
      <c r="P238" t="s">
        <v>25</v>
      </c>
      <c r="Q238" t="s">
        <v>26</v>
      </c>
      <c r="R238">
        <v>2022</v>
      </c>
      <c r="S238" t="s">
        <v>114</v>
      </c>
      <c r="T238" t="s">
        <v>36</v>
      </c>
      <c r="U238" t="s">
        <v>37</v>
      </c>
    </row>
    <row r="239" spans="1:21" x14ac:dyDescent="0.3">
      <c r="A239" t="s">
        <v>42</v>
      </c>
      <c r="B239" t="s">
        <v>115</v>
      </c>
      <c r="C239" t="s">
        <v>32</v>
      </c>
      <c r="D239" t="s">
        <v>68</v>
      </c>
      <c r="E239" s="2">
        <v>4492.5</v>
      </c>
      <c r="F239" s="2">
        <v>10</v>
      </c>
      <c r="G239" s="2">
        <v>7</v>
      </c>
      <c r="H239" s="2">
        <v>31447.5</v>
      </c>
      <c r="I239">
        <v>314.47500000000002</v>
      </c>
      <c r="J239" s="2">
        <v>31133.024999999998</v>
      </c>
      <c r="K239" s="2">
        <v>31.133024999999996</v>
      </c>
      <c r="L239" s="2">
        <v>22462.5</v>
      </c>
      <c r="M239" s="2">
        <v>8670.5249999999978</v>
      </c>
      <c r="N239" s="2">
        <v>8.6705249999999978</v>
      </c>
      <c r="O239" s="3">
        <v>44244</v>
      </c>
      <c r="P239" t="s">
        <v>62</v>
      </c>
      <c r="Q239" t="s">
        <v>34</v>
      </c>
      <c r="R239">
        <v>2022</v>
      </c>
      <c r="S239" t="s">
        <v>116</v>
      </c>
      <c r="T239" t="s">
        <v>36</v>
      </c>
      <c r="U239" t="s">
        <v>41</v>
      </c>
    </row>
    <row r="240" spans="1:21" x14ac:dyDescent="0.3">
      <c r="A240" t="s">
        <v>21</v>
      </c>
      <c r="B240" t="s">
        <v>274</v>
      </c>
      <c r="C240" t="s">
        <v>32</v>
      </c>
      <c r="D240" t="s">
        <v>68</v>
      </c>
      <c r="E240" s="2">
        <v>727</v>
      </c>
      <c r="F240" s="2">
        <v>10</v>
      </c>
      <c r="G240" s="2">
        <v>125</v>
      </c>
      <c r="H240" s="2">
        <v>90875</v>
      </c>
      <c r="I240">
        <v>908.75</v>
      </c>
      <c r="J240" s="2">
        <v>89966.25</v>
      </c>
      <c r="K240" s="2">
        <v>89.966250000000002</v>
      </c>
      <c r="L240" s="2">
        <v>87240</v>
      </c>
      <c r="M240" s="2">
        <v>2726.25</v>
      </c>
      <c r="N240" s="2">
        <v>2.7262499999999998</v>
      </c>
      <c r="O240" s="3">
        <v>44625</v>
      </c>
      <c r="P240" t="s">
        <v>87</v>
      </c>
      <c r="Q240" t="s">
        <v>34</v>
      </c>
      <c r="R240">
        <v>2022</v>
      </c>
      <c r="S240" t="s">
        <v>241</v>
      </c>
      <c r="T240" t="s">
        <v>36</v>
      </c>
      <c r="U240" t="s">
        <v>41</v>
      </c>
    </row>
    <row r="241" spans="1:21" x14ac:dyDescent="0.3">
      <c r="A241" t="s">
        <v>21</v>
      </c>
      <c r="B241" t="s">
        <v>165</v>
      </c>
      <c r="C241" t="s">
        <v>32</v>
      </c>
      <c r="D241" t="s">
        <v>68</v>
      </c>
      <c r="E241" s="2">
        <v>787</v>
      </c>
      <c r="F241" s="2">
        <v>10</v>
      </c>
      <c r="G241" s="2">
        <v>125</v>
      </c>
      <c r="H241" s="2">
        <v>98375</v>
      </c>
      <c r="I241">
        <v>983.75</v>
      </c>
      <c r="J241" s="2">
        <v>97391.25</v>
      </c>
      <c r="K241" s="2">
        <v>97.391249999999999</v>
      </c>
      <c r="L241" s="2">
        <v>94440</v>
      </c>
      <c r="M241" s="2">
        <v>2951.25</v>
      </c>
      <c r="N241" s="2">
        <v>2.9512499999999999</v>
      </c>
      <c r="O241" s="3">
        <v>44371</v>
      </c>
      <c r="P241" t="s">
        <v>151</v>
      </c>
      <c r="Q241" t="s">
        <v>73</v>
      </c>
      <c r="R241">
        <v>2022</v>
      </c>
      <c r="S241" t="s">
        <v>166</v>
      </c>
      <c r="T241" t="s">
        <v>36</v>
      </c>
      <c r="U241" t="s">
        <v>41</v>
      </c>
    </row>
    <row r="242" spans="1:21" x14ac:dyDescent="0.3">
      <c r="A242" t="s">
        <v>21</v>
      </c>
      <c r="B242" t="s">
        <v>108</v>
      </c>
      <c r="C242" t="s">
        <v>32</v>
      </c>
      <c r="D242" t="s">
        <v>68</v>
      </c>
      <c r="E242" s="2">
        <v>1823</v>
      </c>
      <c r="F242" s="2">
        <v>10</v>
      </c>
      <c r="G242" s="2">
        <v>125</v>
      </c>
      <c r="H242" s="2">
        <v>227875</v>
      </c>
      <c r="I242">
        <v>2278.75</v>
      </c>
      <c r="J242" s="2">
        <v>225596.25</v>
      </c>
      <c r="K242" s="2">
        <v>225.59625</v>
      </c>
      <c r="L242" s="2">
        <v>218760</v>
      </c>
      <c r="M242" s="2">
        <v>6836.25</v>
      </c>
      <c r="N242" s="2">
        <v>6.8362499999999997</v>
      </c>
      <c r="O242" s="3">
        <v>44895</v>
      </c>
      <c r="P242" t="s">
        <v>76</v>
      </c>
      <c r="Q242" t="s">
        <v>77</v>
      </c>
      <c r="R242">
        <v>2022</v>
      </c>
      <c r="S242" t="s">
        <v>110</v>
      </c>
      <c r="T242" t="s">
        <v>36</v>
      </c>
      <c r="U242" t="s">
        <v>65</v>
      </c>
    </row>
    <row r="243" spans="1:21" x14ac:dyDescent="0.3">
      <c r="A243" t="s">
        <v>30</v>
      </c>
      <c r="B243" t="s">
        <v>137</v>
      </c>
      <c r="C243" t="s">
        <v>32</v>
      </c>
      <c r="D243" t="s">
        <v>68</v>
      </c>
      <c r="E243" s="2">
        <v>747</v>
      </c>
      <c r="F243" s="2">
        <v>10</v>
      </c>
      <c r="G243" s="2">
        <v>15</v>
      </c>
      <c r="H243" s="2">
        <v>11205</v>
      </c>
      <c r="I243">
        <v>112.05</v>
      </c>
      <c r="J243" s="2">
        <v>11092.95</v>
      </c>
      <c r="K243" s="2">
        <v>11.09295</v>
      </c>
      <c r="L243" s="2">
        <v>7470</v>
      </c>
      <c r="M243" s="2">
        <v>3622.9500000000007</v>
      </c>
      <c r="N243" s="2">
        <v>3.6229500000000008</v>
      </c>
      <c r="O243" s="3">
        <v>44355</v>
      </c>
      <c r="P243" t="s">
        <v>151</v>
      </c>
      <c r="Q243" t="s">
        <v>73</v>
      </c>
      <c r="R243">
        <v>2022</v>
      </c>
      <c r="S243" t="s">
        <v>138</v>
      </c>
      <c r="T243" t="s">
        <v>36</v>
      </c>
      <c r="U243" t="s">
        <v>54</v>
      </c>
    </row>
    <row r="244" spans="1:21" x14ac:dyDescent="0.3">
      <c r="A244" t="s">
        <v>38</v>
      </c>
      <c r="B244" t="s">
        <v>275</v>
      </c>
      <c r="C244" t="s">
        <v>32</v>
      </c>
      <c r="D244" t="s">
        <v>68</v>
      </c>
      <c r="E244" s="2">
        <v>2905</v>
      </c>
      <c r="F244" s="2">
        <v>10</v>
      </c>
      <c r="G244" s="2">
        <v>300</v>
      </c>
      <c r="H244" s="2">
        <v>871500</v>
      </c>
      <c r="I244">
        <v>8715</v>
      </c>
      <c r="J244" s="2">
        <v>862785</v>
      </c>
      <c r="K244" s="2">
        <v>862.78499999999997</v>
      </c>
      <c r="L244" s="2">
        <v>726250</v>
      </c>
      <c r="M244" s="2">
        <v>136535</v>
      </c>
      <c r="N244" s="2">
        <v>136.535</v>
      </c>
      <c r="O244" s="3">
        <v>44578</v>
      </c>
      <c r="P244" t="s">
        <v>33</v>
      </c>
      <c r="Q244" t="s">
        <v>34</v>
      </c>
      <c r="R244">
        <v>2022</v>
      </c>
      <c r="S244" t="s">
        <v>243</v>
      </c>
      <c r="T244" t="s">
        <v>36</v>
      </c>
      <c r="U244" t="s">
        <v>46</v>
      </c>
    </row>
    <row r="245" spans="1:21" x14ac:dyDescent="0.3">
      <c r="A245" t="s">
        <v>42</v>
      </c>
      <c r="B245" t="s">
        <v>167</v>
      </c>
      <c r="C245" t="s">
        <v>32</v>
      </c>
      <c r="D245" t="s">
        <v>68</v>
      </c>
      <c r="E245" s="2">
        <v>2155</v>
      </c>
      <c r="F245" s="2">
        <v>10</v>
      </c>
      <c r="G245" s="2">
        <v>350</v>
      </c>
      <c r="H245" s="2">
        <v>754250</v>
      </c>
      <c r="I245">
        <v>7542.5</v>
      </c>
      <c r="J245" s="2">
        <v>746707.5</v>
      </c>
      <c r="K245" s="2">
        <v>746.70749999999998</v>
      </c>
      <c r="L245" s="2">
        <v>560300</v>
      </c>
      <c r="M245" s="2">
        <v>186407.5</v>
      </c>
      <c r="N245" s="2">
        <v>186.4075</v>
      </c>
      <c r="O245" s="3">
        <v>44777</v>
      </c>
      <c r="P245" t="s">
        <v>44</v>
      </c>
      <c r="Q245" t="s">
        <v>26</v>
      </c>
      <c r="R245">
        <v>2022</v>
      </c>
      <c r="S245" t="s">
        <v>168</v>
      </c>
      <c r="T245" t="s">
        <v>36</v>
      </c>
      <c r="U245" t="s">
        <v>46</v>
      </c>
    </row>
    <row r="246" spans="1:21" x14ac:dyDescent="0.3">
      <c r="A246" t="s">
        <v>42</v>
      </c>
      <c r="B246" t="s">
        <v>171</v>
      </c>
      <c r="C246" t="s">
        <v>56</v>
      </c>
      <c r="D246" t="s">
        <v>68</v>
      </c>
      <c r="E246" s="2">
        <v>3864</v>
      </c>
      <c r="F246" s="2">
        <v>120</v>
      </c>
      <c r="G246" s="2">
        <v>20</v>
      </c>
      <c r="H246" s="2">
        <v>77280</v>
      </c>
      <c r="I246">
        <v>772.80000000000007</v>
      </c>
      <c r="J246" s="2">
        <v>76507.200000000012</v>
      </c>
      <c r="K246" s="2">
        <v>76.507200000000012</v>
      </c>
      <c r="L246" s="2">
        <v>38640</v>
      </c>
      <c r="M246" s="2">
        <v>37867.200000000004</v>
      </c>
      <c r="N246" s="2">
        <v>37.867200000000004</v>
      </c>
      <c r="O246" s="3">
        <v>44482</v>
      </c>
      <c r="P246" t="s">
        <v>90</v>
      </c>
      <c r="Q246" t="s">
        <v>77</v>
      </c>
      <c r="R246">
        <v>2022</v>
      </c>
      <c r="S246" t="s">
        <v>172</v>
      </c>
      <c r="T246" t="s">
        <v>58</v>
      </c>
      <c r="U246" t="s">
        <v>54</v>
      </c>
    </row>
    <row r="247" spans="1:21" x14ac:dyDescent="0.3">
      <c r="A247" t="s">
        <v>42</v>
      </c>
      <c r="B247" t="s">
        <v>123</v>
      </c>
      <c r="C247" t="s">
        <v>56</v>
      </c>
      <c r="D247" t="s">
        <v>68</v>
      </c>
      <c r="E247" s="2">
        <v>362</v>
      </c>
      <c r="F247" s="2">
        <v>120</v>
      </c>
      <c r="G247" s="2">
        <v>7</v>
      </c>
      <c r="H247" s="2">
        <v>2534</v>
      </c>
      <c r="I247">
        <v>25.34</v>
      </c>
      <c r="J247" s="2">
        <v>2508.66</v>
      </c>
      <c r="K247" s="2">
        <v>2.5086599999999999</v>
      </c>
      <c r="L247" s="2">
        <v>1810</v>
      </c>
      <c r="M247" s="2">
        <v>698.65999999999985</v>
      </c>
      <c r="N247" s="2">
        <v>0.69865999999999984</v>
      </c>
      <c r="O247" s="3">
        <v>44866</v>
      </c>
      <c r="P247" t="s">
        <v>76</v>
      </c>
      <c r="Q247" t="s">
        <v>77</v>
      </c>
      <c r="R247">
        <v>2022</v>
      </c>
      <c r="S247" t="s">
        <v>124</v>
      </c>
      <c r="T247" t="s">
        <v>58</v>
      </c>
      <c r="U247" t="s">
        <v>59</v>
      </c>
    </row>
    <row r="248" spans="1:21" x14ac:dyDescent="0.3">
      <c r="A248" t="s">
        <v>21</v>
      </c>
      <c r="B248" t="s">
        <v>55</v>
      </c>
      <c r="C248" t="s">
        <v>56</v>
      </c>
      <c r="D248" t="s">
        <v>68</v>
      </c>
      <c r="E248" s="2">
        <v>923</v>
      </c>
      <c r="F248" s="2">
        <v>120</v>
      </c>
      <c r="G248" s="2">
        <v>125</v>
      </c>
      <c r="H248" s="2">
        <v>115375</v>
      </c>
      <c r="I248">
        <v>1153.75</v>
      </c>
      <c r="J248" s="2">
        <v>114221.25</v>
      </c>
      <c r="K248" s="2">
        <v>114.22125</v>
      </c>
      <c r="L248" s="2">
        <v>110760</v>
      </c>
      <c r="M248" s="2">
        <v>3461.25</v>
      </c>
      <c r="N248" s="2">
        <v>3.4612500000000002</v>
      </c>
      <c r="O248" s="3">
        <v>44655</v>
      </c>
      <c r="P248" t="s">
        <v>72</v>
      </c>
      <c r="Q248" t="s">
        <v>73</v>
      </c>
      <c r="R248">
        <v>2022</v>
      </c>
      <c r="S248" t="s">
        <v>57</v>
      </c>
      <c r="T248" t="s">
        <v>58</v>
      </c>
      <c r="U248" t="s">
        <v>59</v>
      </c>
    </row>
    <row r="249" spans="1:21" x14ac:dyDescent="0.3">
      <c r="A249" t="s">
        <v>42</v>
      </c>
      <c r="B249" t="s">
        <v>175</v>
      </c>
      <c r="C249" t="s">
        <v>61</v>
      </c>
      <c r="D249" t="s">
        <v>68</v>
      </c>
      <c r="E249" s="2">
        <v>263</v>
      </c>
      <c r="F249" s="2">
        <v>250</v>
      </c>
      <c r="G249" s="2">
        <v>7</v>
      </c>
      <c r="H249" s="2">
        <v>1841</v>
      </c>
      <c r="I249">
        <v>18.41</v>
      </c>
      <c r="J249" s="2">
        <v>1822.59</v>
      </c>
      <c r="K249" s="2">
        <v>1.8225899999999999</v>
      </c>
      <c r="L249" s="2">
        <v>1315</v>
      </c>
      <c r="M249" s="2">
        <v>507.58999999999992</v>
      </c>
      <c r="N249" s="2">
        <v>0.50758999999999987</v>
      </c>
      <c r="O249" s="3">
        <v>44917</v>
      </c>
      <c r="P249" t="s">
        <v>80</v>
      </c>
      <c r="Q249" t="s">
        <v>77</v>
      </c>
      <c r="R249">
        <v>2022</v>
      </c>
      <c r="S249" t="s">
        <v>176</v>
      </c>
      <c r="T249" t="s">
        <v>64</v>
      </c>
      <c r="U249" t="s">
        <v>65</v>
      </c>
    </row>
    <row r="250" spans="1:21" x14ac:dyDescent="0.3">
      <c r="A250" t="s">
        <v>42</v>
      </c>
      <c r="B250" t="s">
        <v>173</v>
      </c>
      <c r="C250" t="s">
        <v>61</v>
      </c>
      <c r="D250" t="s">
        <v>68</v>
      </c>
      <c r="E250" s="2">
        <v>943.5</v>
      </c>
      <c r="F250" s="2">
        <v>250</v>
      </c>
      <c r="G250" s="2">
        <v>350</v>
      </c>
      <c r="H250" s="2">
        <v>330225</v>
      </c>
      <c r="I250">
        <v>3302.25</v>
      </c>
      <c r="J250" s="2">
        <v>326922.75</v>
      </c>
      <c r="K250" s="2">
        <v>326.92275000000001</v>
      </c>
      <c r="L250" s="2">
        <v>245310</v>
      </c>
      <c r="M250" s="2">
        <v>81612.75</v>
      </c>
      <c r="N250" s="2">
        <v>81.612750000000005</v>
      </c>
      <c r="O250" s="3">
        <v>44460</v>
      </c>
      <c r="P250" t="s">
        <v>25</v>
      </c>
      <c r="Q250" t="s">
        <v>26</v>
      </c>
      <c r="R250">
        <v>2022</v>
      </c>
      <c r="S250" t="s">
        <v>174</v>
      </c>
      <c r="T250" t="s">
        <v>64</v>
      </c>
      <c r="U250" t="s">
        <v>59</v>
      </c>
    </row>
    <row r="251" spans="1:21" x14ac:dyDescent="0.3">
      <c r="A251" t="s">
        <v>21</v>
      </c>
      <c r="B251" t="s">
        <v>276</v>
      </c>
      <c r="C251" t="s">
        <v>61</v>
      </c>
      <c r="D251" t="s">
        <v>68</v>
      </c>
      <c r="E251" s="2">
        <v>727</v>
      </c>
      <c r="F251" s="2">
        <v>250</v>
      </c>
      <c r="G251" s="2">
        <v>125</v>
      </c>
      <c r="H251" s="2">
        <v>90875</v>
      </c>
      <c r="I251">
        <v>908.75</v>
      </c>
      <c r="J251" s="2">
        <v>89966.25</v>
      </c>
      <c r="K251" s="2">
        <v>89.966250000000002</v>
      </c>
      <c r="L251" s="2">
        <v>87240</v>
      </c>
      <c r="M251" s="2">
        <v>2726.25</v>
      </c>
      <c r="N251" s="2">
        <v>2.7262499999999998</v>
      </c>
      <c r="O251" s="3">
        <v>44316</v>
      </c>
      <c r="P251" t="s">
        <v>72</v>
      </c>
      <c r="Q251" t="s">
        <v>73</v>
      </c>
      <c r="R251">
        <v>2022</v>
      </c>
      <c r="S251" t="s">
        <v>178</v>
      </c>
      <c r="T251" t="s">
        <v>64</v>
      </c>
      <c r="U251" t="s">
        <v>51</v>
      </c>
    </row>
    <row r="252" spans="1:21" x14ac:dyDescent="0.3">
      <c r="A252" t="s">
        <v>21</v>
      </c>
      <c r="B252" t="s">
        <v>277</v>
      </c>
      <c r="C252" t="s">
        <v>61</v>
      </c>
      <c r="D252" t="s">
        <v>68</v>
      </c>
      <c r="E252" s="2">
        <v>787</v>
      </c>
      <c r="F252" s="2">
        <v>250</v>
      </c>
      <c r="G252" s="2">
        <v>125</v>
      </c>
      <c r="H252" s="2">
        <v>98375</v>
      </c>
      <c r="I252">
        <v>983.75</v>
      </c>
      <c r="J252" s="2">
        <v>97391.25</v>
      </c>
      <c r="K252" s="2">
        <v>97.391249999999999</v>
      </c>
      <c r="L252" s="2">
        <v>94440</v>
      </c>
      <c r="M252" s="2">
        <v>2951.25</v>
      </c>
      <c r="N252" s="2">
        <v>2.9512499999999999</v>
      </c>
      <c r="O252" s="3">
        <v>44343</v>
      </c>
      <c r="P252" t="s">
        <v>109</v>
      </c>
      <c r="Q252" t="s">
        <v>73</v>
      </c>
      <c r="R252">
        <v>2022</v>
      </c>
      <c r="S252" t="s">
        <v>246</v>
      </c>
      <c r="T252" t="s">
        <v>64</v>
      </c>
      <c r="U252" t="s">
        <v>54</v>
      </c>
    </row>
    <row r="253" spans="1:21" x14ac:dyDescent="0.3">
      <c r="A253" t="s">
        <v>38</v>
      </c>
      <c r="B253" t="s">
        <v>125</v>
      </c>
      <c r="C253" t="s">
        <v>61</v>
      </c>
      <c r="D253" t="s">
        <v>68</v>
      </c>
      <c r="E253" s="2">
        <v>986</v>
      </c>
      <c r="F253" s="2">
        <v>250</v>
      </c>
      <c r="G253" s="2">
        <v>300</v>
      </c>
      <c r="H253" s="2">
        <v>295800</v>
      </c>
      <c r="I253">
        <v>2958</v>
      </c>
      <c r="J253" s="2">
        <v>292842</v>
      </c>
      <c r="K253" s="2">
        <v>292.84199999999998</v>
      </c>
      <c r="L253" s="2">
        <v>246500</v>
      </c>
      <c r="M253" s="2">
        <v>46342</v>
      </c>
      <c r="N253" s="2">
        <v>46.341999999999999</v>
      </c>
      <c r="O253" s="3">
        <v>44843</v>
      </c>
      <c r="P253" t="s">
        <v>90</v>
      </c>
      <c r="Q253" t="s">
        <v>77</v>
      </c>
      <c r="R253">
        <v>2022</v>
      </c>
      <c r="S253" t="s">
        <v>126</v>
      </c>
      <c r="T253" t="s">
        <v>64</v>
      </c>
      <c r="U253" t="s">
        <v>65</v>
      </c>
    </row>
    <row r="254" spans="1:21" x14ac:dyDescent="0.3">
      <c r="A254" t="s">
        <v>42</v>
      </c>
      <c r="B254" t="s">
        <v>129</v>
      </c>
      <c r="C254" t="s">
        <v>61</v>
      </c>
      <c r="D254" t="s">
        <v>68</v>
      </c>
      <c r="E254" s="2">
        <v>1397</v>
      </c>
      <c r="F254" s="2">
        <v>250</v>
      </c>
      <c r="G254" s="2">
        <v>350</v>
      </c>
      <c r="H254" s="2">
        <v>488950</v>
      </c>
      <c r="I254">
        <v>4889.5</v>
      </c>
      <c r="J254" s="2">
        <v>484060.5</v>
      </c>
      <c r="K254" s="2">
        <v>484.06049999999999</v>
      </c>
      <c r="L254" s="2">
        <v>363220</v>
      </c>
      <c r="M254" s="2">
        <v>120840.5</v>
      </c>
      <c r="N254" s="2">
        <v>120.84050000000001</v>
      </c>
      <c r="O254" s="3">
        <v>44843</v>
      </c>
      <c r="P254" t="s">
        <v>90</v>
      </c>
      <c r="Q254" t="s">
        <v>77</v>
      </c>
      <c r="R254">
        <v>2022</v>
      </c>
      <c r="S254" t="s">
        <v>130</v>
      </c>
      <c r="T254" t="s">
        <v>64</v>
      </c>
      <c r="U254" t="s">
        <v>37</v>
      </c>
    </row>
    <row r="255" spans="1:21" x14ac:dyDescent="0.3">
      <c r="A255" t="s">
        <v>21</v>
      </c>
      <c r="B255" t="s">
        <v>277</v>
      </c>
      <c r="C255" t="s">
        <v>61</v>
      </c>
      <c r="D255" t="s">
        <v>68</v>
      </c>
      <c r="E255" s="2">
        <v>1744</v>
      </c>
      <c r="F255" s="2">
        <v>250</v>
      </c>
      <c r="G255" s="2">
        <v>125</v>
      </c>
      <c r="H255" s="2">
        <v>218000</v>
      </c>
      <c r="I255">
        <v>2180</v>
      </c>
      <c r="J255" s="2">
        <v>215820</v>
      </c>
      <c r="K255" s="2">
        <v>215.82</v>
      </c>
      <c r="L255" s="2">
        <v>209280</v>
      </c>
      <c r="M255" s="2">
        <v>6540</v>
      </c>
      <c r="N255" s="2">
        <v>6.54</v>
      </c>
      <c r="O255" s="3">
        <v>44460</v>
      </c>
      <c r="P255" t="s">
        <v>25</v>
      </c>
      <c r="Q255" t="s">
        <v>26</v>
      </c>
      <c r="R255">
        <v>2022</v>
      </c>
      <c r="S255" t="s">
        <v>246</v>
      </c>
      <c r="T255" t="s">
        <v>64</v>
      </c>
      <c r="U255" t="s">
        <v>54</v>
      </c>
    </row>
    <row r="256" spans="1:21" x14ac:dyDescent="0.3">
      <c r="A256" t="s">
        <v>21</v>
      </c>
      <c r="B256" t="s">
        <v>245</v>
      </c>
      <c r="C256" t="s">
        <v>67</v>
      </c>
      <c r="D256" t="s">
        <v>68</v>
      </c>
      <c r="E256" s="2">
        <v>742.5</v>
      </c>
      <c r="F256" s="2">
        <v>3</v>
      </c>
      <c r="G256" s="2">
        <v>125</v>
      </c>
      <c r="H256" s="2">
        <v>92812.5</v>
      </c>
      <c r="I256">
        <v>1856.25</v>
      </c>
      <c r="J256" s="2">
        <v>90956.25</v>
      </c>
      <c r="K256" s="2">
        <v>90.956249999999997</v>
      </c>
      <c r="L256" s="2">
        <v>89100</v>
      </c>
      <c r="M256" s="2">
        <v>1856.25</v>
      </c>
      <c r="N256" s="2">
        <v>1.85625</v>
      </c>
      <c r="O256" s="3">
        <v>44708</v>
      </c>
      <c r="P256" t="s">
        <v>109</v>
      </c>
      <c r="Q256" t="s">
        <v>73</v>
      </c>
      <c r="R256">
        <v>2022</v>
      </c>
      <c r="S256" t="s">
        <v>246</v>
      </c>
      <c r="T256" t="s">
        <v>70</v>
      </c>
      <c r="U256" t="s">
        <v>54</v>
      </c>
    </row>
    <row r="257" spans="1:21" x14ac:dyDescent="0.3">
      <c r="A257" t="s">
        <v>47</v>
      </c>
      <c r="B257" t="s">
        <v>133</v>
      </c>
      <c r="C257" t="s">
        <v>67</v>
      </c>
      <c r="D257" t="s">
        <v>68</v>
      </c>
      <c r="E257" s="2">
        <v>1295</v>
      </c>
      <c r="F257" s="2">
        <v>3</v>
      </c>
      <c r="G257" s="2">
        <v>12</v>
      </c>
      <c r="H257" s="2">
        <v>15540</v>
      </c>
      <c r="I257">
        <v>310.8</v>
      </c>
      <c r="J257" s="2">
        <v>15229.2</v>
      </c>
      <c r="K257" s="2">
        <v>15.229200000000001</v>
      </c>
      <c r="L257" s="2">
        <v>3885</v>
      </c>
      <c r="M257" s="2">
        <v>11344.2</v>
      </c>
      <c r="N257" s="2">
        <v>11.344200000000001</v>
      </c>
      <c r="O257" s="3">
        <v>44319</v>
      </c>
      <c r="P257" t="s">
        <v>109</v>
      </c>
      <c r="Q257" t="s">
        <v>73</v>
      </c>
      <c r="R257">
        <v>2022</v>
      </c>
      <c r="S257" t="s">
        <v>134</v>
      </c>
      <c r="T257" t="s">
        <v>70</v>
      </c>
      <c r="U257" t="s">
        <v>46</v>
      </c>
    </row>
    <row r="258" spans="1:21" x14ac:dyDescent="0.3">
      <c r="A258" t="s">
        <v>42</v>
      </c>
      <c r="B258" t="s">
        <v>145</v>
      </c>
      <c r="C258" t="s">
        <v>67</v>
      </c>
      <c r="D258" t="s">
        <v>68</v>
      </c>
      <c r="E258" s="2">
        <v>2852</v>
      </c>
      <c r="F258" s="2">
        <v>3</v>
      </c>
      <c r="G258" s="2">
        <v>350</v>
      </c>
      <c r="H258" s="2">
        <v>998200</v>
      </c>
      <c r="I258">
        <v>19964</v>
      </c>
      <c r="J258" s="2">
        <v>978236</v>
      </c>
      <c r="K258" s="2">
        <v>978.23599999999999</v>
      </c>
      <c r="L258" s="2">
        <v>741520</v>
      </c>
      <c r="M258" s="2">
        <v>236716</v>
      </c>
      <c r="N258" s="2">
        <v>236.71600000000001</v>
      </c>
      <c r="O258" s="3">
        <v>44397</v>
      </c>
      <c r="P258" t="s">
        <v>49</v>
      </c>
      <c r="Q258" t="s">
        <v>26</v>
      </c>
      <c r="R258">
        <v>2022</v>
      </c>
      <c r="S258" t="s">
        <v>146</v>
      </c>
      <c r="T258" t="s">
        <v>70</v>
      </c>
      <c r="U258" t="s">
        <v>37</v>
      </c>
    </row>
    <row r="259" spans="1:21" x14ac:dyDescent="0.3">
      <c r="A259" t="s">
        <v>47</v>
      </c>
      <c r="B259" t="s">
        <v>278</v>
      </c>
      <c r="C259" t="s">
        <v>23</v>
      </c>
      <c r="D259" t="s">
        <v>68</v>
      </c>
      <c r="E259" s="2">
        <v>1142</v>
      </c>
      <c r="F259" s="2">
        <v>5</v>
      </c>
      <c r="G259" s="2">
        <v>12</v>
      </c>
      <c r="H259" s="2">
        <v>13704</v>
      </c>
      <c r="I259">
        <v>274.08</v>
      </c>
      <c r="J259" s="2">
        <v>13429.92</v>
      </c>
      <c r="K259" s="2">
        <v>13.429919999999999</v>
      </c>
      <c r="L259" s="2">
        <v>3426</v>
      </c>
      <c r="M259" s="2">
        <v>10003.92</v>
      </c>
      <c r="N259" s="2">
        <v>10.003920000000001</v>
      </c>
      <c r="O259" s="3">
        <v>44875</v>
      </c>
      <c r="P259" t="s">
        <v>76</v>
      </c>
      <c r="Q259" t="s">
        <v>77</v>
      </c>
      <c r="R259">
        <v>2022</v>
      </c>
      <c r="S259" t="s">
        <v>248</v>
      </c>
      <c r="T259" t="s">
        <v>28</v>
      </c>
      <c r="U259" t="s">
        <v>59</v>
      </c>
    </row>
    <row r="260" spans="1:21" x14ac:dyDescent="0.3">
      <c r="A260" t="s">
        <v>42</v>
      </c>
      <c r="B260" t="s">
        <v>254</v>
      </c>
      <c r="C260" t="s">
        <v>23</v>
      </c>
      <c r="D260" t="s">
        <v>68</v>
      </c>
      <c r="E260" s="2">
        <v>1566</v>
      </c>
      <c r="F260" s="2">
        <v>5</v>
      </c>
      <c r="G260" s="2">
        <v>20</v>
      </c>
      <c r="H260" s="2">
        <v>31320</v>
      </c>
      <c r="I260">
        <v>626.4</v>
      </c>
      <c r="J260" s="2">
        <v>30693.599999999999</v>
      </c>
      <c r="K260" s="2">
        <v>30.6936</v>
      </c>
      <c r="L260" s="2">
        <v>15660</v>
      </c>
      <c r="M260" s="2">
        <v>15033.599999999999</v>
      </c>
      <c r="N260" s="2">
        <v>15.033599999999998</v>
      </c>
      <c r="O260" s="3">
        <v>44394</v>
      </c>
      <c r="P260" t="s">
        <v>49</v>
      </c>
      <c r="Q260" t="s">
        <v>26</v>
      </c>
      <c r="R260">
        <v>2022</v>
      </c>
      <c r="S260" t="s">
        <v>212</v>
      </c>
      <c r="T260" t="s">
        <v>28</v>
      </c>
      <c r="U260" t="s">
        <v>41</v>
      </c>
    </row>
    <row r="261" spans="1:21" x14ac:dyDescent="0.3">
      <c r="A261" t="s">
        <v>47</v>
      </c>
      <c r="B261" t="s">
        <v>279</v>
      </c>
      <c r="C261" t="s">
        <v>23</v>
      </c>
      <c r="D261" t="s">
        <v>68</v>
      </c>
      <c r="E261" s="2">
        <v>690</v>
      </c>
      <c r="F261" s="2">
        <v>5</v>
      </c>
      <c r="G261" s="2">
        <v>12</v>
      </c>
      <c r="H261" s="2">
        <v>8280</v>
      </c>
      <c r="I261">
        <v>165.6</v>
      </c>
      <c r="J261" s="2">
        <v>8114.4</v>
      </c>
      <c r="K261" s="2">
        <v>8.1143999999999998</v>
      </c>
      <c r="L261" s="2">
        <v>2070</v>
      </c>
      <c r="M261" s="2">
        <v>6044.4</v>
      </c>
      <c r="N261" s="2">
        <v>6.0443999999999996</v>
      </c>
      <c r="O261" s="3">
        <v>44768</v>
      </c>
      <c r="P261" t="s">
        <v>49</v>
      </c>
      <c r="Q261" t="s">
        <v>26</v>
      </c>
      <c r="R261">
        <v>2022</v>
      </c>
      <c r="S261" t="s">
        <v>206</v>
      </c>
      <c r="T261" t="s">
        <v>28</v>
      </c>
      <c r="U261" t="s">
        <v>65</v>
      </c>
    </row>
    <row r="262" spans="1:21" x14ac:dyDescent="0.3">
      <c r="A262" t="s">
        <v>30</v>
      </c>
      <c r="B262" t="s">
        <v>52</v>
      </c>
      <c r="C262" t="s">
        <v>32</v>
      </c>
      <c r="D262" t="s">
        <v>68</v>
      </c>
      <c r="E262" s="2">
        <v>2363</v>
      </c>
      <c r="F262" s="2">
        <v>10</v>
      </c>
      <c r="G262" s="2">
        <v>15</v>
      </c>
      <c r="H262" s="2">
        <v>35445</v>
      </c>
      <c r="I262">
        <v>708.9</v>
      </c>
      <c r="J262" s="2">
        <v>34736.1</v>
      </c>
      <c r="K262" s="2">
        <v>34.7361</v>
      </c>
      <c r="L262" s="2">
        <v>23630</v>
      </c>
      <c r="M262" s="2">
        <v>11106.099999999999</v>
      </c>
      <c r="N262" s="2">
        <v>11.106099999999998</v>
      </c>
      <c r="O262" s="3">
        <v>44858</v>
      </c>
      <c r="P262" t="s">
        <v>90</v>
      </c>
      <c r="Q262" t="s">
        <v>77</v>
      </c>
      <c r="R262">
        <v>2022</v>
      </c>
      <c r="S262" t="s">
        <v>53</v>
      </c>
      <c r="T262" t="s">
        <v>36</v>
      </c>
      <c r="U262" t="s">
        <v>54</v>
      </c>
    </row>
    <row r="263" spans="1:21" x14ac:dyDescent="0.3">
      <c r="A263" t="s">
        <v>38</v>
      </c>
      <c r="B263" t="s">
        <v>280</v>
      </c>
      <c r="C263" t="s">
        <v>32</v>
      </c>
      <c r="D263" t="s">
        <v>68</v>
      </c>
      <c r="E263" s="2">
        <v>918</v>
      </c>
      <c r="F263" s="2">
        <v>10</v>
      </c>
      <c r="G263" s="2">
        <v>300</v>
      </c>
      <c r="H263" s="2">
        <v>275400</v>
      </c>
      <c r="I263">
        <v>5508</v>
      </c>
      <c r="J263" s="2">
        <v>269892</v>
      </c>
      <c r="K263" s="2">
        <v>269.892</v>
      </c>
      <c r="L263" s="2">
        <v>229500</v>
      </c>
      <c r="M263" s="2">
        <v>40392</v>
      </c>
      <c r="N263" s="2">
        <v>40.392000000000003</v>
      </c>
      <c r="O263" s="3">
        <v>44349</v>
      </c>
      <c r="P263" t="s">
        <v>151</v>
      </c>
      <c r="Q263" t="s">
        <v>73</v>
      </c>
      <c r="R263">
        <v>2022</v>
      </c>
      <c r="S263" t="s">
        <v>208</v>
      </c>
      <c r="T263" t="s">
        <v>36</v>
      </c>
      <c r="U263" t="s">
        <v>29</v>
      </c>
    </row>
    <row r="264" spans="1:21" x14ac:dyDescent="0.3">
      <c r="A264" t="s">
        <v>38</v>
      </c>
      <c r="B264" t="s">
        <v>200</v>
      </c>
      <c r="C264" t="s">
        <v>32</v>
      </c>
      <c r="D264" t="s">
        <v>68</v>
      </c>
      <c r="E264" s="2">
        <v>1728</v>
      </c>
      <c r="F264" s="2">
        <v>10</v>
      </c>
      <c r="G264" s="2">
        <v>300</v>
      </c>
      <c r="H264" s="2">
        <v>518400</v>
      </c>
      <c r="I264">
        <v>10368</v>
      </c>
      <c r="J264" s="2">
        <v>508032</v>
      </c>
      <c r="K264" s="2">
        <v>508.03199999999998</v>
      </c>
      <c r="L264" s="2">
        <v>432000</v>
      </c>
      <c r="M264" s="2">
        <v>76032</v>
      </c>
      <c r="N264" s="2">
        <v>76.031999999999996</v>
      </c>
      <c r="O264" s="3">
        <v>44406</v>
      </c>
      <c r="P264" t="s">
        <v>49</v>
      </c>
      <c r="Q264" t="s">
        <v>26</v>
      </c>
      <c r="R264">
        <v>2022</v>
      </c>
      <c r="S264" t="s">
        <v>178</v>
      </c>
      <c r="T264" t="s">
        <v>36</v>
      </c>
      <c r="U264" t="s">
        <v>51</v>
      </c>
    </row>
    <row r="265" spans="1:21" x14ac:dyDescent="0.3">
      <c r="A265" t="s">
        <v>47</v>
      </c>
      <c r="B265" t="s">
        <v>48</v>
      </c>
      <c r="C265" t="s">
        <v>32</v>
      </c>
      <c r="D265" t="s">
        <v>68</v>
      </c>
      <c r="E265" s="2">
        <v>1142</v>
      </c>
      <c r="F265" s="2">
        <v>10</v>
      </c>
      <c r="G265" s="2">
        <v>12</v>
      </c>
      <c r="H265" s="2">
        <v>13704</v>
      </c>
      <c r="I265">
        <v>274.08</v>
      </c>
      <c r="J265" s="2">
        <v>13429.92</v>
      </c>
      <c r="K265" s="2">
        <v>13.429919999999999</v>
      </c>
      <c r="L265" s="2">
        <v>3426</v>
      </c>
      <c r="M265" s="2">
        <v>10003.92</v>
      </c>
      <c r="N265" s="2">
        <v>10.003920000000001</v>
      </c>
      <c r="O265" s="3">
        <v>44336</v>
      </c>
      <c r="P265" t="s">
        <v>109</v>
      </c>
      <c r="Q265" t="s">
        <v>73</v>
      </c>
      <c r="R265">
        <v>2022</v>
      </c>
      <c r="S265" t="s">
        <v>50</v>
      </c>
      <c r="T265" t="s">
        <v>36</v>
      </c>
      <c r="U265" t="s">
        <v>51</v>
      </c>
    </row>
    <row r="266" spans="1:21" x14ac:dyDescent="0.3">
      <c r="A266" t="s">
        <v>21</v>
      </c>
      <c r="B266" t="s">
        <v>108</v>
      </c>
      <c r="C266" t="s">
        <v>32</v>
      </c>
      <c r="D266" t="s">
        <v>68</v>
      </c>
      <c r="E266" s="2">
        <v>662</v>
      </c>
      <c r="F266" s="2">
        <v>10</v>
      </c>
      <c r="G266" s="2">
        <v>125</v>
      </c>
      <c r="H266" s="2">
        <v>82750</v>
      </c>
      <c r="I266">
        <v>1655</v>
      </c>
      <c r="J266" s="2">
        <v>81095</v>
      </c>
      <c r="K266" s="2">
        <v>81.094999999999999</v>
      </c>
      <c r="L266" s="2">
        <v>79440</v>
      </c>
      <c r="M266" s="2">
        <v>1655</v>
      </c>
      <c r="N266" s="2">
        <v>1.655</v>
      </c>
      <c r="O266" s="3">
        <v>44317</v>
      </c>
      <c r="P266" t="s">
        <v>109</v>
      </c>
      <c r="Q266" t="s">
        <v>73</v>
      </c>
      <c r="R266">
        <v>2022</v>
      </c>
      <c r="S266" t="s">
        <v>110</v>
      </c>
      <c r="T266" t="s">
        <v>36</v>
      </c>
      <c r="U266" t="s">
        <v>65</v>
      </c>
    </row>
    <row r="267" spans="1:21" x14ac:dyDescent="0.3">
      <c r="A267" t="s">
        <v>47</v>
      </c>
      <c r="B267" t="s">
        <v>183</v>
      </c>
      <c r="C267" t="s">
        <v>32</v>
      </c>
      <c r="D267" t="s">
        <v>68</v>
      </c>
      <c r="E267" s="2">
        <v>1295</v>
      </c>
      <c r="F267" s="2">
        <v>10</v>
      </c>
      <c r="G267" s="2">
        <v>12</v>
      </c>
      <c r="H267" s="2">
        <v>15540</v>
      </c>
      <c r="I267">
        <v>310.8</v>
      </c>
      <c r="J267" s="2">
        <v>15229.2</v>
      </c>
      <c r="K267" s="2">
        <v>15.229200000000001</v>
      </c>
      <c r="L267" s="2">
        <v>3885</v>
      </c>
      <c r="M267" s="2">
        <v>11344.2</v>
      </c>
      <c r="N267" s="2">
        <v>11.344200000000001</v>
      </c>
      <c r="O267" s="3">
        <v>44250</v>
      </c>
      <c r="P267" t="s">
        <v>62</v>
      </c>
      <c r="Q267" t="s">
        <v>34</v>
      </c>
      <c r="R267">
        <v>2022</v>
      </c>
      <c r="S267" t="s">
        <v>146</v>
      </c>
      <c r="T267" t="s">
        <v>36</v>
      </c>
      <c r="U267" t="s">
        <v>46</v>
      </c>
    </row>
    <row r="268" spans="1:21" x14ac:dyDescent="0.3">
      <c r="A268" t="s">
        <v>38</v>
      </c>
      <c r="B268" t="s">
        <v>201</v>
      </c>
      <c r="C268" t="s">
        <v>32</v>
      </c>
      <c r="D268" t="s">
        <v>68</v>
      </c>
      <c r="E268" s="2">
        <v>1916</v>
      </c>
      <c r="F268" s="2">
        <v>10</v>
      </c>
      <c r="G268" s="2">
        <v>300</v>
      </c>
      <c r="H268" s="2">
        <v>574800</v>
      </c>
      <c r="I268">
        <v>11496</v>
      </c>
      <c r="J268" s="2">
        <v>563304</v>
      </c>
      <c r="K268" s="2">
        <v>563.30399999999997</v>
      </c>
      <c r="L268" s="2">
        <v>479000</v>
      </c>
      <c r="M268" s="2">
        <v>84304</v>
      </c>
      <c r="N268" s="2">
        <v>84.304000000000002</v>
      </c>
      <c r="O268" s="3">
        <v>44546</v>
      </c>
      <c r="P268" t="s">
        <v>80</v>
      </c>
      <c r="Q268" t="s">
        <v>77</v>
      </c>
      <c r="R268">
        <v>2022</v>
      </c>
      <c r="S268" t="s">
        <v>202</v>
      </c>
      <c r="T268" t="s">
        <v>36</v>
      </c>
      <c r="U268" t="s">
        <v>54</v>
      </c>
    </row>
    <row r="269" spans="1:21" x14ac:dyDescent="0.3">
      <c r="A269" t="s">
        <v>42</v>
      </c>
      <c r="B269" t="s">
        <v>43</v>
      </c>
      <c r="C269" t="s">
        <v>32</v>
      </c>
      <c r="D269" t="s">
        <v>68</v>
      </c>
      <c r="E269" s="2">
        <v>2852</v>
      </c>
      <c r="F269" s="2">
        <v>10</v>
      </c>
      <c r="G269" s="2">
        <v>350</v>
      </c>
      <c r="H269" s="2">
        <v>998200</v>
      </c>
      <c r="I269">
        <v>19964</v>
      </c>
      <c r="J269" s="2">
        <v>978236</v>
      </c>
      <c r="K269" s="2">
        <v>978.23599999999999</v>
      </c>
      <c r="L269" s="2">
        <v>741520</v>
      </c>
      <c r="M269" s="2">
        <v>236716</v>
      </c>
      <c r="N269" s="2">
        <v>236.71600000000001</v>
      </c>
      <c r="O269" s="3">
        <v>44305</v>
      </c>
      <c r="P269" t="s">
        <v>72</v>
      </c>
      <c r="Q269" t="s">
        <v>73</v>
      </c>
      <c r="R269">
        <v>2022</v>
      </c>
      <c r="S269" t="s">
        <v>45</v>
      </c>
      <c r="T269" t="s">
        <v>36</v>
      </c>
      <c r="U269" t="s">
        <v>46</v>
      </c>
    </row>
    <row r="270" spans="1:21" x14ac:dyDescent="0.3">
      <c r="A270" t="s">
        <v>21</v>
      </c>
      <c r="B270" t="s">
        <v>281</v>
      </c>
      <c r="C270" t="s">
        <v>32</v>
      </c>
      <c r="D270" t="s">
        <v>68</v>
      </c>
      <c r="E270" s="2">
        <v>2729</v>
      </c>
      <c r="F270" s="2">
        <v>10</v>
      </c>
      <c r="G270" s="2">
        <v>125</v>
      </c>
      <c r="H270" s="2">
        <v>341125</v>
      </c>
      <c r="I270">
        <v>6822.5</v>
      </c>
      <c r="J270" s="2">
        <v>334302.5</v>
      </c>
      <c r="K270" s="2">
        <v>334.30250000000001</v>
      </c>
      <c r="L270" s="2">
        <v>327480</v>
      </c>
      <c r="M270" s="2">
        <v>6822.5</v>
      </c>
      <c r="N270" s="2">
        <v>6.8224999999999998</v>
      </c>
      <c r="O270" s="3">
        <v>44534</v>
      </c>
      <c r="P270" t="s">
        <v>80</v>
      </c>
      <c r="Q270" t="s">
        <v>77</v>
      </c>
      <c r="R270">
        <v>2022</v>
      </c>
      <c r="S270" t="s">
        <v>210</v>
      </c>
      <c r="T270" t="s">
        <v>36</v>
      </c>
      <c r="U270" t="s">
        <v>37</v>
      </c>
    </row>
    <row r="271" spans="1:21" x14ac:dyDescent="0.3">
      <c r="A271" t="s">
        <v>47</v>
      </c>
      <c r="B271" t="s">
        <v>111</v>
      </c>
      <c r="C271" t="s">
        <v>32</v>
      </c>
      <c r="D271" t="s">
        <v>68</v>
      </c>
      <c r="E271" s="2">
        <v>1055</v>
      </c>
      <c r="F271" s="2">
        <v>10</v>
      </c>
      <c r="G271" s="2">
        <v>12</v>
      </c>
      <c r="H271" s="2">
        <v>12660</v>
      </c>
      <c r="I271">
        <v>253.2</v>
      </c>
      <c r="J271" s="2">
        <v>12406.8</v>
      </c>
      <c r="K271" s="2">
        <v>12.406799999999999</v>
      </c>
      <c r="L271" s="2">
        <v>3165</v>
      </c>
      <c r="M271" s="2">
        <v>9241.7999999999993</v>
      </c>
      <c r="N271" s="2">
        <v>9.2417999999999996</v>
      </c>
      <c r="O271" s="3">
        <v>44233</v>
      </c>
      <c r="P271" t="s">
        <v>62</v>
      </c>
      <c r="Q271" t="s">
        <v>34</v>
      </c>
      <c r="R271">
        <v>2022</v>
      </c>
      <c r="S271" t="s">
        <v>112</v>
      </c>
      <c r="T271" t="s">
        <v>36</v>
      </c>
      <c r="U271" t="s">
        <v>29</v>
      </c>
    </row>
    <row r="272" spans="1:21" x14ac:dyDescent="0.3">
      <c r="A272" t="s">
        <v>47</v>
      </c>
      <c r="B272" t="s">
        <v>203</v>
      </c>
      <c r="C272" t="s">
        <v>32</v>
      </c>
      <c r="D272" t="s">
        <v>68</v>
      </c>
      <c r="E272" s="2">
        <v>1084</v>
      </c>
      <c r="F272" s="2">
        <v>10</v>
      </c>
      <c r="G272" s="2">
        <v>12</v>
      </c>
      <c r="H272" s="2">
        <v>13008</v>
      </c>
      <c r="I272">
        <v>260.16000000000003</v>
      </c>
      <c r="J272" s="2">
        <v>12747.84</v>
      </c>
      <c r="K272" s="2">
        <v>12.74784</v>
      </c>
      <c r="L272" s="2">
        <v>3252</v>
      </c>
      <c r="M272" s="2">
        <v>9495.84</v>
      </c>
      <c r="N272" s="2">
        <v>9.4958399999999994</v>
      </c>
      <c r="O272" s="3">
        <v>44670</v>
      </c>
      <c r="P272" t="s">
        <v>72</v>
      </c>
      <c r="Q272" t="s">
        <v>73</v>
      </c>
      <c r="R272">
        <v>2022</v>
      </c>
      <c r="S272" t="s">
        <v>204</v>
      </c>
      <c r="T272" t="s">
        <v>36</v>
      </c>
      <c r="U272" t="s">
        <v>59</v>
      </c>
    </row>
    <row r="273" spans="1:21" x14ac:dyDescent="0.3">
      <c r="A273" t="s">
        <v>42</v>
      </c>
      <c r="B273" t="s">
        <v>143</v>
      </c>
      <c r="C273" t="s">
        <v>56</v>
      </c>
      <c r="D273" t="s">
        <v>68</v>
      </c>
      <c r="E273" s="2">
        <v>1566</v>
      </c>
      <c r="F273" s="2">
        <v>120</v>
      </c>
      <c r="G273" s="2">
        <v>20</v>
      </c>
      <c r="H273" s="2">
        <v>31320</v>
      </c>
      <c r="I273">
        <v>626.4</v>
      </c>
      <c r="J273" s="2">
        <v>30693.599999999999</v>
      </c>
      <c r="K273" s="2">
        <v>30.6936</v>
      </c>
      <c r="L273" s="2">
        <v>15660</v>
      </c>
      <c r="M273" s="2">
        <v>15033.599999999999</v>
      </c>
      <c r="N273" s="2">
        <v>15.033599999999998</v>
      </c>
      <c r="O273" s="3">
        <v>44801</v>
      </c>
      <c r="P273" t="s">
        <v>44</v>
      </c>
      <c r="Q273" t="s">
        <v>26</v>
      </c>
      <c r="R273">
        <v>2022</v>
      </c>
      <c r="S273" t="s">
        <v>144</v>
      </c>
      <c r="T273" t="s">
        <v>58</v>
      </c>
      <c r="U273" t="s">
        <v>29</v>
      </c>
    </row>
    <row r="274" spans="1:21" x14ac:dyDescent="0.3">
      <c r="A274" t="s">
        <v>42</v>
      </c>
      <c r="B274" t="s">
        <v>117</v>
      </c>
      <c r="C274" t="s">
        <v>56</v>
      </c>
      <c r="D274" t="s">
        <v>68</v>
      </c>
      <c r="E274" s="2">
        <v>2877</v>
      </c>
      <c r="F274" s="2">
        <v>120</v>
      </c>
      <c r="G274" s="2">
        <v>350</v>
      </c>
      <c r="H274" s="2">
        <v>1006950</v>
      </c>
      <c r="I274">
        <v>20139</v>
      </c>
      <c r="J274" s="2">
        <v>986811</v>
      </c>
      <c r="K274" s="2">
        <v>986.81100000000004</v>
      </c>
      <c r="L274" s="2">
        <v>748020</v>
      </c>
      <c r="M274" s="2">
        <v>238791</v>
      </c>
      <c r="N274" s="2">
        <v>238.791</v>
      </c>
      <c r="O274" s="3">
        <v>44821</v>
      </c>
      <c r="P274" t="s">
        <v>25</v>
      </c>
      <c r="Q274" t="s">
        <v>26</v>
      </c>
      <c r="R274">
        <v>2022</v>
      </c>
      <c r="S274" t="s">
        <v>118</v>
      </c>
      <c r="T274" t="s">
        <v>58</v>
      </c>
      <c r="U274" t="s">
        <v>46</v>
      </c>
    </row>
    <row r="275" spans="1:21" x14ac:dyDescent="0.3">
      <c r="A275" t="s">
        <v>47</v>
      </c>
      <c r="B275" t="s">
        <v>282</v>
      </c>
      <c r="C275" t="s">
        <v>56</v>
      </c>
      <c r="D275" t="s">
        <v>68</v>
      </c>
      <c r="E275" s="2">
        <v>1055</v>
      </c>
      <c r="F275" s="2">
        <v>120</v>
      </c>
      <c r="G275" s="2">
        <v>12</v>
      </c>
      <c r="H275" s="2">
        <v>12660</v>
      </c>
      <c r="I275">
        <v>253.2</v>
      </c>
      <c r="J275" s="2">
        <v>12406.8</v>
      </c>
      <c r="K275" s="2">
        <v>12.406799999999999</v>
      </c>
      <c r="L275" s="2">
        <v>3165</v>
      </c>
      <c r="M275" s="2">
        <v>9241.7999999999993</v>
      </c>
      <c r="N275" s="2">
        <v>9.2417999999999996</v>
      </c>
      <c r="O275" s="3">
        <v>44544</v>
      </c>
      <c r="P275" t="s">
        <v>80</v>
      </c>
      <c r="Q275" t="s">
        <v>77</v>
      </c>
      <c r="R275">
        <v>2022</v>
      </c>
      <c r="S275" t="s">
        <v>212</v>
      </c>
      <c r="T275" t="s">
        <v>58</v>
      </c>
      <c r="U275" t="s">
        <v>41</v>
      </c>
    </row>
    <row r="276" spans="1:21" x14ac:dyDescent="0.3">
      <c r="A276" t="s">
        <v>47</v>
      </c>
      <c r="B276" t="s">
        <v>283</v>
      </c>
      <c r="C276" t="s">
        <v>56</v>
      </c>
      <c r="D276" t="s">
        <v>68</v>
      </c>
      <c r="E276" s="2">
        <v>1084</v>
      </c>
      <c r="F276" s="2">
        <v>120</v>
      </c>
      <c r="G276" s="2">
        <v>12</v>
      </c>
      <c r="H276" s="2">
        <v>13008</v>
      </c>
      <c r="I276">
        <v>260.16000000000003</v>
      </c>
      <c r="J276" s="2">
        <v>12747.84</v>
      </c>
      <c r="K276" s="2">
        <v>12.74784</v>
      </c>
      <c r="L276" s="2">
        <v>3252</v>
      </c>
      <c r="M276" s="2">
        <v>9495.84</v>
      </c>
      <c r="N276" s="2">
        <v>9.4958399999999994</v>
      </c>
      <c r="O276" s="3">
        <v>44660</v>
      </c>
      <c r="P276" t="s">
        <v>72</v>
      </c>
      <c r="Q276" t="s">
        <v>73</v>
      </c>
      <c r="R276">
        <v>2022</v>
      </c>
      <c r="S276" t="s">
        <v>214</v>
      </c>
      <c r="T276" t="s">
        <v>58</v>
      </c>
      <c r="U276" t="s">
        <v>46</v>
      </c>
    </row>
    <row r="277" spans="1:21" x14ac:dyDescent="0.3">
      <c r="A277" t="s">
        <v>21</v>
      </c>
      <c r="B277" t="s">
        <v>284</v>
      </c>
      <c r="C277" t="s">
        <v>61</v>
      </c>
      <c r="D277" t="s">
        <v>68</v>
      </c>
      <c r="E277" s="2">
        <v>662</v>
      </c>
      <c r="F277" s="2">
        <v>250</v>
      </c>
      <c r="G277" s="2">
        <v>125</v>
      </c>
      <c r="H277" s="2">
        <v>82750</v>
      </c>
      <c r="I277">
        <v>1655</v>
      </c>
      <c r="J277" s="2">
        <v>81095</v>
      </c>
      <c r="K277" s="2">
        <v>81.094999999999999</v>
      </c>
      <c r="L277" s="2">
        <v>79440</v>
      </c>
      <c r="M277" s="2">
        <v>1655</v>
      </c>
      <c r="N277" s="2">
        <v>1.655</v>
      </c>
      <c r="O277" s="3">
        <v>44901</v>
      </c>
      <c r="P277" t="s">
        <v>80</v>
      </c>
      <c r="Q277" t="s">
        <v>77</v>
      </c>
      <c r="R277">
        <v>2022</v>
      </c>
      <c r="S277" t="s">
        <v>170</v>
      </c>
      <c r="T277" t="s">
        <v>64</v>
      </c>
      <c r="U277" t="s">
        <v>51</v>
      </c>
    </row>
    <row r="278" spans="1:21" x14ac:dyDescent="0.3">
      <c r="A278" t="s">
        <v>42</v>
      </c>
      <c r="B278" t="s">
        <v>175</v>
      </c>
      <c r="C278" t="s">
        <v>61</v>
      </c>
      <c r="D278" t="s">
        <v>68</v>
      </c>
      <c r="E278" s="2">
        <v>2877</v>
      </c>
      <c r="F278" s="2">
        <v>250</v>
      </c>
      <c r="G278" s="2">
        <v>350</v>
      </c>
      <c r="H278" s="2">
        <v>1006950</v>
      </c>
      <c r="I278">
        <v>20139</v>
      </c>
      <c r="J278" s="2">
        <v>986811</v>
      </c>
      <c r="K278" s="2">
        <v>986.81100000000004</v>
      </c>
      <c r="L278" s="2">
        <v>748020</v>
      </c>
      <c r="M278" s="2">
        <v>238791</v>
      </c>
      <c r="N278" s="2">
        <v>238.791</v>
      </c>
      <c r="O278" s="3">
        <v>44881</v>
      </c>
      <c r="P278" t="s">
        <v>76</v>
      </c>
      <c r="Q278" t="s">
        <v>77</v>
      </c>
      <c r="R278">
        <v>2022</v>
      </c>
      <c r="S278" t="s">
        <v>176</v>
      </c>
      <c r="T278" t="s">
        <v>64</v>
      </c>
      <c r="U278" t="s">
        <v>65</v>
      </c>
    </row>
    <row r="279" spans="1:21" x14ac:dyDescent="0.3">
      <c r="A279" t="s">
        <v>21</v>
      </c>
      <c r="B279" t="s">
        <v>263</v>
      </c>
      <c r="C279" t="s">
        <v>61</v>
      </c>
      <c r="D279" t="s">
        <v>68</v>
      </c>
      <c r="E279" s="2">
        <v>2729</v>
      </c>
      <c r="F279" s="2">
        <v>250</v>
      </c>
      <c r="G279" s="2">
        <v>125</v>
      </c>
      <c r="H279" s="2">
        <v>341125</v>
      </c>
      <c r="I279">
        <v>6822.5</v>
      </c>
      <c r="J279" s="2">
        <v>334302.5</v>
      </c>
      <c r="K279" s="2">
        <v>334.30250000000001</v>
      </c>
      <c r="L279" s="2">
        <v>327480</v>
      </c>
      <c r="M279" s="2">
        <v>6822.5</v>
      </c>
      <c r="N279" s="2">
        <v>6.8224999999999998</v>
      </c>
      <c r="O279" s="3">
        <v>44908</v>
      </c>
      <c r="P279" t="s">
        <v>80</v>
      </c>
      <c r="Q279" t="s">
        <v>77</v>
      </c>
      <c r="R279">
        <v>2022</v>
      </c>
      <c r="S279" t="s">
        <v>140</v>
      </c>
      <c r="T279" t="s">
        <v>64</v>
      </c>
      <c r="U279" t="s">
        <v>29</v>
      </c>
    </row>
    <row r="280" spans="1:21" x14ac:dyDescent="0.3">
      <c r="A280" t="s">
        <v>38</v>
      </c>
      <c r="B280" t="s">
        <v>285</v>
      </c>
      <c r="C280" t="s">
        <v>95</v>
      </c>
      <c r="D280" t="s">
        <v>68</v>
      </c>
      <c r="E280" s="2">
        <v>259</v>
      </c>
      <c r="F280" s="2">
        <v>260</v>
      </c>
      <c r="G280" s="2">
        <v>300</v>
      </c>
      <c r="H280" s="2">
        <v>77700</v>
      </c>
      <c r="I280">
        <v>1554</v>
      </c>
      <c r="J280" s="2">
        <v>76146</v>
      </c>
      <c r="K280" s="2">
        <v>76.146000000000001</v>
      </c>
      <c r="L280" s="2">
        <v>64750</v>
      </c>
      <c r="M280" s="2">
        <v>11396</v>
      </c>
      <c r="N280" s="2">
        <v>11.396000000000001</v>
      </c>
      <c r="O280" s="3">
        <v>44618</v>
      </c>
      <c r="P280" t="s">
        <v>62</v>
      </c>
      <c r="Q280" t="s">
        <v>34</v>
      </c>
      <c r="R280">
        <v>2022</v>
      </c>
      <c r="S280" t="s">
        <v>258</v>
      </c>
      <c r="T280" t="s">
        <v>97</v>
      </c>
      <c r="U280" t="s">
        <v>54</v>
      </c>
    </row>
    <row r="281" spans="1:21" x14ac:dyDescent="0.3">
      <c r="A281" t="s">
        <v>38</v>
      </c>
      <c r="B281" t="s">
        <v>286</v>
      </c>
      <c r="C281" t="s">
        <v>95</v>
      </c>
      <c r="D281" t="s">
        <v>68</v>
      </c>
      <c r="E281" s="2">
        <v>1101</v>
      </c>
      <c r="F281" s="2">
        <v>260</v>
      </c>
      <c r="G281" s="2">
        <v>300</v>
      </c>
      <c r="H281" s="2">
        <v>330300</v>
      </c>
      <c r="I281">
        <v>6606</v>
      </c>
      <c r="J281" s="2">
        <v>323694</v>
      </c>
      <c r="K281" s="2">
        <v>323.69400000000002</v>
      </c>
      <c r="L281" s="2">
        <v>275250</v>
      </c>
      <c r="M281" s="2">
        <v>48444</v>
      </c>
      <c r="N281" s="2">
        <v>48.444000000000003</v>
      </c>
      <c r="O281" s="3">
        <v>44829</v>
      </c>
      <c r="P281" t="s">
        <v>25</v>
      </c>
      <c r="Q281" t="s">
        <v>26</v>
      </c>
      <c r="R281">
        <v>2022</v>
      </c>
      <c r="S281" t="s">
        <v>260</v>
      </c>
      <c r="T281" t="s">
        <v>97</v>
      </c>
      <c r="U281" t="s">
        <v>59</v>
      </c>
    </row>
    <row r="282" spans="1:21" x14ac:dyDescent="0.3">
      <c r="A282" t="s">
        <v>21</v>
      </c>
      <c r="B282" t="s">
        <v>207</v>
      </c>
      <c r="C282" t="s">
        <v>95</v>
      </c>
      <c r="D282" t="s">
        <v>68</v>
      </c>
      <c r="E282" s="2">
        <v>2276</v>
      </c>
      <c r="F282" s="2">
        <v>260</v>
      </c>
      <c r="G282" s="2">
        <v>125</v>
      </c>
      <c r="H282" s="2">
        <v>284500</v>
      </c>
      <c r="I282">
        <v>5690</v>
      </c>
      <c r="J282" s="2">
        <v>278810</v>
      </c>
      <c r="K282" s="2">
        <v>278.81</v>
      </c>
      <c r="L282" s="2">
        <v>273120</v>
      </c>
      <c r="M282" s="2">
        <v>5690</v>
      </c>
      <c r="N282" s="2">
        <v>5.69</v>
      </c>
      <c r="O282" s="3">
        <v>44827</v>
      </c>
      <c r="P282" t="s">
        <v>25</v>
      </c>
      <c r="Q282" t="s">
        <v>26</v>
      </c>
      <c r="R282">
        <v>2022</v>
      </c>
      <c r="S282" t="s">
        <v>208</v>
      </c>
      <c r="T282" t="s">
        <v>97</v>
      </c>
      <c r="U282" t="s">
        <v>29</v>
      </c>
    </row>
    <row r="283" spans="1:21" x14ac:dyDescent="0.3">
      <c r="A283" t="s">
        <v>42</v>
      </c>
      <c r="B283" t="s">
        <v>190</v>
      </c>
      <c r="C283" t="s">
        <v>95</v>
      </c>
      <c r="D283" t="s">
        <v>68</v>
      </c>
      <c r="E283" s="2">
        <v>1236</v>
      </c>
      <c r="F283" s="2">
        <v>260</v>
      </c>
      <c r="G283" s="2">
        <v>20</v>
      </c>
      <c r="H283" s="2">
        <v>24720</v>
      </c>
      <c r="I283">
        <v>494.4</v>
      </c>
      <c r="J283" s="2">
        <v>24225.599999999999</v>
      </c>
      <c r="K283" s="2">
        <v>24.2256</v>
      </c>
      <c r="L283" s="2">
        <v>12360</v>
      </c>
      <c r="M283" s="2">
        <v>11865.599999999999</v>
      </c>
      <c r="N283" s="2">
        <v>11.865599999999999</v>
      </c>
      <c r="O283" s="3">
        <v>44230</v>
      </c>
      <c r="P283" t="s">
        <v>62</v>
      </c>
      <c r="Q283" t="s">
        <v>34</v>
      </c>
      <c r="R283">
        <v>2022</v>
      </c>
      <c r="S283" t="s">
        <v>191</v>
      </c>
      <c r="T283" t="s">
        <v>97</v>
      </c>
      <c r="U283" t="s">
        <v>65</v>
      </c>
    </row>
    <row r="284" spans="1:21" x14ac:dyDescent="0.3">
      <c r="A284" t="s">
        <v>42</v>
      </c>
      <c r="B284" t="s">
        <v>192</v>
      </c>
      <c r="C284" t="s">
        <v>95</v>
      </c>
      <c r="D284" t="s">
        <v>68</v>
      </c>
      <c r="E284" s="2">
        <v>941</v>
      </c>
      <c r="F284" s="2">
        <v>260</v>
      </c>
      <c r="G284" s="2">
        <v>20</v>
      </c>
      <c r="H284" s="2">
        <v>18820</v>
      </c>
      <c r="I284">
        <v>376.4</v>
      </c>
      <c r="J284" s="2">
        <v>18443.599999999999</v>
      </c>
      <c r="K284" s="2">
        <v>18.4436</v>
      </c>
      <c r="L284" s="2">
        <v>9410</v>
      </c>
      <c r="M284" s="2">
        <v>9033.5999999999985</v>
      </c>
      <c r="N284" s="2">
        <v>9.0335999999999981</v>
      </c>
      <c r="O284" s="3">
        <v>44884</v>
      </c>
      <c r="P284" t="s">
        <v>76</v>
      </c>
      <c r="Q284" t="s">
        <v>77</v>
      </c>
      <c r="R284">
        <v>2022</v>
      </c>
      <c r="S284" t="s">
        <v>193</v>
      </c>
      <c r="T284" t="s">
        <v>97</v>
      </c>
      <c r="U284" t="s">
        <v>29</v>
      </c>
    </row>
    <row r="285" spans="1:21" x14ac:dyDescent="0.3">
      <c r="A285" t="s">
        <v>38</v>
      </c>
      <c r="B285" t="s">
        <v>287</v>
      </c>
      <c r="C285" t="s">
        <v>95</v>
      </c>
      <c r="D285" t="s">
        <v>68</v>
      </c>
      <c r="E285" s="2">
        <v>1916</v>
      </c>
      <c r="F285" s="2">
        <v>260</v>
      </c>
      <c r="G285" s="2">
        <v>300</v>
      </c>
      <c r="H285" s="2">
        <v>574800</v>
      </c>
      <c r="I285">
        <v>11496</v>
      </c>
      <c r="J285" s="2">
        <v>563304</v>
      </c>
      <c r="K285" s="2">
        <v>563.30399999999997</v>
      </c>
      <c r="L285" s="2">
        <v>479000</v>
      </c>
      <c r="M285" s="2">
        <v>84304</v>
      </c>
      <c r="N285" s="2">
        <v>84.304000000000002</v>
      </c>
      <c r="O285" s="3">
        <v>44711</v>
      </c>
      <c r="P285" t="s">
        <v>109</v>
      </c>
      <c r="Q285" t="s">
        <v>73</v>
      </c>
      <c r="R285">
        <v>2022</v>
      </c>
      <c r="S285" t="s">
        <v>262</v>
      </c>
      <c r="T285" t="s">
        <v>97</v>
      </c>
      <c r="U285" t="s">
        <v>65</v>
      </c>
    </row>
    <row r="286" spans="1:21" x14ac:dyDescent="0.3">
      <c r="A286" t="s">
        <v>21</v>
      </c>
      <c r="B286" t="s">
        <v>230</v>
      </c>
      <c r="C286" t="s">
        <v>67</v>
      </c>
      <c r="D286" t="s">
        <v>68</v>
      </c>
      <c r="E286" s="2">
        <v>4243.5</v>
      </c>
      <c r="F286" s="2">
        <v>3</v>
      </c>
      <c r="G286" s="2">
        <v>125</v>
      </c>
      <c r="H286" s="2">
        <v>530437.5</v>
      </c>
      <c r="I286">
        <v>15913.125</v>
      </c>
      <c r="J286" s="2">
        <v>514524.375</v>
      </c>
      <c r="K286" s="2">
        <v>514.52437499999996</v>
      </c>
      <c r="L286" s="2">
        <v>509220</v>
      </c>
      <c r="M286" s="2">
        <v>5304.375</v>
      </c>
      <c r="N286" s="2">
        <v>5.3043750000000003</v>
      </c>
      <c r="O286" s="3">
        <v>44314</v>
      </c>
      <c r="P286" t="s">
        <v>72</v>
      </c>
      <c r="Q286" t="s">
        <v>73</v>
      </c>
      <c r="R286">
        <v>2022</v>
      </c>
      <c r="S286" t="s">
        <v>231</v>
      </c>
      <c r="T286" t="s">
        <v>70</v>
      </c>
      <c r="U286" t="s">
        <v>51</v>
      </c>
    </row>
    <row r="287" spans="1:21" x14ac:dyDescent="0.3">
      <c r="A287" t="s">
        <v>42</v>
      </c>
      <c r="B287" t="s">
        <v>159</v>
      </c>
      <c r="C287" t="s">
        <v>67</v>
      </c>
      <c r="D287" t="s">
        <v>68</v>
      </c>
      <c r="E287" s="2">
        <v>2580</v>
      </c>
      <c r="F287" s="2">
        <v>3</v>
      </c>
      <c r="G287" s="2">
        <v>20</v>
      </c>
      <c r="H287" s="2">
        <v>51600</v>
      </c>
      <c r="I287">
        <v>1548</v>
      </c>
      <c r="J287" s="2">
        <v>50052</v>
      </c>
      <c r="K287" s="2">
        <v>50.052</v>
      </c>
      <c r="L287" s="2">
        <v>25800</v>
      </c>
      <c r="M287" s="2">
        <v>24252</v>
      </c>
      <c r="N287" s="2">
        <v>24.251999999999999</v>
      </c>
      <c r="O287" s="3">
        <v>44660</v>
      </c>
      <c r="P287" t="s">
        <v>72</v>
      </c>
      <c r="Q287" t="s">
        <v>73</v>
      </c>
      <c r="R287">
        <v>2022</v>
      </c>
      <c r="S287" t="s">
        <v>160</v>
      </c>
      <c r="T287" t="s">
        <v>70</v>
      </c>
      <c r="U287" t="s">
        <v>65</v>
      </c>
    </row>
    <row r="288" spans="1:21" x14ac:dyDescent="0.3">
      <c r="A288" t="s">
        <v>38</v>
      </c>
      <c r="B288" t="s">
        <v>100</v>
      </c>
      <c r="C288" t="s">
        <v>67</v>
      </c>
      <c r="D288" t="s">
        <v>68</v>
      </c>
      <c r="E288" s="2">
        <v>689</v>
      </c>
      <c r="F288" s="2">
        <v>3</v>
      </c>
      <c r="G288" s="2">
        <v>300</v>
      </c>
      <c r="H288" s="2">
        <v>206700</v>
      </c>
      <c r="I288">
        <v>6201</v>
      </c>
      <c r="J288" s="2">
        <v>200499</v>
      </c>
      <c r="K288" s="2">
        <v>200.499</v>
      </c>
      <c r="L288" s="2">
        <v>172250</v>
      </c>
      <c r="M288" s="2">
        <v>28249</v>
      </c>
      <c r="N288" s="2">
        <v>28.248999999999999</v>
      </c>
      <c r="O288" s="3">
        <v>44857</v>
      </c>
      <c r="P288" t="s">
        <v>90</v>
      </c>
      <c r="Q288" t="s">
        <v>77</v>
      </c>
      <c r="R288">
        <v>2022</v>
      </c>
      <c r="S288" t="s">
        <v>101</v>
      </c>
      <c r="T288" t="s">
        <v>70</v>
      </c>
      <c r="U288" t="s">
        <v>46</v>
      </c>
    </row>
    <row r="289" spans="1:21" x14ac:dyDescent="0.3">
      <c r="A289" t="s">
        <v>47</v>
      </c>
      <c r="B289" t="s">
        <v>227</v>
      </c>
      <c r="C289" t="s">
        <v>67</v>
      </c>
      <c r="D289" t="s">
        <v>68</v>
      </c>
      <c r="E289" s="2">
        <v>1947</v>
      </c>
      <c r="F289" s="2">
        <v>3</v>
      </c>
      <c r="G289" s="2">
        <v>12</v>
      </c>
      <c r="H289" s="2">
        <v>23364</v>
      </c>
      <c r="I289">
        <v>700.92</v>
      </c>
      <c r="J289" s="2">
        <v>22663.08</v>
      </c>
      <c r="K289" s="2">
        <v>22.663080000000001</v>
      </c>
      <c r="L289" s="2">
        <v>5841</v>
      </c>
      <c r="M289" s="2">
        <v>16822.080000000002</v>
      </c>
      <c r="N289" s="2">
        <v>16.822080000000003</v>
      </c>
      <c r="O289" s="3">
        <v>44674</v>
      </c>
      <c r="P289" t="s">
        <v>72</v>
      </c>
      <c r="Q289" t="s">
        <v>73</v>
      </c>
      <c r="R289">
        <v>2022</v>
      </c>
      <c r="S289" t="s">
        <v>229</v>
      </c>
      <c r="T289" t="s">
        <v>70</v>
      </c>
      <c r="U289" t="s">
        <v>46</v>
      </c>
    </row>
    <row r="290" spans="1:21" x14ac:dyDescent="0.3">
      <c r="A290" t="s">
        <v>42</v>
      </c>
      <c r="B290" t="s">
        <v>135</v>
      </c>
      <c r="C290" t="s">
        <v>23</v>
      </c>
      <c r="D290" t="s">
        <v>68</v>
      </c>
      <c r="E290" s="2">
        <v>1958</v>
      </c>
      <c r="F290" s="2">
        <v>5</v>
      </c>
      <c r="G290" s="2">
        <v>7</v>
      </c>
      <c r="H290" s="2">
        <v>13706</v>
      </c>
      <c r="I290">
        <v>411.18</v>
      </c>
      <c r="J290" s="2">
        <v>13294.82</v>
      </c>
      <c r="K290" s="2">
        <v>13.29482</v>
      </c>
      <c r="L290" s="2">
        <v>9790</v>
      </c>
      <c r="M290" s="2">
        <v>3504.8199999999997</v>
      </c>
      <c r="N290" s="2">
        <v>3.5048199999999996</v>
      </c>
      <c r="O290" s="3">
        <v>44707</v>
      </c>
      <c r="P290" t="s">
        <v>109</v>
      </c>
      <c r="Q290" t="s">
        <v>73</v>
      </c>
      <c r="R290">
        <v>2022</v>
      </c>
      <c r="S290" t="s">
        <v>136</v>
      </c>
      <c r="T290" t="s">
        <v>28</v>
      </c>
      <c r="U290" t="s">
        <v>51</v>
      </c>
    </row>
    <row r="291" spans="1:21" x14ac:dyDescent="0.3">
      <c r="A291" t="s">
        <v>47</v>
      </c>
      <c r="B291" t="s">
        <v>288</v>
      </c>
      <c r="C291" t="s">
        <v>23</v>
      </c>
      <c r="D291" t="s">
        <v>68</v>
      </c>
      <c r="E291" s="2">
        <v>1901</v>
      </c>
      <c r="F291" s="2">
        <v>5</v>
      </c>
      <c r="G291" s="2">
        <v>12</v>
      </c>
      <c r="H291" s="2">
        <v>22812</v>
      </c>
      <c r="I291">
        <v>684.36</v>
      </c>
      <c r="J291" s="2">
        <v>22127.64</v>
      </c>
      <c r="K291" s="2">
        <v>22.12764</v>
      </c>
      <c r="L291" s="2">
        <v>5703</v>
      </c>
      <c r="M291" s="2">
        <v>16424.64</v>
      </c>
      <c r="N291" s="2">
        <v>16.42464</v>
      </c>
      <c r="O291" s="3">
        <v>44633</v>
      </c>
      <c r="P291" t="s">
        <v>87</v>
      </c>
      <c r="Q291" t="s">
        <v>34</v>
      </c>
      <c r="R291">
        <v>2022</v>
      </c>
      <c r="S291" t="s">
        <v>140</v>
      </c>
      <c r="T291" t="s">
        <v>28</v>
      </c>
      <c r="U291" t="s">
        <v>29</v>
      </c>
    </row>
    <row r="292" spans="1:21" x14ac:dyDescent="0.3">
      <c r="A292" t="s">
        <v>42</v>
      </c>
      <c r="B292" t="s">
        <v>181</v>
      </c>
      <c r="C292" t="s">
        <v>23</v>
      </c>
      <c r="D292" t="s">
        <v>68</v>
      </c>
      <c r="E292" s="2">
        <v>544</v>
      </c>
      <c r="F292" s="2">
        <v>5</v>
      </c>
      <c r="G292" s="2">
        <v>7</v>
      </c>
      <c r="H292" s="2">
        <v>3808</v>
      </c>
      <c r="I292">
        <v>114.24</v>
      </c>
      <c r="J292" s="2">
        <v>3693.76</v>
      </c>
      <c r="K292" s="2">
        <v>3.6937600000000002</v>
      </c>
      <c r="L292" s="2">
        <v>2720</v>
      </c>
      <c r="M292" s="2">
        <v>973.76000000000022</v>
      </c>
      <c r="N292" s="2">
        <v>0.97376000000000018</v>
      </c>
      <c r="O292" s="3">
        <v>44400</v>
      </c>
      <c r="P292" t="s">
        <v>49</v>
      </c>
      <c r="Q292" t="s">
        <v>26</v>
      </c>
      <c r="R292">
        <v>2022</v>
      </c>
      <c r="S292" t="s">
        <v>182</v>
      </c>
      <c r="T292" t="s">
        <v>28</v>
      </c>
      <c r="U292" t="s">
        <v>41</v>
      </c>
    </row>
    <row r="293" spans="1:21" x14ac:dyDescent="0.3">
      <c r="A293" t="s">
        <v>21</v>
      </c>
      <c r="B293" t="s">
        <v>219</v>
      </c>
      <c r="C293" t="s">
        <v>23</v>
      </c>
      <c r="D293" t="s">
        <v>68</v>
      </c>
      <c r="E293" s="2">
        <v>1287</v>
      </c>
      <c r="F293" s="2">
        <v>5</v>
      </c>
      <c r="G293" s="2">
        <v>125</v>
      </c>
      <c r="H293" s="2">
        <v>160875</v>
      </c>
      <c r="I293">
        <v>4826.25</v>
      </c>
      <c r="J293" s="2">
        <v>156048.75</v>
      </c>
      <c r="K293" s="2">
        <v>156.04875000000001</v>
      </c>
      <c r="L293" s="2">
        <v>154440</v>
      </c>
      <c r="M293" s="2">
        <v>1608.75</v>
      </c>
      <c r="N293" s="2">
        <v>1.6087499999999999</v>
      </c>
      <c r="O293" s="3">
        <v>44466</v>
      </c>
      <c r="P293" t="s">
        <v>25</v>
      </c>
      <c r="Q293" t="s">
        <v>26</v>
      </c>
      <c r="R293">
        <v>2022</v>
      </c>
      <c r="S293" t="s">
        <v>174</v>
      </c>
      <c r="T293" t="s">
        <v>28</v>
      </c>
      <c r="U293" t="s">
        <v>59</v>
      </c>
    </row>
    <row r="294" spans="1:21" x14ac:dyDescent="0.3">
      <c r="A294" t="s">
        <v>21</v>
      </c>
      <c r="B294" t="s">
        <v>198</v>
      </c>
      <c r="C294" t="s">
        <v>23</v>
      </c>
      <c r="D294" t="s">
        <v>68</v>
      </c>
      <c r="E294" s="2">
        <v>1706</v>
      </c>
      <c r="F294" s="2">
        <v>5</v>
      </c>
      <c r="G294" s="2">
        <v>125</v>
      </c>
      <c r="H294" s="2">
        <v>213250</v>
      </c>
      <c r="I294">
        <v>6397.5</v>
      </c>
      <c r="J294" s="2">
        <v>206852.5</v>
      </c>
      <c r="K294" s="2">
        <v>206.85249999999999</v>
      </c>
      <c r="L294" s="2">
        <v>204720</v>
      </c>
      <c r="M294" s="2">
        <v>2132.5</v>
      </c>
      <c r="N294" s="2">
        <v>2.1324999999999998</v>
      </c>
      <c r="O294" s="3">
        <v>44331</v>
      </c>
      <c r="P294" t="s">
        <v>109</v>
      </c>
      <c r="Q294" t="s">
        <v>73</v>
      </c>
      <c r="R294">
        <v>2022</v>
      </c>
      <c r="S294" t="s">
        <v>199</v>
      </c>
      <c r="T294" t="s">
        <v>28</v>
      </c>
      <c r="U294" t="s">
        <v>46</v>
      </c>
    </row>
    <row r="295" spans="1:21" x14ac:dyDescent="0.3">
      <c r="A295" t="s">
        <v>38</v>
      </c>
      <c r="B295" t="s">
        <v>280</v>
      </c>
      <c r="C295" t="s">
        <v>32</v>
      </c>
      <c r="D295" t="s">
        <v>68</v>
      </c>
      <c r="E295" s="2">
        <v>2434.5</v>
      </c>
      <c r="F295" s="2">
        <v>10</v>
      </c>
      <c r="G295" s="2">
        <v>300</v>
      </c>
      <c r="H295" s="2">
        <v>730350</v>
      </c>
      <c r="I295">
        <v>21910.5</v>
      </c>
      <c r="J295" s="2">
        <v>708439.5</v>
      </c>
      <c r="K295" s="2">
        <v>708.43949999999995</v>
      </c>
      <c r="L295" s="2">
        <v>608625</v>
      </c>
      <c r="M295" s="2">
        <v>99814.5</v>
      </c>
      <c r="N295" s="2">
        <v>99.814499999999995</v>
      </c>
      <c r="O295" s="3">
        <v>44706</v>
      </c>
      <c r="P295" t="s">
        <v>109</v>
      </c>
      <c r="Q295" t="s">
        <v>73</v>
      </c>
      <c r="R295">
        <v>2022</v>
      </c>
      <c r="S295" t="s">
        <v>208</v>
      </c>
      <c r="T295" t="s">
        <v>36</v>
      </c>
      <c r="U295" t="s">
        <v>29</v>
      </c>
    </row>
    <row r="296" spans="1:21" x14ac:dyDescent="0.3">
      <c r="A296" t="s">
        <v>21</v>
      </c>
      <c r="B296" t="s">
        <v>281</v>
      </c>
      <c r="C296" t="s">
        <v>32</v>
      </c>
      <c r="D296" t="s">
        <v>68</v>
      </c>
      <c r="E296" s="2">
        <v>1774</v>
      </c>
      <c r="F296" s="2">
        <v>10</v>
      </c>
      <c r="G296" s="2">
        <v>125</v>
      </c>
      <c r="H296" s="2">
        <v>221750</v>
      </c>
      <c r="I296">
        <v>6652.5</v>
      </c>
      <c r="J296" s="2">
        <v>215097.5</v>
      </c>
      <c r="K296" s="2">
        <v>215.0975</v>
      </c>
      <c r="L296" s="2">
        <v>212880</v>
      </c>
      <c r="M296" s="2">
        <v>2217.5</v>
      </c>
      <c r="N296" s="2">
        <v>2.2174999999999998</v>
      </c>
      <c r="O296" s="3">
        <v>44837</v>
      </c>
      <c r="P296" t="s">
        <v>90</v>
      </c>
      <c r="Q296" t="s">
        <v>77</v>
      </c>
      <c r="R296">
        <v>2022</v>
      </c>
      <c r="S296" t="s">
        <v>210</v>
      </c>
      <c r="T296" t="s">
        <v>36</v>
      </c>
      <c r="U296" t="s">
        <v>37</v>
      </c>
    </row>
    <row r="297" spans="1:21" x14ac:dyDescent="0.3">
      <c r="A297" t="s">
        <v>47</v>
      </c>
      <c r="B297" t="s">
        <v>111</v>
      </c>
      <c r="C297" t="s">
        <v>32</v>
      </c>
      <c r="D297" t="s">
        <v>68</v>
      </c>
      <c r="E297" s="2">
        <v>1901</v>
      </c>
      <c r="F297" s="2">
        <v>10</v>
      </c>
      <c r="G297" s="2">
        <v>12</v>
      </c>
      <c r="H297" s="2">
        <v>22812</v>
      </c>
      <c r="I297">
        <v>684.36</v>
      </c>
      <c r="J297" s="2">
        <v>22127.64</v>
      </c>
      <c r="K297" s="2">
        <v>22.12764</v>
      </c>
      <c r="L297" s="2">
        <v>5703</v>
      </c>
      <c r="M297" s="2">
        <v>16424.64</v>
      </c>
      <c r="N297" s="2">
        <v>16.42464</v>
      </c>
      <c r="O297" s="3">
        <v>44210</v>
      </c>
      <c r="P297" t="s">
        <v>33</v>
      </c>
      <c r="Q297" t="s">
        <v>34</v>
      </c>
      <c r="R297">
        <v>2022</v>
      </c>
      <c r="S297" t="s">
        <v>112</v>
      </c>
      <c r="T297" t="s">
        <v>36</v>
      </c>
      <c r="U297" t="s">
        <v>29</v>
      </c>
    </row>
    <row r="298" spans="1:21" x14ac:dyDescent="0.3">
      <c r="A298" t="s">
        <v>38</v>
      </c>
      <c r="B298" t="s">
        <v>200</v>
      </c>
      <c r="C298" t="s">
        <v>32</v>
      </c>
      <c r="D298" t="s">
        <v>68</v>
      </c>
      <c r="E298" s="2">
        <v>689</v>
      </c>
      <c r="F298" s="2">
        <v>10</v>
      </c>
      <c r="G298" s="2">
        <v>300</v>
      </c>
      <c r="H298" s="2">
        <v>206700</v>
      </c>
      <c r="I298">
        <v>6201</v>
      </c>
      <c r="J298" s="2">
        <v>200499</v>
      </c>
      <c r="K298" s="2">
        <v>200.499</v>
      </c>
      <c r="L298" s="2">
        <v>172250</v>
      </c>
      <c r="M298" s="2">
        <v>28249</v>
      </c>
      <c r="N298" s="2">
        <v>28.248999999999999</v>
      </c>
      <c r="O298" s="3">
        <v>44544</v>
      </c>
      <c r="P298" t="s">
        <v>80</v>
      </c>
      <c r="Q298" t="s">
        <v>77</v>
      </c>
      <c r="R298">
        <v>2022</v>
      </c>
      <c r="S298" t="s">
        <v>178</v>
      </c>
      <c r="T298" t="s">
        <v>36</v>
      </c>
      <c r="U298" t="s">
        <v>51</v>
      </c>
    </row>
    <row r="299" spans="1:21" x14ac:dyDescent="0.3">
      <c r="A299" t="s">
        <v>21</v>
      </c>
      <c r="B299" t="s">
        <v>106</v>
      </c>
      <c r="C299" t="s">
        <v>32</v>
      </c>
      <c r="D299" t="s">
        <v>68</v>
      </c>
      <c r="E299" s="2">
        <v>1570</v>
      </c>
      <c r="F299" s="2">
        <v>10</v>
      </c>
      <c r="G299" s="2">
        <v>125</v>
      </c>
      <c r="H299" s="2">
        <v>196250</v>
      </c>
      <c r="I299">
        <v>5887.5</v>
      </c>
      <c r="J299" s="2">
        <v>190362.5</v>
      </c>
      <c r="K299" s="2">
        <v>190.36250000000001</v>
      </c>
      <c r="L299" s="2">
        <v>188400</v>
      </c>
      <c r="M299" s="2">
        <v>1962.5</v>
      </c>
      <c r="N299" s="2">
        <v>1.9624999999999999</v>
      </c>
      <c r="O299" s="3">
        <v>44726</v>
      </c>
      <c r="P299" t="s">
        <v>151</v>
      </c>
      <c r="Q299" t="s">
        <v>73</v>
      </c>
      <c r="R299">
        <v>2022</v>
      </c>
      <c r="S299" t="s">
        <v>107</v>
      </c>
      <c r="T299" t="s">
        <v>36</v>
      </c>
      <c r="U299" t="s">
        <v>59</v>
      </c>
    </row>
    <row r="300" spans="1:21" x14ac:dyDescent="0.3">
      <c r="A300" t="s">
        <v>47</v>
      </c>
      <c r="B300" t="s">
        <v>48</v>
      </c>
      <c r="C300" t="s">
        <v>32</v>
      </c>
      <c r="D300" t="s">
        <v>68</v>
      </c>
      <c r="E300" s="2">
        <v>1369.5</v>
      </c>
      <c r="F300" s="2">
        <v>10</v>
      </c>
      <c r="G300" s="2">
        <v>12</v>
      </c>
      <c r="H300" s="2">
        <v>16434</v>
      </c>
      <c r="I300">
        <v>493.02</v>
      </c>
      <c r="J300" s="2">
        <v>15940.98</v>
      </c>
      <c r="K300" s="2">
        <v>15.94098</v>
      </c>
      <c r="L300" s="2">
        <v>4108.5</v>
      </c>
      <c r="M300" s="2">
        <v>11832.48</v>
      </c>
      <c r="N300" s="2">
        <v>11.83248</v>
      </c>
      <c r="O300" s="3">
        <v>44353</v>
      </c>
      <c r="P300" t="s">
        <v>151</v>
      </c>
      <c r="Q300" t="s">
        <v>73</v>
      </c>
      <c r="R300">
        <v>2022</v>
      </c>
      <c r="S300" t="s">
        <v>50</v>
      </c>
      <c r="T300" t="s">
        <v>36</v>
      </c>
      <c r="U300" t="s">
        <v>51</v>
      </c>
    </row>
    <row r="301" spans="1:21" x14ac:dyDescent="0.3">
      <c r="A301" t="s">
        <v>21</v>
      </c>
      <c r="B301" t="s">
        <v>281</v>
      </c>
      <c r="C301" t="s">
        <v>32</v>
      </c>
      <c r="D301" t="s">
        <v>68</v>
      </c>
      <c r="E301" s="2">
        <v>2009</v>
      </c>
      <c r="F301" s="2">
        <v>10</v>
      </c>
      <c r="G301" s="2">
        <v>125</v>
      </c>
      <c r="H301" s="2">
        <v>251125</v>
      </c>
      <c r="I301">
        <v>7533.75</v>
      </c>
      <c r="J301" s="2">
        <v>243591.25</v>
      </c>
      <c r="K301" s="2">
        <v>243.59125</v>
      </c>
      <c r="L301" s="2">
        <v>241080</v>
      </c>
      <c r="M301" s="2">
        <v>2511.25</v>
      </c>
      <c r="N301" s="2">
        <v>2.51125</v>
      </c>
      <c r="O301" s="3">
        <v>44203</v>
      </c>
      <c r="P301" t="s">
        <v>33</v>
      </c>
      <c r="Q301" t="s">
        <v>34</v>
      </c>
      <c r="R301">
        <v>2022</v>
      </c>
      <c r="S301" t="s">
        <v>210</v>
      </c>
      <c r="T301" t="s">
        <v>36</v>
      </c>
      <c r="U301" t="s">
        <v>37</v>
      </c>
    </row>
    <row r="302" spans="1:21" x14ac:dyDescent="0.3">
      <c r="A302" t="s">
        <v>21</v>
      </c>
      <c r="B302" t="s">
        <v>165</v>
      </c>
      <c r="C302" t="s">
        <v>32</v>
      </c>
      <c r="D302" t="s">
        <v>68</v>
      </c>
      <c r="E302" s="2">
        <v>1287</v>
      </c>
      <c r="F302" s="2">
        <v>10</v>
      </c>
      <c r="G302" s="2">
        <v>125</v>
      </c>
      <c r="H302" s="2">
        <v>160875</v>
      </c>
      <c r="I302">
        <v>4826.25</v>
      </c>
      <c r="J302" s="2">
        <v>156048.75</v>
      </c>
      <c r="K302" s="2">
        <v>156.04875000000001</v>
      </c>
      <c r="L302" s="2">
        <v>154440</v>
      </c>
      <c r="M302" s="2">
        <v>1608.75</v>
      </c>
      <c r="N302" s="2">
        <v>1.6087499999999999</v>
      </c>
      <c r="O302" s="3">
        <v>44347</v>
      </c>
      <c r="P302" t="s">
        <v>109</v>
      </c>
      <c r="Q302" t="s">
        <v>73</v>
      </c>
      <c r="R302">
        <v>2022</v>
      </c>
      <c r="S302" t="s">
        <v>166</v>
      </c>
      <c r="T302" t="s">
        <v>36</v>
      </c>
      <c r="U302" t="s">
        <v>41</v>
      </c>
    </row>
    <row r="303" spans="1:21" x14ac:dyDescent="0.3">
      <c r="A303" t="s">
        <v>21</v>
      </c>
      <c r="B303" t="s">
        <v>106</v>
      </c>
      <c r="C303" t="s">
        <v>32</v>
      </c>
      <c r="D303" t="s">
        <v>68</v>
      </c>
      <c r="E303" s="2">
        <v>1706</v>
      </c>
      <c r="F303" s="2">
        <v>10</v>
      </c>
      <c r="G303" s="2">
        <v>125</v>
      </c>
      <c r="H303" s="2">
        <v>213250</v>
      </c>
      <c r="I303">
        <v>6397.5</v>
      </c>
      <c r="J303" s="2">
        <v>206852.5</v>
      </c>
      <c r="K303" s="2">
        <v>206.85249999999999</v>
      </c>
      <c r="L303" s="2">
        <v>204720</v>
      </c>
      <c r="M303" s="2">
        <v>2132.5</v>
      </c>
      <c r="N303" s="2">
        <v>2.1324999999999998</v>
      </c>
      <c r="O303" s="3">
        <v>44759</v>
      </c>
      <c r="P303" t="s">
        <v>49</v>
      </c>
      <c r="Q303" t="s">
        <v>26</v>
      </c>
      <c r="R303">
        <v>2022</v>
      </c>
      <c r="S303" t="s">
        <v>107</v>
      </c>
      <c r="T303" t="s">
        <v>36</v>
      </c>
      <c r="U303" t="s">
        <v>59</v>
      </c>
    </row>
    <row r="304" spans="1:21" x14ac:dyDescent="0.3">
      <c r="A304" t="s">
        <v>21</v>
      </c>
      <c r="B304" t="s">
        <v>55</v>
      </c>
      <c r="C304" t="s">
        <v>56</v>
      </c>
      <c r="D304" t="s">
        <v>68</v>
      </c>
      <c r="E304" s="2">
        <v>2009</v>
      </c>
      <c r="F304" s="2">
        <v>120</v>
      </c>
      <c r="G304" s="2">
        <v>125</v>
      </c>
      <c r="H304" s="2">
        <v>251125</v>
      </c>
      <c r="I304">
        <v>7533.75</v>
      </c>
      <c r="J304" s="2">
        <v>243591.25</v>
      </c>
      <c r="K304" s="2">
        <v>243.59125</v>
      </c>
      <c r="L304" s="2">
        <v>241080</v>
      </c>
      <c r="M304" s="2">
        <v>2511.25</v>
      </c>
      <c r="N304" s="2">
        <v>2.51125</v>
      </c>
      <c r="O304" s="3">
        <v>44603</v>
      </c>
      <c r="P304" t="s">
        <v>62</v>
      </c>
      <c r="Q304" t="s">
        <v>34</v>
      </c>
      <c r="R304">
        <v>2022</v>
      </c>
      <c r="S304" t="s">
        <v>57</v>
      </c>
      <c r="T304" t="s">
        <v>58</v>
      </c>
      <c r="U304" t="s">
        <v>59</v>
      </c>
    </row>
    <row r="305" spans="1:21" x14ac:dyDescent="0.3">
      <c r="A305" t="s">
        <v>38</v>
      </c>
      <c r="B305" t="s">
        <v>211</v>
      </c>
      <c r="C305" t="s">
        <v>61</v>
      </c>
      <c r="D305" t="s">
        <v>68</v>
      </c>
      <c r="E305" s="2">
        <v>2844</v>
      </c>
      <c r="F305" s="2">
        <v>250</v>
      </c>
      <c r="G305" s="2">
        <v>300</v>
      </c>
      <c r="H305" s="2">
        <v>853200</v>
      </c>
      <c r="I305">
        <v>25596</v>
      </c>
      <c r="J305" s="2">
        <v>827604</v>
      </c>
      <c r="K305" s="2">
        <v>827.60400000000004</v>
      </c>
      <c r="L305" s="2">
        <v>711000</v>
      </c>
      <c r="M305" s="2">
        <v>116604</v>
      </c>
      <c r="N305" s="2">
        <v>116.604</v>
      </c>
      <c r="O305" s="3">
        <v>44675</v>
      </c>
      <c r="P305" t="s">
        <v>72</v>
      </c>
      <c r="Q305" t="s">
        <v>73</v>
      </c>
      <c r="R305">
        <v>2022</v>
      </c>
      <c r="S305" t="s">
        <v>212</v>
      </c>
      <c r="T305" t="s">
        <v>64</v>
      </c>
      <c r="U305" t="s">
        <v>41</v>
      </c>
    </row>
    <row r="306" spans="1:21" x14ac:dyDescent="0.3">
      <c r="A306" t="s">
        <v>47</v>
      </c>
      <c r="B306" t="s">
        <v>236</v>
      </c>
      <c r="C306" t="s">
        <v>61</v>
      </c>
      <c r="D306" t="s">
        <v>68</v>
      </c>
      <c r="E306" s="2">
        <v>1916</v>
      </c>
      <c r="F306" s="2">
        <v>250</v>
      </c>
      <c r="G306" s="2">
        <v>12</v>
      </c>
      <c r="H306" s="2">
        <v>22992</v>
      </c>
      <c r="I306">
        <v>689.76</v>
      </c>
      <c r="J306" s="2">
        <v>22302.240000000002</v>
      </c>
      <c r="K306" s="2">
        <v>22.302240000000001</v>
      </c>
      <c r="L306" s="2">
        <v>5748</v>
      </c>
      <c r="M306" s="2">
        <v>16554.240000000002</v>
      </c>
      <c r="N306" s="2">
        <v>16.55424</v>
      </c>
      <c r="O306" s="3">
        <v>44462</v>
      </c>
      <c r="P306" t="s">
        <v>25</v>
      </c>
      <c r="Q306" t="s">
        <v>26</v>
      </c>
      <c r="R306">
        <v>2022</v>
      </c>
      <c r="S306" t="s">
        <v>237</v>
      </c>
      <c r="T306" t="s">
        <v>64</v>
      </c>
      <c r="U306" t="s">
        <v>29</v>
      </c>
    </row>
    <row r="307" spans="1:21" x14ac:dyDescent="0.3">
      <c r="A307" t="s">
        <v>21</v>
      </c>
      <c r="B307" t="s">
        <v>289</v>
      </c>
      <c r="C307" t="s">
        <v>61</v>
      </c>
      <c r="D307" t="s">
        <v>68</v>
      </c>
      <c r="E307" s="2">
        <v>1570</v>
      </c>
      <c r="F307" s="2">
        <v>250</v>
      </c>
      <c r="G307" s="2">
        <v>125</v>
      </c>
      <c r="H307" s="2">
        <v>196250</v>
      </c>
      <c r="I307">
        <v>5887.5</v>
      </c>
      <c r="J307" s="2">
        <v>190362.5</v>
      </c>
      <c r="K307" s="2">
        <v>190.36250000000001</v>
      </c>
      <c r="L307" s="2">
        <v>188400</v>
      </c>
      <c r="M307" s="2">
        <v>1962.5</v>
      </c>
      <c r="N307" s="2">
        <v>1.9624999999999999</v>
      </c>
      <c r="O307" s="3">
        <v>44263</v>
      </c>
      <c r="P307" t="s">
        <v>87</v>
      </c>
      <c r="Q307" t="s">
        <v>34</v>
      </c>
      <c r="R307">
        <v>2022</v>
      </c>
      <c r="S307" t="s">
        <v>180</v>
      </c>
      <c r="T307" t="s">
        <v>64</v>
      </c>
      <c r="U307" t="s">
        <v>37</v>
      </c>
    </row>
    <row r="308" spans="1:21" x14ac:dyDescent="0.3">
      <c r="A308" t="s">
        <v>38</v>
      </c>
      <c r="B308" t="s">
        <v>188</v>
      </c>
      <c r="C308" t="s">
        <v>61</v>
      </c>
      <c r="D308" t="s">
        <v>68</v>
      </c>
      <c r="E308" s="2">
        <v>1874</v>
      </c>
      <c r="F308" s="2">
        <v>250</v>
      </c>
      <c r="G308" s="2">
        <v>300</v>
      </c>
      <c r="H308" s="2">
        <v>562200</v>
      </c>
      <c r="I308">
        <v>16866</v>
      </c>
      <c r="J308" s="2">
        <v>545334</v>
      </c>
      <c r="K308" s="2">
        <v>545.33399999999995</v>
      </c>
      <c r="L308" s="2">
        <v>468500</v>
      </c>
      <c r="M308" s="2">
        <v>76834</v>
      </c>
      <c r="N308" s="2">
        <v>76.834000000000003</v>
      </c>
      <c r="O308" s="3">
        <v>44297</v>
      </c>
      <c r="P308" t="s">
        <v>72</v>
      </c>
      <c r="Q308" t="s">
        <v>73</v>
      </c>
      <c r="R308">
        <v>2022</v>
      </c>
      <c r="S308" t="s">
        <v>189</v>
      </c>
      <c r="T308" t="s">
        <v>64</v>
      </c>
      <c r="U308" t="s">
        <v>59</v>
      </c>
    </row>
    <row r="309" spans="1:21" x14ac:dyDescent="0.3">
      <c r="A309" t="s">
        <v>42</v>
      </c>
      <c r="B309" t="s">
        <v>129</v>
      </c>
      <c r="C309" t="s">
        <v>61</v>
      </c>
      <c r="D309" t="s">
        <v>68</v>
      </c>
      <c r="E309" s="2">
        <v>1642</v>
      </c>
      <c r="F309" s="2">
        <v>250</v>
      </c>
      <c r="G309" s="2">
        <v>350</v>
      </c>
      <c r="H309" s="2">
        <v>574700</v>
      </c>
      <c r="I309">
        <v>17241</v>
      </c>
      <c r="J309" s="2">
        <v>557459</v>
      </c>
      <c r="K309" s="2">
        <v>557.45899999999995</v>
      </c>
      <c r="L309" s="2">
        <v>426920</v>
      </c>
      <c r="M309" s="2">
        <v>130539</v>
      </c>
      <c r="N309" s="2">
        <v>130.53899999999999</v>
      </c>
      <c r="O309" s="3">
        <v>44551</v>
      </c>
      <c r="P309" t="s">
        <v>80</v>
      </c>
      <c r="Q309" t="s">
        <v>77</v>
      </c>
      <c r="R309">
        <v>2022</v>
      </c>
      <c r="S309" t="s">
        <v>130</v>
      </c>
      <c r="T309" t="s">
        <v>64</v>
      </c>
      <c r="U309" t="s">
        <v>37</v>
      </c>
    </row>
    <row r="310" spans="1:21" x14ac:dyDescent="0.3">
      <c r="A310" t="s">
        <v>42</v>
      </c>
      <c r="B310" t="s">
        <v>145</v>
      </c>
      <c r="C310" t="s">
        <v>67</v>
      </c>
      <c r="D310" t="s">
        <v>68</v>
      </c>
      <c r="E310" s="2">
        <v>831</v>
      </c>
      <c r="F310" s="2">
        <v>3</v>
      </c>
      <c r="G310" s="2">
        <v>20</v>
      </c>
      <c r="H310" s="2">
        <v>16620</v>
      </c>
      <c r="I310">
        <v>498.6</v>
      </c>
      <c r="J310" s="2">
        <v>16121.4</v>
      </c>
      <c r="K310" s="2">
        <v>16.121400000000001</v>
      </c>
      <c r="L310" s="2">
        <v>8310</v>
      </c>
      <c r="M310" s="2">
        <v>7811.4</v>
      </c>
      <c r="N310" s="2">
        <v>7.8113999999999999</v>
      </c>
      <c r="O310" s="3">
        <v>44550</v>
      </c>
      <c r="P310" t="s">
        <v>80</v>
      </c>
      <c r="Q310" t="s">
        <v>77</v>
      </c>
      <c r="R310">
        <v>2022</v>
      </c>
      <c r="S310" t="s">
        <v>146</v>
      </c>
      <c r="T310" t="s">
        <v>70</v>
      </c>
      <c r="U310" t="s">
        <v>37</v>
      </c>
    </row>
    <row r="311" spans="1:21" x14ac:dyDescent="0.3">
      <c r="A311" t="s">
        <v>42</v>
      </c>
      <c r="B311" t="s">
        <v>89</v>
      </c>
      <c r="C311" t="s">
        <v>56</v>
      </c>
      <c r="D311" t="s">
        <v>68</v>
      </c>
      <c r="E311" s="2">
        <v>3850.5</v>
      </c>
      <c r="F311" s="2">
        <v>120</v>
      </c>
      <c r="G311" s="2">
        <v>20</v>
      </c>
      <c r="H311" s="2">
        <v>77010</v>
      </c>
      <c r="I311">
        <v>2310.3000000000002</v>
      </c>
      <c r="J311" s="2">
        <v>74699.700000000012</v>
      </c>
      <c r="K311" s="2">
        <v>74.699700000000007</v>
      </c>
      <c r="L311" s="2">
        <v>38505</v>
      </c>
      <c r="M311" s="2">
        <v>36194.700000000004</v>
      </c>
      <c r="N311" s="2">
        <v>36.194700000000005</v>
      </c>
      <c r="O311" s="3">
        <v>44532</v>
      </c>
      <c r="P311" t="s">
        <v>80</v>
      </c>
      <c r="Q311" t="s">
        <v>77</v>
      </c>
      <c r="R311">
        <v>2022</v>
      </c>
      <c r="S311" t="s">
        <v>91</v>
      </c>
      <c r="T311" t="s">
        <v>58</v>
      </c>
      <c r="U311" t="s">
        <v>65</v>
      </c>
    </row>
    <row r="312" spans="1:21" x14ac:dyDescent="0.3">
      <c r="A312" t="s">
        <v>47</v>
      </c>
      <c r="B312" t="s">
        <v>196</v>
      </c>
      <c r="C312" t="s">
        <v>61</v>
      </c>
      <c r="D312" t="s">
        <v>68</v>
      </c>
      <c r="E312" s="2">
        <v>2479</v>
      </c>
      <c r="F312" s="2">
        <v>250</v>
      </c>
      <c r="G312" s="2">
        <v>12</v>
      </c>
      <c r="H312" s="2">
        <v>29748</v>
      </c>
      <c r="I312">
        <v>892.44</v>
      </c>
      <c r="J312" s="2">
        <v>28855.56</v>
      </c>
      <c r="K312" s="2">
        <v>28.855560000000001</v>
      </c>
      <c r="L312" s="2">
        <v>7437</v>
      </c>
      <c r="M312" s="2">
        <v>21418.560000000001</v>
      </c>
      <c r="N312" s="2">
        <v>21.418560000000003</v>
      </c>
      <c r="O312" s="3">
        <v>44909</v>
      </c>
      <c r="P312" t="s">
        <v>80</v>
      </c>
      <c r="Q312" t="s">
        <v>77</v>
      </c>
      <c r="R312">
        <v>2022</v>
      </c>
      <c r="S312" t="s">
        <v>197</v>
      </c>
      <c r="T312" t="s">
        <v>64</v>
      </c>
      <c r="U312" t="s">
        <v>41</v>
      </c>
    </row>
    <row r="313" spans="1:21" x14ac:dyDescent="0.3">
      <c r="A313" t="s">
        <v>30</v>
      </c>
      <c r="B313" t="s">
        <v>271</v>
      </c>
      <c r="C313" t="s">
        <v>23</v>
      </c>
      <c r="D313" t="s">
        <v>68</v>
      </c>
      <c r="E313" s="2">
        <v>2031</v>
      </c>
      <c r="F313" s="2">
        <v>5</v>
      </c>
      <c r="G313" s="2">
        <v>15</v>
      </c>
      <c r="H313" s="2">
        <v>30465</v>
      </c>
      <c r="I313">
        <v>1218.5999999999999</v>
      </c>
      <c r="J313" s="2">
        <v>29246.400000000001</v>
      </c>
      <c r="K313" s="2">
        <v>29.246400000000001</v>
      </c>
      <c r="L313" s="2">
        <v>20310</v>
      </c>
      <c r="M313" s="2">
        <v>8936.4000000000015</v>
      </c>
      <c r="N313" s="2">
        <v>8.9364000000000008</v>
      </c>
      <c r="O313" s="3">
        <v>44672</v>
      </c>
      <c r="P313" t="s">
        <v>72</v>
      </c>
      <c r="Q313" t="s">
        <v>73</v>
      </c>
      <c r="R313">
        <v>2022</v>
      </c>
      <c r="S313" t="s">
        <v>235</v>
      </c>
      <c r="T313" t="s">
        <v>28</v>
      </c>
      <c r="U313" t="s">
        <v>65</v>
      </c>
    </row>
    <row r="314" spans="1:21" x14ac:dyDescent="0.3">
      <c r="A314" t="s">
        <v>30</v>
      </c>
      <c r="B314" t="s">
        <v>149</v>
      </c>
      <c r="C314" t="s">
        <v>32</v>
      </c>
      <c r="D314" t="s">
        <v>68</v>
      </c>
      <c r="E314" s="2">
        <v>2031</v>
      </c>
      <c r="F314" s="2">
        <v>10</v>
      </c>
      <c r="G314" s="2">
        <v>15</v>
      </c>
      <c r="H314" s="2">
        <v>30465</v>
      </c>
      <c r="I314">
        <v>1218.5999999999999</v>
      </c>
      <c r="J314" s="2">
        <v>29246.400000000001</v>
      </c>
      <c r="K314" s="2">
        <v>29.246400000000001</v>
      </c>
      <c r="L314" s="2">
        <v>20310</v>
      </c>
      <c r="M314" s="2">
        <v>8936.4000000000015</v>
      </c>
      <c r="N314" s="2">
        <v>8.9364000000000008</v>
      </c>
      <c r="O314" s="3">
        <v>44918</v>
      </c>
      <c r="P314" t="s">
        <v>80</v>
      </c>
      <c r="Q314" t="s">
        <v>77</v>
      </c>
      <c r="R314">
        <v>2022</v>
      </c>
      <c r="S314" t="s">
        <v>150</v>
      </c>
      <c r="T314" t="s">
        <v>36</v>
      </c>
      <c r="U314" t="s">
        <v>46</v>
      </c>
    </row>
    <row r="315" spans="1:21" x14ac:dyDescent="0.3">
      <c r="A315" t="s">
        <v>38</v>
      </c>
      <c r="B315" t="s">
        <v>100</v>
      </c>
      <c r="C315" t="s">
        <v>67</v>
      </c>
      <c r="D315" t="s">
        <v>68</v>
      </c>
      <c r="E315" s="2">
        <v>2021</v>
      </c>
      <c r="F315" s="2">
        <v>3</v>
      </c>
      <c r="G315" s="2">
        <v>300</v>
      </c>
      <c r="H315" s="2">
        <v>606300</v>
      </c>
      <c r="I315">
        <v>24252</v>
      </c>
      <c r="J315" s="2">
        <v>582048</v>
      </c>
      <c r="K315" s="2">
        <v>582.048</v>
      </c>
      <c r="L315" s="2">
        <v>505250</v>
      </c>
      <c r="M315" s="2">
        <v>76798</v>
      </c>
      <c r="N315" s="2">
        <v>76.798000000000002</v>
      </c>
      <c r="O315" s="3">
        <v>44445</v>
      </c>
      <c r="P315" t="s">
        <v>25</v>
      </c>
      <c r="Q315" t="s">
        <v>26</v>
      </c>
      <c r="R315">
        <v>2022</v>
      </c>
      <c r="S315" t="s">
        <v>101</v>
      </c>
      <c r="T315" t="s">
        <v>70</v>
      </c>
      <c r="U315" t="s">
        <v>46</v>
      </c>
    </row>
    <row r="316" spans="1:21" x14ac:dyDescent="0.3">
      <c r="A316" t="s">
        <v>42</v>
      </c>
      <c r="B316" t="s">
        <v>177</v>
      </c>
      <c r="C316" t="s">
        <v>67</v>
      </c>
      <c r="D316" t="s">
        <v>68</v>
      </c>
      <c r="E316" s="2">
        <v>274</v>
      </c>
      <c r="F316" s="2">
        <v>3</v>
      </c>
      <c r="G316" s="2">
        <v>350</v>
      </c>
      <c r="H316" s="2">
        <v>95900</v>
      </c>
      <c r="I316">
        <v>3836</v>
      </c>
      <c r="J316" s="2">
        <v>92064</v>
      </c>
      <c r="K316" s="2">
        <v>92.063999999999993</v>
      </c>
      <c r="L316" s="2">
        <v>71240</v>
      </c>
      <c r="M316" s="2">
        <v>20824</v>
      </c>
      <c r="N316" s="2">
        <v>20.824000000000002</v>
      </c>
      <c r="O316" s="3">
        <v>44721</v>
      </c>
      <c r="P316" t="s">
        <v>151</v>
      </c>
      <c r="Q316" t="s">
        <v>73</v>
      </c>
      <c r="R316">
        <v>2022</v>
      </c>
      <c r="S316" t="s">
        <v>178</v>
      </c>
      <c r="T316" t="s">
        <v>70</v>
      </c>
      <c r="U316" t="s">
        <v>29</v>
      </c>
    </row>
    <row r="317" spans="1:21" x14ac:dyDescent="0.3">
      <c r="A317" t="s">
        <v>30</v>
      </c>
      <c r="B317" t="s">
        <v>290</v>
      </c>
      <c r="C317" t="s">
        <v>23</v>
      </c>
      <c r="D317" t="s">
        <v>68</v>
      </c>
      <c r="E317" s="2">
        <v>1967</v>
      </c>
      <c r="F317" s="2">
        <v>5</v>
      </c>
      <c r="G317" s="2">
        <v>15</v>
      </c>
      <c r="H317" s="2">
        <v>29505</v>
      </c>
      <c r="I317">
        <v>1180.2</v>
      </c>
      <c r="J317" s="2">
        <v>28324.799999999999</v>
      </c>
      <c r="K317" s="2">
        <v>28.3248</v>
      </c>
      <c r="L317" s="2">
        <v>19670</v>
      </c>
      <c r="M317" s="2">
        <v>8654.7999999999993</v>
      </c>
      <c r="N317" s="2">
        <v>8.6547999999999998</v>
      </c>
      <c r="O317" s="3">
        <v>44893</v>
      </c>
      <c r="P317" t="s">
        <v>76</v>
      </c>
      <c r="Q317" t="s">
        <v>77</v>
      </c>
      <c r="R317">
        <v>2022</v>
      </c>
      <c r="S317" t="s">
        <v>266</v>
      </c>
      <c r="T317" t="s">
        <v>28</v>
      </c>
      <c r="U317" t="s">
        <v>41</v>
      </c>
    </row>
    <row r="318" spans="1:21" x14ac:dyDescent="0.3">
      <c r="A318" t="s">
        <v>38</v>
      </c>
      <c r="B318" t="s">
        <v>220</v>
      </c>
      <c r="C318" t="s">
        <v>23</v>
      </c>
      <c r="D318" t="s">
        <v>68</v>
      </c>
      <c r="E318" s="2">
        <v>1859</v>
      </c>
      <c r="F318" s="2">
        <v>5</v>
      </c>
      <c r="G318" s="2">
        <v>300</v>
      </c>
      <c r="H318" s="2">
        <v>557700</v>
      </c>
      <c r="I318">
        <v>22308</v>
      </c>
      <c r="J318" s="2">
        <v>535392</v>
      </c>
      <c r="K318" s="2">
        <v>535.39200000000005</v>
      </c>
      <c r="L318" s="2">
        <v>464750</v>
      </c>
      <c r="M318" s="2">
        <v>70642</v>
      </c>
      <c r="N318" s="2">
        <v>70.641999999999996</v>
      </c>
      <c r="O318" s="3">
        <v>44701</v>
      </c>
      <c r="P318" t="s">
        <v>109</v>
      </c>
      <c r="Q318" t="s">
        <v>73</v>
      </c>
      <c r="R318">
        <v>2022</v>
      </c>
      <c r="S318" t="s">
        <v>199</v>
      </c>
      <c r="T318" t="s">
        <v>28</v>
      </c>
      <c r="U318" t="s">
        <v>65</v>
      </c>
    </row>
    <row r="319" spans="1:21" x14ac:dyDescent="0.3">
      <c r="A319" t="s">
        <v>38</v>
      </c>
      <c r="B319" t="s">
        <v>220</v>
      </c>
      <c r="C319" t="s">
        <v>23</v>
      </c>
      <c r="D319" t="s">
        <v>68</v>
      </c>
      <c r="E319" s="2">
        <v>2021</v>
      </c>
      <c r="F319" s="2">
        <v>5</v>
      </c>
      <c r="G319" s="2">
        <v>300</v>
      </c>
      <c r="H319" s="2">
        <v>606300</v>
      </c>
      <c r="I319">
        <v>24252</v>
      </c>
      <c r="J319" s="2">
        <v>582048</v>
      </c>
      <c r="K319" s="2">
        <v>582.048</v>
      </c>
      <c r="L319" s="2">
        <v>505250</v>
      </c>
      <c r="M319" s="2">
        <v>76798</v>
      </c>
      <c r="N319" s="2">
        <v>76.798000000000002</v>
      </c>
      <c r="O319" s="3">
        <v>44718</v>
      </c>
      <c r="P319" t="s">
        <v>151</v>
      </c>
      <c r="Q319" t="s">
        <v>73</v>
      </c>
      <c r="R319">
        <v>2022</v>
      </c>
      <c r="S319" t="s">
        <v>199</v>
      </c>
      <c r="T319" t="s">
        <v>28</v>
      </c>
      <c r="U319" t="s">
        <v>65</v>
      </c>
    </row>
    <row r="320" spans="1:21" x14ac:dyDescent="0.3">
      <c r="A320" t="s">
        <v>21</v>
      </c>
      <c r="B320" t="s">
        <v>104</v>
      </c>
      <c r="C320" t="s">
        <v>23</v>
      </c>
      <c r="D320" t="s">
        <v>68</v>
      </c>
      <c r="E320" s="2">
        <v>1138</v>
      </c>
      <c r="F320" s="2">
        <v>5</v>
      </c>
      <c r="G320" s="2">
        <v>125</v>
      </c>
      <c r="H320" s="2">
        <v>142250</v>
      </c>
      <c r="I320">
        <v>5690</v>
      </c>
      <c r="J320" s="2">
        <v>136560</v>
      </c>
      <c r="K320" s="2">
        <v>136.56</v>
      </c>
      <c r="L320" s="2">
        <v>136560</v>
      </c>
      <c r="M320" s="2">
        <v>0</v>
      </c>
      <c r="N320" s="2">
        <v>0</v>
      </c>
      <c r="O320" s="3">
        <v>44869</v>
      </c>
      <c r="P320" t="s">
        <v>76</v>
      </c>
      <c r="Q320" t="s">
        <v>77</v>
      </c>
      <c r="R320">
        <v>2022</v>
      </c>
      <c r="S320" t="s">
        <v>105</v>
      </c>
      <c r="T320" t="s">
        <v>28</v>
      </c>
      <c r="U320" t="s">
        <v>54</v>
      </c>
    </row>
    <row r="321" spans="1:21" x14ac:dyDescent="0.3">
      <c r="A321" t="s">
        <v>42</v>
      </c>
      <c r="B321" t="s">
        <v>43</v>
      </c>
      <c r="C321" t="s">
        <v>32</v>
      </c>
      <c r="D321" t="s">
        <v>68</v>
      </c>
      <c r="E321" s="2">
        <v>4251</v>
      </c>
      <c r="F321" s="2">
        <v>10</v>
      </c>
      <c r="G321" s="2">
        <v>7</v>
      </c>
      <c r="H321" s="2">
        <v>29757</v>
      </c>
      <c r="I321">
        <v>1190.28</v>
      </c>
      <c r="J321" s="2">
        <v>28566.720000000001</v>
      </c>
      <c r="K321" s="2">
        <v>28.56672</v>
      </c>
      <c r="L321" s="2">
        <v>21255</v>
      </c>
      <c r="M321" s="2">
        <v>7311.7199999999993</v>
      </c>
      <c r="N321" s="2">
        <v>7.3117199999999993</v>
      </c>
      <c r="O321" s="3">
        <v>44321</v>
      </c>
      <c r="P321" t="s">
        <v>109</v>
      </c>
      <c r="Q321" t="s">
        <v>73</v>
      </c>
      <c r="R321">
        <v>2022</v>
      </c>
      <c r="S321" t="s">
        <v>45</v>
      </c>
      <c r="T321" t="s">
        <v>36</v>
      </c>
      <c r="U321" t="s">
        <v>46</v>
      </c>
    </row>
    <row r="322" spans="1:21" x14ac:dyDescent="0.3">
      <c r="A322" t="s">
        <v>21</v>
      </c>
      <c r="B322" t="s">
        <v>106</v>
      </c>
      <c r="C322" t="s">
        <v>32</v>
      </c>
      <c r="D322" t="s">
        <v>68</v>
      </c>
      <c r="E322" s="2">
        <v>795</v>
      </c>
      <c r="F322" s="2">
        <v>10</v>
      </c>
      <c r="G322" s="2">
        <v>125</v>
      </c>
      <c r="H322" s="2">
        <v>99375</v>
      </c>
      <c r="I322">
        <v>3975</v>
      </c>
      <c r="J322" s="2">
        <v>95400</v>
      </c>
      <c r="K322" s="2">
        <v>95.4</v>
      </c>
      <c r="L322" s="2">
        <v>95400</v>
      </c>
      <c r="M322" s="2">
        <v>0</v>
      </c>
      <c r="N322" s="2">
        <v>0</v>
      </c>
      <c r="O322" s="3">
        <v>44874</v>
      </c>
      <c r="P322" t="s">
        <v>76</v>
      </c>
      <c r="Q322" t="s">
        <v>77</v>
      </c>
      <c r="R322">
        <v>2022</v>
      </c>
      <c r="S322" t="s">
        <v>107</v>
      </c>
      <c r="T322" t="s">
        <v>36</v>
      </c>
      <c r="U322" t="s">
        <v>59</v>
      </c>
    </row>
    <row r="323" spans="1:21" x14ac:dyDescent="0.3">
      <c r="A323" t="s">
        <v>38</v>
      </c>
      <c r="B323" t="s">
        <v>200</v>
      </c>
      <c r="C323" t="s">
        <v>32</v>
      </c>
      <c r="D323" t="s">
        <v>68</v>
      </c>
      <c r="E323" s="2">
        <v>1414.5</v>
      </c>
      <c r="F323" s="2">
        <v>10</v>
      </c>
      <c r="G323" s="2">
        <v>300</v>
      </c>
      <c r="H323" s="2">
        <v>424350</v>
      </c>
      <c r="I323">
        <v>16974</v>
      </c>
      <c r="J323" s="2">
        <v>407376</v>
      </c>
      <c r="K323" s="2">
        <v>407.37599999999998</v>
      </c>
      <c r="L323" s="2">
        <v>353625</v>
      </c>
      <c r="M323" s="2">
        <v>53751</v>
      </c>
      <c r="N323" s="2">
        <v>53.750999999999998</v>
      </c>
      <c r="O323" s="3">
        <v>44251</v>
      </c>
      <c r="P323" t="s">
        <v>62</v>
      </c>
      <c r="Q323" t="s">
        <v>34</v>
      </c>
      <c r="R323">
        <v>2022</v>
      </c>
      <c r="S323" t="s">
        <v>178</v>
      </c>
      <c r="T323" t="s">
        <v>36</v>
      </c>
      <c r="U323" t="s">
        <v>51</v>
      </c>
    </row>
    <row r="324" spans="1:21" x14ac:dyDescent="0.3">
      <c r="A324" t="s">
        <v>38</v>
      </c>
      <c r="B324" t="s">
        <v>275</v>
      </c>
      <c r="C324" t="s">
        <v>32</v>
      </c>
      <c r="D324" t="s">
        <v>68</v>
      </c>
      <c r="E324" s="2">
        <v>2918</v>
      </c>
      <c r="F324" s="2">
        <v>10</v>
      </c>
      <c r="G324" s="2">
        <v>300</v>
      </c>
      <c r="H324" s="2">
        <v>875400</v>
      </c>
      <c r="I324">
        <v>35016</v>
      </c>
      <c r="J324" s="2">
        <v>840384</v>
      </c>
      <c r="K324" s="2">
        <v>840.38400000000001</v>
      </c>
      <c r="L324" s="2">
        <v>729500</v>
      </c>
      <c r="M324" s="2">
        <v>110884</v>
      </c>
      <c r="N324" s="2">
        <v>110.884</v>
      </c>
      <c r="O324" s="3">
        <v>44439</v>
      </c>
      <c r="P324" t="s">
        <v>44</v>
      </c>
      <c r="Q324" t="s">
        <v>26</v>
      </c>
      <c r="R324">
        <v>2022</v>
      </c>
      <c r="S324" t="s">
        <v>243</v>
      </c>
      <c r="T324" t="s">
        <v>36</v>
      </c>
      <c r="U324" t="s">
        <v>46</v>
      </c>
    </row>
    <row r="325" spans="1:21" x14ac:dyDescent="0.3">
      <c r="A325" t="s">
        <v>42</v>
      </c>
      <c r="B325" t="s">
        <v>115</v>
      </c>
      <c r="C325" t="s">
        <v>32</v>
      </c>
      <c r="D325" t="s">
        <v>68</v>
      </c>
      <c r="E325" s="2">
        <v>3450</v>
      </c>
      <c r="F325" s="2">
        <v>10</v>
      </c>
      <c r="G325" s="2">
        <v>350</v>
      </c>
      <c r="H325" s="2">
        <v>1207500</v>
      </c>
      <c r="I325">
        <v>48300</v>
      </c>
      <c r="J325" s="2">
        <v>1159200</v>
      </c>
      <c r="K325" s="2">
        <v>1159.2</v>
      </c>
      <c r="L325" s="2">
        <v>897000</v>
      </c>
      <c r="M325" s="2">
        <v>262200</v>
      </c>
      <c r="N325" s="2">
        <v>262.2</v>
      </c>
      <c r="O325" s="3">
        <v>44769</v>
      </c>
      <c r="P325" t="s">
        <v>49</v>
      </c>
      <c r="Q325" t="s">
        <v>26</v>
      </c>
      <c r="R325">
        <v>2022</v>
      </c>
      <c r="S325" t="s">
        <v>116</v>
      </c>
      <c r="T325" t="s">
        <v>36</v>
      </c>
      <c r="U325" t="s">
        <v>41</v>
      </c>
    </row>
    <row r="326" spans="1:21" x14ac:dyDescent="0.3">
      <c r="A326" t="s">
        <v>21</v>
      </c>
      <c r="B326" t="s">
        <v>165</v>
      </c>
      <c r="C326" t="s">
        <v>32</v>
      </c>
      <c r="D326" t="s">
        <v>68</v>
      </c>
      <c r="E326" s="2">
        <v>2988</v>
      </c>
      <c r="F326" s="2">
        <v>10</v>
      </c>
      <c r="G326" s="2">
        <v>125</v>
      </c>
      <c r="H326" s="2">
        <v>373500</v>
      </c>
      <c r="I326">
        <v>14940</v>
      </c>
      <c r="J326" s="2">
        <v>358560</v>
      </c>
      <c r="K326" s="2">
        <v>358.56</v>
      </c>
      <c r="L326" s="2">
        <v>358560</v>
      </c>
      <c r="M326" s="2">
        <v>0</v>
      </c>
      <c r="N326" s="2">
        <v>0</v>
      </c>
      <c r="O326" s="3">
        <v>44590</v>
      </c>
      <c r="P326" t="s">
        <v>33</v>
      </c>
      <c r="Q326" t="s">
        <v>34</v>
      </c>
      <c r="R326">
        <v>2022</v>
      </c>
      <c r="S326" t="s">
        <v>166</v>
      </c>
      <c r="T326" t="s">
        <v>36</v>
      </c>
      <c r="U326" t="s">
        <v>41</v>
      </c>
    </row>
    <row r="327" spans="1:21" x14ac:dyDescent="0.3">
      <c r="A327" t="s">
        <v>30</v>
      </c>
      <c r="B327" t="s">
        <v>52</v>
      </c>
      <c r="C327" t="s">
        <v>32</v>
      </c>
      <c r="D327" t="s">
        <v>68</v>
      </c>
      <c r="E327" s="2">
        <v>218</v>
      </c>
      <c r="F327" s="2">
        <v>10</v>
      </c>
      <c r="G327" s="2">
        <v>15</v>
      </c>
      <c r="H327" s="2">
        <v>3270</v>
      </c>
      <c r="I327">
        <v>130.80000000000001</v>
      </c>
      <c r="J327" s="2">
        <v>3139.2</v>
      </c>
      <c r="K327" s="2">
        <v>3.1391999999999998</v>
      </c>
      <c r="L327" s="2">
        <v>2180</v>
      </c>
      <c r="M327" s="2">
        <v>959.19999999999982</v>
      </c>
      <c r="N327" s="2">
        <v>0.95919999999999983</v>
      </c>
      <c r="O327" s="3">
        <v>44656</v>
      </c>
      <c r="P327" t="s">
        <v>72</v>
      </c>
      <c r="Q327" t="s">
        <v>73</v>
      </c>
      <c r="R327">
        <v>2022</v>
      </c>
      <c r="S327" t="s">
        <v>53</v>
      </c>
      <c r="T327" t="s">
        <v>36</v>
      </c>
      <c r="U327" t="s">
        <v>54</v>
      </c>
    </row>
    <row r="328" spans="1:21" x14ac:dyDescent="0.3">
      <c r="A328" t="s">
        <v>42</v>
      </c>
      <c r="B328" t="s">
        <v>43</v>
      </c>
      <c r="C328" t="s">
        <v>32</v>
      </c>
      <c r="D328" t="s">
        <v>68</v>
      </c>
      <c r="E328" s="2">
        <v>2074</v>
      </c>
      <c r="F328" s="2">
        <v>10</v>
      </c>
      <c r="G328" s="2">
        <v>20</v>
      </c>
      <c r="H328" s="2">
        <v>41480</v>
      </c>
      <c r="I328">
        <v>1659.2</v>
      </c>
      <c r="J328" s="2">
        <v>39820.800000000003</v>
      </c>
      <c r="K328" s="2">
        <v>39.820800000000006</v>
      </c>
      <c r="L328" s="2">
        <v>20740</v>
      </c>
      <c r="M328" s="2">
        <v>19080.800000000003</v>
      </c>
      <c r="N328" s="2">
        <v>19.080800000000004</v>
      </c>
      <c r="O328" s="3">
        <v>44925</v>
      </c>
      <c r="P328" t="s">
        <v>80</v>
      </c>
      <c r="Q328" t="s">
        <v>77</v>
      </c>
      <c r="R328">
        <v>2022</v>
      </c>
      <c r="S328" t="s">
        <v>45</v>
      </c>
      <c r="T328" t="s">
        <v>36</v>
      </c>
      <c r="U328" t="s">
        <v>46</v>
      </c>
    </row>
    <row r="329" spans="1:21" x14ac:dyDescent="0.3">
      <c r="A329" t="s">
        <v>42</v>
      </c>
      <c r="B329" t="s">
        <v>115</v>
      </c>
      <c r="C329" t="s">
        <v>32</v>
      </c>
      <c r="D329" t="s">
        <v>68</v>
      </c>
      <c r="E329" s="2">
        <v>1056</v>
      </c>
      <c r="F329" s="2">
        <v>10</v>
      </c>
      <c r="G329" s="2">
        <v>20</v>
      </c>
      <c r="H329" s="2">
        <v>21120</v>
      </c>
      <c r="I329">
        <v>844.8</v>
      </c>
      <c r="J329" s="2">
        <v>20275.2</v>
      </c>
      <c r="K329" s="2">
        <v>20.275200000000002</v>
      </c>
      <c r="L329" s="2">
        <v>10560</v>
      </c>
      <c r="M329" s="2">
        <v>9715.2000000000007</v>
      </c>
      <c r="N329" s="2">
        <v>9.7152000000000012</v>
      </c>
      <c r="O329" s="3">
        <v>44636</v>
      </c>
      <c r="P329" t="s">
        <v>87</v>
      </c>
      <c r="Q329" t="s">
        <v>34</v>
      </c>
      <c r="R329">
        <v>2022</v>
      </c>
      <c r="S329" t="s">
        <v>116</v>
      </c>
      <c r="T329" t="s">
        <v>36</v>
      </c>
      <c r="U329" t="s">
        <v>41</v>
      </c>
    </row>
    <row r="330" spans="1:21" x14ac:dyDescent="0.3">
      <c r="A330" t="s">
        <v>42</v>
      </c>
      <c r="B330" t="s">
        <v>115</v>
      </c>
      <c r="C330" t="s">
        <v>32</v>
      </c>
      <c r="D330" t="s">
        <v>68</v>
      </c>
      <c r="E330" s="2">
        <v>274</v>
      </c>
      <c r="F330" s="2">
        <v>10</v>
      </c>
      <c r="G330" s="2">
        <v>350</v>
      </c>
      <c r="H330" s="2">
        <v>95900</v>
      </c>
      <c r="I330">
        <v>3836</v>
      </c>
      <c r="J330" s="2">
        <v>92064</v>
      </c>
      <c r="K330" s="2">
        <v>92.063999999999993</v>
      </c>
      <c r="L330" s="2">
        <v>71240</v>
      </c>
      <c r="M330" s="2">
        <v>20824</v>
      </c>
      <c r="N330" s="2">
        <v>20.824000000000002</v>
      </c>
      <c r="O330" s="3">
        <v>44516</v>
      </c>
      <c r="P330" t="s">
        <v>76</v>
      </c>
      <c r="Q330" t="s">
        <v>77</v>
      </c>
      <c r="R330">
        <v>2022</v>
      </c>
      <c r="S330" t="s">
        <v>116</v>
      </c>
      <c r="T330" t="s">
        <v>36</v>
      </c>
      <c r="U330" t="s">
        <v>41</v>
      </c>
    </row>
    <row r="331" spans="1:21" x14ac:dyDescent="0.3">
      <c r="A331" t="s">
        <v>21</v>
      </c>
      <c r="B331" t="s">
        <v>108</v>
      </c>
      <c r="C331" t="s">
        <v>32</v>
      </c>
      <c r="D331" t="s">
        <v>68</v>
      </c>
      <c r="E331" s="2">
        <v>1138</v>
      </c>
      <c r="F331" s="2">
        <v>10</v>
      </c>
      <c r="G331" s="2">
        <v>125</v>
      </c>
      <c r="H331" s="2">
        <v>142250</v>
      </c>
      <c r="I331">
        <v>5690</v>
      </c>
      <c r="J331" s="2">
        <v>136560</v>
      </c>
      <c r="K331" s="2">
        <v>136.56</v>
      </c>
      <c r="L331" s="2">
        <v>136560</v>
      </c>
      <c r="M331" s="2">
        <v>0</v>
      </c>
      <c r="N331" s="2">
        <v>0</v>
      </c>
      <c r="O331" s="3">
        <v>44246</v>
      </c>
      <c r="P331" t="s">
        <v>62</v>
      </c>
      <c r="Q331" t="s">
        <v>34</v>
      </c>
      <c r="R331">
        <v>2022</v>
      </c>
      <c r="S331" t="s">
        <v>110</v>
      </c>
      <c r="T331" t="s">
        <v>36</v>
      </c>
      <c r="U331" t="s">
        <v>65</v>
      </c>
    </row>
    <row r="332" spans="1:21" x14ac:dyDescent="0.3">
      <c r="A332" t="s">
        <v>47</v>
      </c>
      <c r="B332" t="s">
        <v>291</v>
      </c>
      <c r="C332" t="s">
        <v>56</v>
      </c>
      <c r="D332" t="s">
        <v>68</v>
      </c>
      <c r="E332" s="2">
        <v>1465</v>
      </c>
      <c r="F332" s="2">
        <v>120</v>
      </c>
      <c r="G332" s="2">
        <v>12</v>
      </c>
      <c r="H332" s="2">
        <v>17580</v>
      </c>
      <c r="I332">
        <v>703.2</v>
      </c>
      <c r="J332" s="2">
        <v>16876.8</v>
      </c>
      <c r="K332" s="2">
        <v>16.876799999999999</v>
      </c>
      <c r="L332" s="2">
        <v>4395</v>
      </c>
      <c r="M332" s="2">
        <v>12481.8</v>
      </c>
      <c r="N332" s="2">
        <v>12.4818</v>
      </c>
      <c r="O332" s="3">
        <v>44921</v>
      </c>
      <c r="P332" t="s">
        <v>80</v>
      </c>
      <c r="Q332" t="s">
        <v>77</v>
      </c>
      <c r="R332">
        <v>2022</v>
      </c>
      <c r="S332" t="s">
        <v>229</v>
      </c>
      <c r="T332" t="s">
        <v>58</v>
      </c>
      <c r="U332" t="s">
        <v>46</v>
      </c>
    </row>
    <row r="333" spans="1:21" x14ac:dyDescent="0.3">
      <c r="A333" t="s">
        <v>42</v>
      </c>
      <c r="B333" t="s">
        <v>171</v>
      </c>
      <c r="C333" t="s">
        <v>56</v>
      </c>
      <c r="D333" t="s">
        <v>68</v>
      </c>
      <c r="E333" s="2">
        <v>2177</v>
      </c>
      <c r="F333" s="2">
        <v>120</v>
      </c>
      <c r="G333" s="2">
        <v>350</v>
      </c>
      <c r="H333" s="2">
        <v>761950</v>
      </c>
      <c r="I333">
        <v>30478</v>
      </c>
      <c r="J333" s="2">
        <v>731472</v>
      </c>
      <c r="K333" s="2">
        <v>731.47199999999998</v>
      </c>
      <c r="L333" s="2">
        <v>566020</v>
      </c>
      <c r="M333" s="2">
        <v>165452</v>
      </c>
      <c r="N333" s="2">
        <v>165.452</v>
      </c>
      <c r="O333" s="3">
        <v>44699</v>
      </c>
      <c r="P333" t="s">
        <v>109</v>
      </c>
      <c r="Q333" t="s">
        <v>73</v>
      </c>
      <c r="R333">
        <v>2022</v>
      </c>
      <c r="S333" t="s">
        <v>172</v>
      </c>
      <c r="T333" t="s">
        <v>58</v>
      </c>
      <c r="U333" t="s">
        <v>54</v>
      </c>
    </row>
    <row r="334" spans="1:21" x14ac:dyDescent="0.3">
      <c r="A334" t="s">
        <v>47</v>
      </c>
      <c r="B334" t="s">
        <v>221</v>
      </c>
      <c r="C334" t="s">
        <v>61</v>
      </c>
      <c r="D334" t="s">
        <v>68</v>
      </c>
      <c r="E334" s="2">
        <v>866</v>
      </c>
      <c r="F334" s="2">
        <v>250</v>
      </c>
      <c r="G334" s="2">
        <v>12</v>
      </c>
      <c r="H334" s="2">
        <v>10392</v>
      </c>
      <c r="I334">
        <v>415.68</v>
      </c>
      <c r="J334" s="2">
        <v>9976.32</v>
      </c>
      <c r="K334" s="2">
        <v>9.9763199999999994</v>
      </c>
      <c r="L334" s="2">
        <v>2598</v>
      </c>
      <c r="M334" s="2">
        <v>7378.32</v>
      </c>
      <c r="N334" s="2">
        <v>7.3783199999999995</v>
      </c>
      <c r="O334" s="3">
        <v>44377</v>
      </c>
      <c r="P334" t="s">
        <v>151</v>
      </c>
      <c r="Q334" t="s">
        <v>73</v>
      </c>
      <c r="R334">
        <v>2022</v>
      </c>
      <c r="S334" t="s">
        <v>222</v>
      </c>
      <c r="T334" t="s">
        <v>64</v>
      </c>
      <c r="U334" t="s">
        <v>29</v>
      </c>
    </row>
    <row r="335" spans="1:21" x14ac:dyDescent="0.3">
      <c r="A335" t="s">
        <v>42</v>
      </c>
      <c r="B335" t="s">
        <v>60</v>
      </c>
      <c r="C335" t="s">
        <v>61</v>
      </c>
      <c r="D335" t="s">
        <v>68</v>
      </c>
      <c r="E335" s="2">
        <v>2177</v>
      </c>
      <c r="F335" s="2">
        <v>250</v>
      </c>
      <c r="G335" s="2">
        <v>350</v>
      </c>
      <c r="H335" s="2">
        <v>761950</v>
      </c>
      <c r="I335">
        <v>30478</v>
      </c>
      <c r="J335" s="2">
        <v>731472</v>
      </c>
      <c r="K335" s="2">
        <v>731.47199999999998</v>
      </c>
      <c r="L335" s="2">
        <v>566020</v>
      </c>
      <c r="M335" s="2">
        <v>165452</v>
      </c>
      <c r="N335" s="2">
        <v>165.452</v>
      </c>
      <c r="O335" s="3">
        <v>44257</v>
      </c>
      <c r="P335" t="s">
        <v>87</v>
      </c>
      <c r="Q335" t="s">
        <v>34</v>
      </c>
      <c r="R335">
        <v>2022</v>
      </c>
      <c r="S335" t="s">
        <v>63</v>
      </c>
      <c r="T335" t="s">
        <v>64</v>
      </c>
      <c r="U335" t="s">
        <v>65</v>
      </c>
    </row>
    <row r="336" spans="1:21" x14ac:dyDescent="0.3">
      <c r="A336" t="s">
        <v>42</v>
      </c>
      <c r="B336" t="s">
        <v>244</v>
      </c>
      <c r="C336" t="s">
        <v>95</v>
      </c>
      <c r="D336" t="s">
        <v>68</v>
      </c>
      <c r="E336" s="2">
        <v>1865</v>
      </c>
      <c r="F336" s="2">
        <v>260</v>
      </c>
      <c r="G336" s="2">
        <v>350</v>
      </c>
      <c r="H336" s="2">
        <v>652750</v>
      </c>
      <c r="I336">
        <v>26110</v>
      </c>
      <c r="J336" s="2">
        <v>626640</v>
      </c>
      <c r="K336" s="2">
        <v>626.64</v>
      </c>
      <c r="L336" s="2">
        <v>484900</v>
      </c>
      <c r="M336" s="2">
        <v>141740</v>
      </c>
      <c r="N336" s="2">
        <v>141.74</v>
      </c>
      <c r="O336" s="3">
        <v>44206</v>
      </c>
      <c r="P336" t="s">
        <v>33</v>
      </c>
      <c r="Q336" t="s">
        <v>34</v>
      </c>
      <c r="R336">
        <v>2022</v>
      </c>
      <c r="S336" t="s">
        <v>178</v>
      </c>
      <c r="T336" t="s">
        <v>97</v>
      </c>
      <c r="U336" t="s">
        <v>51</v>
      </c>
    </row>
    <row r="337" spans="1:21" x14ac:dyDescent="0.3">
      <c r="A337" t="s">
        <v>21</v>
      </c>
      <c r="B337" t="s">
        <v>242</v>
      </c>
      <c r="C337" t="s">
        <v>95</v>
      </c>
      <c r="D337" t="s">
        <v>68</v>
      </c>
      <c r="E337" s="2">
        <v>1074</v>
      </c>
      <c r="F337" s="2">
        <v>260</v>
      </c>
      <c r="G337" s="2">
        <v>125</v>
      </c>
      <c r="H337" s="2">
        <v>134250</v>
      </c>
      <c r="I337">
        <v>5370</v>
      </c>
      <c r="J337" s="2">
        <v>128880</v>
      </c>
      <c r="K337" s="2">
        <v>128.88</v>
      </c>
      <c r="L337" s="2">
        <v>128880</v>
      </c>
      <c r="M337" s="2">
        <v>0</v>
      </c>
      <c r="N337" s="2">
        <v>0</v>
      </c>
      <c r="O337" s="3">
        <v>44694</v>
      </c>
      <c r="P337" t="s">
        <v>109</v>
      </c>
      <c r="Q337" t="s">
        <v>73</v>
      </c>
      <c r="R337">
        <v>2022</v>
      </c>
      <c r="S337" t="s">
        <v>243</v>
      </c>
      <c r="T337" t="s">
        <v>97</v>
      </c>
      <c r="U337" t="s">
        <v>46</v>
      </c>
    </row>
    <row r="338" spans="1:21" x14ac:dyDescent="0.3">
      <c r="A338" t="s">
        <v>42</v>
      </c>
      <c r="B338" t="s">
        <v>131</v>
      </c>
      <c r="C338" t="s">
        <v>95</v>
      </c>
      <c r="D338" t="s">
        <v>68</v>
      </c>
      <c r="E338" s="2">
        <v>1907</v>
      </c>
      <c r="F338" s="2">
        <v>260</v>
      </c>
      <c r="G338" s="2">
        <v>350</v>
      </c>
      <c r="H338" s="2">
        <v>667450</v>
      </c>
      <c r="I338">
        <v>26698</v>
      </c>
      <c r="J338" s="2">
        <v>640752</v>
      </c>
      <c r="K338" s="2">
        <v>640.75199999999995</v>
      </c>
      <c r="L338" s="2">
        <v>495820</v>
      </c>
      <c r="M338" s="2">
        <v>144932</v>
      </c>
      <c r="N338" s="2">
        <v>144.93199999999999</v>
      </c>
      <c r="O338" s="3">
        <v>44540</v>
      </c>
      <c r="P338" t="s">
        <v>80</v>
      </c>
      <c r="Q338" t="s">
        <v>77</v>
      </c>
      <c r="R338">
        <v>2022</v>
      </c>
      <c r="S338" t="s">
        <v>132</v>
      </c>
      <c r="T338" t="s">
        <v>97</v>
      </c>
      <c r="U338" t="s">
        <v>41</v>
      </c>
    </row>
    <row r="339" spans="1:21" x14ac:dyDescent="0.3">
      <c r="A339" t="s">
        <v>42</v>
      </c>
      <c r="B339" t="s">
        <v>205</v>
      </c>
      <c r="C339" t="s">
        <v>32</v>
      </c>
      <c r="D339" t="s">
        <v>158</v>
      </c>
      <c r="E339" s="2">
        <v>1372</v>
      </c>
      <c r="F339" s="2">
        <v>10</v>
      </c>
      <c r="G339" s="2">
        <v>7</v>
      </c>
      <c r="H339" s="2">
        <v>9604</v>
      </c>
      <c r="I339">
        <v>480.2</v>
      </c>
      <c r="J339" s="2">
        <v>9123.7999999999993</v>
      </c>
      <c r="K339" s="2">
        <v>9.1237999999999992</v>
      </c>
      <c r="L339" s="2">
        <v>6860</v>
      </c>
      <c r="M339" s="2">
        <v>2263.7999999999993</v>
      </c>
      <c r="N339" s="2">
        <v>2.2637999999999994</v>
      </c>
      <c r="O339" s="3">
        <v>44658</v>
      </c>
      <c r="P339" t="s">
        <v>72</v>
      </c>
      <c r="Q339" t="s">
        <v>73</v>
      </c>
      <c r="R339">
        <v>2022</v>
      </c>
      <c r="S339" t="s">
        <v>206</v>
      </c>
      <c r="T339" t="s">
        <v>36</v>
      </c>
      <c r="U339" t="s">
        <v>65</v>
      </c>
    </row>
    <row r="340" spans="1:21" x14ac:dyDescent="0.3">
      <c r="A340" t="s">
        <v>42</v>
      </c>
      <c r="B340" t="s">
        <v>141</v>
      </c>
      <c r="C340" t="s">
        <v>32</v>
      </c>
      <c r="D340" t="s">
        <v>158</v>
      </c>
      <c r="E340" s="2">
        <v>2689</v>
      </c>
      <c r="F340" s="2">
        <v>10</v>
      </c>
      <c r="G340" s="2">
        <v>7</v>
      </c>
      <c r="H340" s="2">
        <v>18823</v>
      </c>
      <c r="I340">
        <v>941.15</v>
      </c>
      <c r="J340" s="2">
        <v>17881.849999999999</v>
      </c>
      <c r="K340" s="2">
        <v>17.88185</v>
      </c>
      <c r="L340" s="2">
        <v>13445</v>
      </c>
      <c r="M340" s="2">
        <v>4436.8499999999985</v>
      </c>
      <c r="N340" s="2">
        <v>4.4368499999999989</v>
      </c>
      <c r="O340" s="3">
        <v>44595</v>
      </c>
      <c r="P340" t="s">
        <v>62</v>
      </c>
      <c r="Q340" t="s">
        <v>34</v>
      </c>
      <c r="R340">
        <v>2022</v>
      </c>
      <c r="S340" t="s">
        <v>142</v>
      </c>
      <c r="T340" t="s">
        <v>36</v>
      </c>
      <c r="U340" t="s">
        <v>65</v>
      </c>
    </row>
    <row r="341" spans="1:21" x14ac:dyDescent="0.3">
      <c r="A341" t="s">
        <v>47</v>
      </c>
      <c r="B341" t="s">
        <v>183</v>
      </c>
      <c r="C341" t="s">
        <v>32</v>
      </c>
      <c r="D341" t="s">
        <v>158</v>
      </c>
      <c r="E341" s="2">
        <v>2431</v>
      </c>
      <c r="F341" s="2">
        <v>10</v>
      </c>
      <c r="G341" s="2">
        <v>12</v>
      </c>
      <c r="H341" s="2">
        <v>29172</v>
      </c>
      <c r="I341">
        <v>1458.6</v>
      </c>
      <c r="J341" s="2">
        <v>27713.4</v>
      </c>
      <c r="K341" s="2">
        <v>27.7134</v>
      </c>
      <c r="L341" s="2">
        <v>7293</v>
      </c>
      <c r="M341" s="2">
        <v>20420.400000000001</v>
      </c>
      <c r="N341" s="2">
        <v>20.420400000000001</v>
      </c>
      <c r="O341" s="3">
        <v>44905</v>
      </c>
      <c r="P341" t="s">
        <v>80</v>
      </c>
      <c r="Q341" t="s">
        <v>77</v>
      </c>
      <c r="R341">
        <v>2022</v>
      </c>
      <c r="S341" t="s">
        <v>146</v>
      </c>
      <c r="T341" t="s">
        <v>36</v>
      </c>
      <c r="U341" t="s">
        <v>46</v>
      </c>
    </row>
    <row r="342" spans="1:21" x14ac:dyDescent="0.3">
      <c r="A342" t="s">
        <v>47</v>
      </c>
      <c r="B342" t="s">
        <v>292</v>
      </c>
      <c r="C342" t="s">
        <v>56</v>
      </c>
      <c r="D342" t="s">
        <v>158</v>
      </c>
      <c r="E342" s="2">
        <v>2431</v>
      </c>
      <c r="F342" s="2">
        <v>120</v>
      </c>
      <c r="G342" s="2">
        <v>12</v>
      </c>
      <c r="H342" s="2">
        <v>29172</v>
      </c>
      <c r="I342">
        <v>1458.6</v>
      </c>
      <c r="J342" s="2">
        <v>27713.4</v>
      </c>
      <c r="K342" s="2">
        <v>27.7134</v>
      </c>
      <c r="L342" s="2">
        <v>7293</v>
      </c>
      <c r="M342" s="2">
        <v>20420.400000000001</v>
      </c>
      <c r="N342" s="2">
        <v>20.420400000000001</v>
      </c>
      <c r="O342" s="3">
        <v>44873</v>
      </c>
      <c r="P342" t="s">
        <v>76</v>
      </c>
      <c r="Q342" t="s">
        <v>77</v>
      </c>
      <c r="R342">
        <v>2022</v>
      </c>
      <c r="S342" t="s">
        <v>231</v>
      </c>
      <c r="T342" t="s">
        <v>58</v>
      </c>
      <c r="U342" t="s">
        <v>51</v>
      </c>
    </row>
    <row r="343" spans="1:21" x14ac:dyDescent="0.3">
      <c r="A343" t="s">
        <v>42</v>
      </c>
      <c r="B343" t="s">
        <v>129</v>
      </c>
      <c r="C343" t="s">
        <v>61</v>
      </c>
      <c r="D343" t="s">
        <v>158</v>
      </c>
      <c r="E343" s="2">
        <v>2689</v>
      </c>
      <c r="F343" s="2">
        <v>250</v>
      </c>
      <c r="G343" s="2">
        <v>7</v>
      </c>
      <c r="H343" s="2">
        <v>18823</v>
      </c>
      <c r="I343">
        <v>941.15</v>
      </c>
      <c r="J343" s="2">
        <v>17881.849999999999</v>
      </c>
      <c r="K343" s="2">
        <v>17.88185</v>
      </c>
      <c r="L343" s="2">
        <v>13445</v>
      </c>
      <c r="M343" s="2">
        <v>4436.8499999999985</v>
      </c>
      <c r="N343" s="2">
        <v>4.4368499999999989</v>
      </c>
      <c r="O343" s="3">
        <v>44391</v>
      </c>
      <c r="P343" t="s">
        <v>49</v>
      </c>
      <c r="Q343" t="s">
        <v>26</v>
      </c>
      <c r="R343">
        <v>2022</v>
      </c>
      <c r="S343" t="s">
        <v>130</v>
      </c>
      <c r="T343" t="s">
        <v>64</v>
      </c>
      <c r="U343" t="s">
        <v>37</v>
      </c>
    </row>
    <row r="344" spans="1:21" x14ac:dyDescent="0.3">
      <c r="A344" t="s">
        <v>42</v>
      </c>
      <c r="B344" t="s">
        <v>244</v>
      </c>
      <c r="C344" t="s">
        <v>95</v>
      </c>
      <c r="D344" t="s">
        <v>158</v>
      </c>
      <c r="E344" s="2">
        <v>1683</v>
      </c>
      <c r="F344" s="2">
        <v>260</v>
      </c>
      <c r="G344" s="2">
        <v>7</v>
      </c>
      <c r="H344" s="2">
        <v>11781</v>
      </c>
      <c r="I344">
        <v>589.04999999999995</v>
      </c>
      <c r="J344" s="2">
        <v>11191.95</v>
      </c>
      <c r="K344" s="2">
        <v>11.19195</v>
      </c>
      <c r="L344" s="2">
        <v>8415</v>
      </c>
      <c r="M344" s="2">
        <v>2776.9500000000007</v>
      </c>
      <c r="N344" s="2">
        <v>2.7769500000000007</v>
      </c>
      <c r="O344" s="3">
        <v>44577</v>
      </c>
      <c r="P344" t="s">
        <v>33</v>
      </c>
      <c r="Q344" t="s">
        <v>34</v>
      </c>
      <c r="R344">
        <v>2022</v>
      </c>
      <c r="S344" t="s">
        <v>178</v>
      </c>
      <c r="T344" t="s">
        <v>97</v>
      </c>
      <c r="U344" t="s">
        <v>51</v>
      </c>
    </row>
    <row r="345" spans="1:21" x14ac:dyDescent="0.3">
      <c r="A345" t="s">
        <v>47</v>
      </c>
      <c r="B345" t="s">
        <v>213</v>
      </c>
      <c r="C345" t="s">
        <v>95</v>
      </c>
      <c r="D345" t="s">
        <v>158</v>
      </c>
      <c r="E345" s="2">
        <v>1123</v>
      </c>
      <c r="F345" s="2">
        <v>260</v>
      </c>
      <c r="G345" s="2">
        <v>12</v>
      </c>
      <c r="H345" s="2">
        <v>13476</v>
      </c>
      <c r="I345">
        <v>673.8</v>
      </c>
      <c r="J345" s="2">
        <v>12802.2</v>
      </c>
      <c r="K345" s="2">
        <v>12.802200000000001</v>
      </c>
      <c r="L345" s="2">
        <v>3369</v>
      </c>
      <c r="M345" s="2">
        <v>9433.2000000000007</v>
      </c>
      <c r="N345" s="2">
        <v>9.4332000000000011</v>
      </c>
      <c r="O345" s="3">
        <v>44562</v>
      </c>
      <c r="P345" t="s">
        <v>33</v>
      </c>
      <c r="Q345" t="s">
        <v>34</v>
      </c>
      <c r="R345">
        <v>2022</v>
      </c>
      <c r="S345" t="s">
        <v>214</v>
      </c>
      <c r="T345" t="s">
        <v>97</v>
      </c>
      <c r="U345" t="s">
        <v>46</v>
      </c>
    </row>
    <row r="346" spans="1:21" x14ac:dyDescent="0.3">
      <c r="A346" t="s">
        <v>47</v>
      </c>
      <c r="B346" t="s">
        <v>234</v>
      </c>
      <c r="C346" t="s">
        <v>67</v>
      </c>
      <c r="D346" t="s">
        <v>158</v>
      </c>
      <c r="E346" s="2">
        <v>1865</v>
      </c>
      <c r="F346" s="2">
        <v>3</v>
      </c>
      <c r="G346" s="2">
        <v>12</v>
      </c>
      <c r="H346" s="2">
        <v>22380</v>
      </c>
      <c r="I346">
        <v>1119</v>
      </c>
      <c r="J346" s="2">
        <v>21261</v>
      </c>
      <c r="K346" s="2">
        <v>21.260999999999999</v>
      </c>
      <c r="L346" s="2">
        <v>5595</v>
      </c>
      <c r="M346" s="2">
        <v>15666</v>
      </c>
      <c r="N346" s="2">
        <v>15.666</v>
      </c>
      <c r="O346" s="3">
        <v>44574</v>
      </c>
      <c r="P346" t="s">
        <v>33</v>
      </c>
      <c r="Q346" t="s">
        <v>34</v>
      </c>
      <c r="R346">
        <v>2022</v>
      </c>
      <c r="S346" t="s">
        <v>235</v>
      </c>
      <c r="T346" t="s">
        <v>70</v>
      </c>
      <c r="U346" t="s">
        <v>65</v>
      </c>
    </row>
    <row r="347" spans="1:21" x14ac:dyDescent="0.3">
      <c r="A347" t="s">
        <v>47</v>
      </c>
      <c r="B347" t="s">
        <v>71</v>
      </c>
      <c r="C347" t="s">
        <v>67</v>
      </c>
      <c r="D347" t="s">
        <v>158</v>
      </c>
      <c r="E347" s="2">
        <v>1116</v>
      </c>
      <c r="F347" s="2">
        <v>3</v>
      </c>
      <c r="G347" s="2">
        <v>12</v>
      </c>
      <c r="H347" s="2">
        <v>13392</v>
      </c>
      <c r="I347">
        <v>669.6</v>
      </c>
      <c r="J347" s="2">
        <v>12722.4</v>
      </c>
      <c r="K347" s="2">
        <v>12.7224</v>
      </c>
      <c r="L347" s="2">
        <v>3348</v>
      </c>
      <c r="M347" s="2">
        <v>9374.4</v>
      </c>
      <c r="N347" s="2">
        <v>9.3743999999999996</v>
      </c>
      <c r="O347" s="3">
        <v>44345</v>
      </c>
      <c r="P347" t="s">
        <v>109</v>
      </c>
      <c r="Q347" t="s">
        <v>73</v>
      </c>
      <c r="R347">
        <v>2022</v>
      </c>
      <c r="S347" t="s">
        <v>74</v>
      </c>
      <c r="T347" t="s">
        <v>70</v>
      </c>
      <c r="U347" t="s">
        <v>37</v>
      </c>
    </row>
    <row r="348" spans="1:21" x14ac:dyDescent="0.3">
      <c r="A348" t="s">
        <v>42</v>
      </c>
      <c r="B348" t="s">
        <v>102</v>
      </c>
      <c r="C348" t="s">
        <v>67</v>
      </c>
      <c r="D348" t="s">
        <v>158</v>
      </c>
      <c r="E348" s="2">
        <v>1563</v>
      </c>
      <c r="F348" s="2">
        <v>3</v>
      </c>
      <c r="G348" s="2">
        <v>20</v>
      </c>
      <c r="H348" s="2">
        <v>31260</v>
      </c>
      <c r="I348">
        <v>1563</v>
      </c>
      <c r="J348" s="2">
        <v>29697</v>
      </c>
      <c r="K348" s="2">
        <v>29.696999999999999</v>
      </c>
      <c r="L348" s="2">
        <v>15630</v>
      </c>
      <c r="M348" s="2">
        <v>14067</v>
      </c>
      <c r="N348" s="2">
        <v>14.067</v>
      </c>
      <c r="O348" s="3">
        <v>44417</v>
      </c>
      <c r="P348" t="s">
        <v>44</v>
      </c>
      <c r="Q348" t="s">
        <v>26</v>
      </c>
      <c r="R348">
        <v>2022</v>
      </c>
      <c r="S348" t="s">
        <v>103</v>
      </c>
      <c r="T348" t="s">
        <v>70</v>
      </c>
      <c r="U348" t="s">
        <v>51</v>
      </c>
    </row>
    <row r="349" spans="1:21" x14ac:dyDescent="0.3">
      <c r="A349" t="s">
        <v>38</v>
      </c>
      <c r="B349" t="s">
        <v>293</v>
      </c>
      <c r="C349" t="s">
        <v>67</v>
      </c>
      <c r="D349" t="s">
        <v>158</v>
      </c>
      <c r="E349" s="2">
        <v>991</v>
      </c>
      <c r="F349" s="2">
        <v>3</v>
      </c>
      <c r="G349" s="2">
        <v>300</v>
      </c>
      <c r="H349" s="2">
        <v>297300</v>
      </c>
      <c r="I349">
        <v>14865</v>
      </c>
      <c r="J349" s="2">
        <v>282435</v>
      </c>
      <c r="K349" s="2">
        <v>282.435</v>
      </c>
      <c r="L349" s="2">
        <v>247750</v>
      </c>
      <c r="M349" s="2">
        <v>34685</v>
      </c>
      <c r="N349" s="2">
        <v>34.685000000000002</v>
      </c>
      <c r="O349" s="3">
        <v>44918</v>
      </c>
      <c r="P349" t="s">
        <v>80</v>
      </c>
      <c r="Q349" t="s">
        <v>77</v>
      </c>
      <c r="R349">
        <v>2022</v>
      </c>
      <c r="S349" t="s">
        <v>164</v>
      </c>
      <c r="T349" t="s">
        <v>70</v>
      </c>
      <c r="U349" t="s">
        <v>54</v>
      </c>
    </row>
    <row r="350" spans="1:21" x14ac:dyDescent="0.3">
      <c r="A350" t="s">
        <v>30</v>
      </c>
      <c r="B350" t="s">
        <v>267</v>
      </c>
      <c r="C350" t="s">
        <v>67</v>
      </c>
      <c r="D350" t="s">
        <v>158</v>
      </c>
      <c r="E350" s="2">
        <v>2791</v>
      </c>
      <c r="F350" s="2">
        <v>3</v>
      </c>
      <c r="G350" s="2">
        <v>15</v>
      </c>
      <c r="H350" s="2">
        <v>41865</v>
      </c>
      <c r="I350">
        <v>2093.25</v>
      </c>
      <c r="J350" s="2">
        <v>39771.75</v>
      </c>
      <c r="K350" s="2">
        <v>39.771749999999997</v>
      </c>
      <c r="L350" s="2">
        <v>27910</v>
      </c>
      <c r="M350" s="2">
        <v>11861.75</v>
      </c>
      <c r="N350" s="2">
        <v>11.861750000000001</v>
      </c>
      <c r="O350" s="3">
        <v>44445</v>
      </c>
      <c r="P350" t="s">
        <v>25</v>
      </c>
      <c r="Q350" t="s">
        <v>26</v>
      </c>
      <c r="R350">
        <v>2022</v>
      </c>
      <c r="S350" t="s">
        <v>229</v>
      </c>
      <c r="T350" t="s">
        <v>70</v>
      </c>
      <c r="U350" t="s">
        <v>46</v>
      </c>
    </row>
    <row r="351" spans="1:21" x14ac:dyDescent="0.3">
      <c r="A351" t="s">
        <v>42</v>
      </c>
      <c r="B351" t="s">
        <v>177</v>
      </c>
      <c r="C351" t="s">
        <v>67</v>
      </c>
      <c r="D351" t="s">
        <v>158</v>
      </c>
      <c r="E351" s="2">
        <v>570</v>
      </c>
      <c r="F351" s="2">
        <v>3</v>
      </c>
      <c r="G351" s="2">
        <v>7</v>
      </c>
      <c r="H351" s="2">
        <v>3990</v>
      </c>
      <c r="I351">
        <v>199.5</v>
      </c>
      <c r="J351" s="2">
        <v>3790.5</v>
      </c>
      <c r="K351" s="2">
        <v>3.7905000000000002</v>
      </c>
      <c r="L351" s="2">
        <v>2850</v>
      </c>
      <c r="M351" s="2">
        <v>940.5</v>
      </c>
      <c r="N351" s="2">
        <v>0.9405</v>
      </c>
      <c r="O351" s="3">
        <v>44291</v>
      </c>
      <c r="P351" t="s">
        <v>72</v>
      </c>
      <c r="Q351" t="s">
        <v>73</v>
      </c>
      <c r="R351">
        <v>2022</v>
      </c>
      <c r="S351" t="s">
        <v>178</v>
      </c>
      <c r="T351" t="s">
        <v>70</v>
      </c>
      <c r="U351" t="s">
        <v>29</v>
      </c>
    </row>
    <row r="352" spans="1:21" x14ac:dyDescent="0.3">
      <c r="A352" t="s">
        <v>42</v>
      </c>
      <c r="B352" t="s">
        <v>102</v>
      </c>
      <c r="C352" t="s">
        <v>67</v>
      </c>
      <c r="D352" t="s">
        <v>158</v>
      </c>
      <c r="E352" s="2">
        <v>2487</v>
      </c>
      <c r="F352" s="2">
        <v>3</v>
      </c>
      <c r="G352" s="2">
        <v>7</v>
      </c>
      <c r="H352" s="2">
        <v>17409</v>
      </c>
      <c r="I352">
        <v>870.45</v>
      </c>
      <c r="J352" s="2">
        <v>16538.55</v>
      </c>
      <c r="K352" s="2">
        <v>16.538550000000001</v>
      </c>
      <c r="L352" s="2">
        <v>12435</v>
      </c>
      <c r="M352" s="2">
        <v>4103.5499999999993</v>
      </c>
      <c r="N352" s="2">
        <v>4.1035499999999994</v>
      </c>
      <c r="O352" s="3">
        <v>44781</v>
      </c>
      <c r="P352" t="s">
        <v>44</v>
      </c>
      <c r="Q352" t="s">
        <v>26</v>
      </c>
      <c r="R352">
        <v>2022</v>
      </c>
      <c r="S352" t="s">
        <v>103</v>
      </c>
      <c r="T352" t="s">
        <v>70</v>
      </c>
      <c r="U352" t="s">
        <v>51</v>
      </c>
    </row>
    <row r="353" spans="1:21" x14ac:dyDescent="0.3">
      <c r="A353" t="s">
        <v>42</v>
      </c>
      <c r="B353" t="s">
        <v>181</v>
      </c>
      <c r="C353" t="s">
        <v>23</v>
      </c>
      <c r="D353" t="s">
        <v>158</v>
      </c>
      <c r="E353" s="2">
        <v>1384.5</v>
      </c>
      <c r="F353" s="2">
        <v>5</v>
      </c>
      <c r="G353" s="2">
        <v>350</v>
      </c>
      <c r="H353" s="2">
        <v>484575</v>
      </c>
      <c r="I353">
        <v>24228.75</v>
      </c>
      <c r="J353" s="2">
        <v>460346.25</v>
      </c>
      <c r="K353" s="2">
        <v>460.34625</v>
      </c>
      <c r="L353" s="2">
        <v>359970</v>
      </c>
      <c r="M353" s="2">
        <v>100376.25</v>
      </c>
      <c r="N353" s="2">
        <v>100.37625</v>
      </c>
      <c r="O353" s="3">
        <v>44371</v>
      </c>
      <c r="P353" t="s">
        <v>151</v>
      </c>
      <c r="Q353" t="s">
        <v>73</v>
      </c>
      <c r="R353">
        <v>2022</v>
      </c>
      <c r="S353" t="s">
        <v>182</v>
      </c>
      <c r="T353" t="s">
        <v>28</v>
      </c>
      <c r="U353" t="s">
        <v>41</v>
      </c>
    </row>
    <row r="354" spans="1:21" x14ac:dyDescent="0.3">
      <c r="A354" t="s">
        <v>21</v>
      </c>
      <c r="B354" t="s">
        <v>82</v>
      </c>
      <c r="C354" t="s">
        <v>23</v>
      </c>
      <c r="D354" t="s">
        <v>158</v>
      </c>
      <c r="E354" s="2">
        <v>3627</v>
      </c>
      <c r="F354" s="2">
        <v>5</v>
      </c>
      <c r="G354" s="2">
        <v>125</v>
      </c>
      <c r="H354" s="2">
        <v>453375</v>
      </c>
      <c r="I354">
        <v>22668.75</v>
      </c>
      <c r="J354" s="2">
        <v>430706.25</v>
      </c>
      <c r="K354" s="2">
        <v>430.70625000000001</v>
      </c>
      <c r="L354" s="2">
        <v>435240</v>
      </c>
      <c r="M354" s="2">
        <v>-4533.75</v>
      </c>
      <c r="N354" s="2">
        <v>-4.5337500000000004</v>
      </c>
      <c r="O354" s="3">
        <v>44353</v>
      </c>
      <c r="P354" t="s">
        <v>151</v>
      </c>
      <c r="Q354" t="s">
        <v>73</v>
      </c>
      <c r="R354">
        <v>2022</v>
      </c>
      <c r="S354" t="s">
        <v>83</v>
      </c>
      <c r="T354" t="s">
        <v>28</v>
      </c>
      <c r="U354" t="s">
        <v>51</v>
      </c>
    </row>
    <row r="355" spans="1:21" x14ac:dyDescent="0.3">
      <c r="A355" t="s">
        <v>47</v>
      </c>
      <c r="B355" t="s">
        <v>270</v>
      </c>
      <c r="C355" t="s">
        <v>23</v>
      </c>
      <c r="D355" t="s">
        <v>158</v>
      </c>
      <c r="E355" s="2">
        <v>2342</v>
      </c>
      <c r="F355" s="2">
        <v>5</v>
      </c>
      <c r="G355" s="2">
        <v>12</v>
      </c>
      <c r="H355" s="2">
        <v>28104</v>
      </c>
      <c r="I355">
        <v>1405.2</v>
      </c>
      <c r="J355" s="2">
        <v>26698.799999999999</v>
      </c>
      <c r="K355" s="2">
        <v>26.698799999999999</v>
      </c>
      <c r="L355" s="2">
        <v>7026</v>
      </c>
      <c r="M355" s="2">
        <v>19672.8</v>
      </c>
      <c r="N355" s="2">
        <v>19.672799999999999</v>
      </c>
      <c r="O355" s="3">
        <v>44432</v>
      </c>
      <c r="P355" t="s">
        <v>44</v>
      </c>
      <c r="Q355" t="s">
        <v>26</v>
      </c>
      <c r="R355">
        <v>2022</v>
      </c>
      <c r="S355" t="s">
        <v>166</v>
      </c>
      <c r="T355" t="s">
        <v>28</v>
      </c>
      <c r="U355" t="s">
        <v>59</v>
      </c>
    </row>
    <row r="356" spans="1:21" x14ac:dyDescent="0.3">
      <c r="A356" t="s">
        <v>42</v>
      </c>
      <c r="B356" t="s">
        <v>167</v>
      </c>
      <c r="C356" t="s">
        <v>32</v>
      </c>
      <c r="D356" t="s">
        <v>158</v>
      </c>
      <c r="E356" s="2">
        <v>1303</v>
      </c>
      <c r="F356" s="2">
        <v>10</v>
      </c>
      <c r="G356" s="2">
        <v>20</v>
      </c>
      <c r="H356" s="2">
        <v>26060</v>
      </c>
      <c r="I356">
        <v>1303</v>
      </c>
      <c r="J356" s="2">
        <v>24757</v>
      </c>
      <c r="K356" s="2">
        <v>24.757000000000001</v>
      </c>
      <c r="L356" s="2">
        <v>13030</v>
      </c>
      <c r="M356" s="2">
        <v>11727</v>
      </c>
      <c r="N356" s="2">
        <v>11.727</v>
      </c>
      <c r="O356" s="3">
        <v>44888</v>
      </c>
      <c r="P356" t="s">
        <v>76</v>
      </c>
      <c r="Q356" t="s">
        <v>77</v>
      </c>
      <c r="R356">
        <v>2022</v>
      </c>
      <c r="S356" t="s">
        <v>168</v>
      </c>
      <c r="T356" t="s">
        <v>36</v>
      </c>
      <c r="U356" t="s">
        <v>46</v>
      </c>
    </row>
    <row r="357" spans="1:21" x14ac:dyDescent="0.3">
      <c r="A357" t="s">
        <v>21</v>
      </c>
      <c r="B357" t="s">
        <v>274</v>
      </c>
      <c r="C357" t="s">
        <v>32</v>
      </c>
      <c r="D357" t="s">
        <v>158</v>
      </c>
      <c r="E357" s="2">
        <v>2992</v>
      </c>
      <c r="F357" s="2">
        <v>10</v>
      </c>
      <c r="G357" s="2">
        <v>125</v>
      </c>
      <c r="H357" s="2">
        <v>374000</v>
      </c>
      <c r="I357">
        <v>18700</v>
      </c>
      <c r="J357" s="2">
        <v>355300</v>
      </c>
      <c r="K357" s="2">
        <v>355.3</v>
      </c>
      <c r="L357" s="2">
        <v>359040</v>
      </c>
      <c r="M357" s="2">
        <v>-3740</v>
      </c>
      <c r="N357" s="2">
        <v>-3.74</v>
      </c>
      <c r="O357" s="3">
        <v>44697</v>
      </c>
      <c r="P357" t="s">
        <v>109</v>
      </c>
      <c r="Q357" t="s">
        <v>73</v>
      </c>
      <c r="R357">
        <v>2022</v>
      </c>
      <c r="S357" t="s">
        <v>241</v>
      </c>
      <c r="T357" t="s">
        <v>36</v>
      </c>
      <c r="U357" t="s">
        <v>41</v>
      </c>
    </row>
    <row r="358" spans="1:21" x14ac:dyDescent="0.3">
      <c r="A358" t="s">
        <v>21</v>
      </c>
      <c r="B358" t="s">
        <v>165</v>
      </c>
      <c r="C358" t="s">
        <v>32</v>
      </c>
      <c r="D358" t="s">
        <v>158</v>
      </c>
      <c r="E358" s="2">
        <v>2385</v>
      </c>
      <c r="F358" s="2">
        <v>10</v>
      </c>
      <c r="G358" s="2">
        <v>125</v>
      </c>
      <c r="H358" s="2">
        <v>298125</v>
      </c>
      <c r="I358">
        <v>14906.25</v>
      </c>
      <c r="J358" s="2">
        <v>283218.75</v>
      </c>
      <c r="K358" s="2">
        <v>283.21875</v>
      </c>
      <c r="L358" s="2">
        <v>286200</v>
      </c>
      <c r="M358" s="2">
        <v>-2981.25</v>
      </c>
      <c r="N358" s="2">
        <v>-2.9812500000000002</v>
      </c>
      <c r="O358" s="3">
        <v>44209</v>
      </c>
      <c r="P358" t="s">
        <v>33</v>
      </c>
      <c r="Q358" t="s">
        <v>34</v>
      </c>
      <c r="R358">
        <v>2022</v>
      </c>
      <c r="S358" t="s">
        <v>166</v>
      </c>
      <c r="T358" t="s">
        <v>36</v>
      </c>
      <c r="U358" t="s">
        <v>41</v>
      </c>
    </row>
    <row r="359" spans="1:21" x14ac:dyDescent="0.3">
      <c r="A359" t="s">
        <v>38</v>
      </c>
      <c r="B359" t="s">
        <v>39</v>
      </c>
      <c r="C359" t="s">
        <v>32</v>
      </c>
      <c r="D359" t="s">
        <v>158</v>
      </c>
      <c r="E359" s="2">
        <v>1607</v>
      </c>
      <c r="F359" s="2">
        <v>10</v>
      </c>
      <c r="G359" s="2">
        <v>300</v>
      </c>
      <c r="H359" s="2">
        <v>482100</v>
      </c>
      <c r="I359">
        <v>24105</v>
      </c>
      <c r="J359" s="2">
        <v>457995</v>
      </c>
      <c r="K359" s="2">
        <v>457.995</v>
      </c>
      <c r="L359" s="2">
        <v>401750</v>
      </c>
      <c r="M359" s="2">
        <v>56245</v>
      </c>
      <c r="N359" s="2">
        <v>56.244999999999997</v>
      </c>
      <c r="O359" s="3">
        <v>44258</v>
      </c>
      <c r="P359" t="s">
        <v>87</v>
      </c>
      <c r="Q359" t="s">
        <v>34</v>
      </c>
      <c r="R359">
        <v>2022</v>
      </c>
      <c r="S359" t="s">
        <v>40</v>
      </c>
      <c r="T359" t="s">
        <v>36</v>
      </c>
      <c r="U359" t="s">
        <v>41</v>
      </c>
    </row>
    <row r="360" spans="1:21" x14ac:dyDescent="0.3">
      <c r="A360" t="s">
        <v>42</v>
      </c>
      <c r="B360" t="s">
        <v>115</v>
      </c>
      <c r="C360" t="s">
        <v>32</v>
      </c>
      <c r="D360" t="s">
        <v>158</v>
      </c>
      <c r="E360" s="2">
        <v>2327</v>
      </c>
      <c r="F360" s="2">
        <v>10</v>
      </c>
      <c r="G360" s="2">
        <v>7</v>
      </c>
      <c r="H360" s="2">
        <v>16289</v>
      </c>
      <c r="I360">
        <v>814.45</v>
      </c>
      <c r="J360" s="2">
        <v>15474.55</v>
      </c>
      <c r="K360" s="2">
        <v>15.474549999999999</v>
      </c>
      <c r="L360" s="2">
        <v>11635</v>
      </c>
      <c r="M360" s="2">
        <v>3839.5499999999993</v>
      </c>
      <c r="N360" s="2">
        <v>3.8395499999999991</v>
      </c>
      <c r="O360" s="3">
        <v>44645</v>
      </c>
      <c r="P360" t="s">
        <v>87</v>
      </c>
      <c r="Q360" t="s">
        <v>34</v>
      </c>
      <c r="R360">
        <v>2022</v>
      </c>
      <c r="S360" t="s">
        <v>116</v>
      </c>
      <c r="T360" t="s">
        <v>36</v>
      </c>
      <c r="U360" t="s">
        <v>41</v>
      </c>
    </row>
    <row r="361" spans="1:21" x14ac:dyDescent="0.3">
      <c r="A361" t="s">
        <v>38</v>
      </c>
      <c r="B361" t="s">
        <v>275</v>
      </c>
      <c r="C361" t="s">
        <v>32</v>
      </c>
      <c r="D361" t="s">
        <v>158</v>
      </c>
      <c r="E361" s="2">
        <v>991</v>
      </c>
      <c r="F361" s="2">
        <v>10</v>
      </c>
      <c r="G361" s="2">
        <v>300</v>
      </c>
      <c r="H361" s="2">
        <v>297300</v>
      </c>
      <c r="I361">
        <v>14865</v>
      </c>
      <c r="J361" s="2">
        <v>282435</v>
      </c>
      <c r="K361" s="2">
        <v>282.435</v>
      </c>
      <c r="L361" s="2">
        <v>247750</v>
      </c>
      <c r="M361" s="2">
        <v>34685</v>
      </c>
      <c r="N361" s="2">
        <v>34.685000000000002</v>
      </c>
      <c r="O361" s="3">
        <v>44476</v>
      </c>
      <c r="P361" t="s">
        <v>90</v>
      </c>
      <c r="Q361" t="s">
        <v>77</v>
      </c>
      <c r="R361">
        <v>2022</v>
      </c>
      <c r="S361" t="s">
        <v>243</v>
      </c>
      <c r="T361" t="s">
        <v>36</v>
      </c>
      <c r="U361" t="s">
        <v>46</v>
      </c>
    </row>
    <row r="362" spans="1:21" x14ac:dyDescent="0.3">
      <c r="A362" t="s">
        <v>42</v>
      </c>
      <c r="B362" t="s">
        <v>115</v>
      </c>
      <c r="C362" t="s">
        <v>32</v>
      </c>
      <c r="D362" t="s">
        <v>158</v>
      </c>
      <c r="E362" s="2">
        <v>602</v>
      </c>
      <c r="F362" s="2">
        <v>10</v>
      </c>
      <c r="G362" s="2">
        <v>350</v>
      </c>
      <c r="H362" s="2">
        <v>210700</v>
      </c>
      <c r="I362">
        <v>10535</v>
      </c>
      <c r="J362" s="2">
        <v>200165</v>
      </c>
      <c r="K362" s="2">
        <v>200.16499999999999</v>
      </c>
      <c r="L362" s="2">
        <v>156520</v>
      </c>
      <c r="M362" s="2">
        <v>43645</v>
      </c>
      <c r="N362" s="2">
        <v>43.645000000000003</v>
      </c>
      <c r="O362" s="3">
        <v>44886</v>
      </c>
      <c r="P362" t="s">
        <v>76</v>
      </c>
      <c r="Q362" t="s">
        <v>77</v>
      </c>
      <c r="R362">
        <v>2022</v>
      </c>
      <c r="S362" t="s">
        <v>116</v>
      </c>
      <c r="T362" t="s">
        <v>36</v>
      </c>
      <c r="U362" t="s">
        <v>41</v>
      </c>
    </row>
    <row r="363" spans="1:21" x14ac:dyDescent="0.3">
      <c r="A363" t="s">
        <v>30</v>
      </c>
      <c r="B363" t="s">
        <v>31</v>
      </c>
      <c r="C363" t="s">
        <v>32</v>
      </c>
      <c r="D363" t="s">
        <v>158</v>
      </c>
      <c r="E363" s="2">
        <v>2620</v>
      </c>
      <c r="F363" s="2">
        <v>10</v>
      </c>
      <c r="G363" s="2">
        <v>15</v>
      </c>
      <c r="H363" s="2">
        <v>39300</v>
      </c>
      <c r="I363">
        <v>1965</v>
      </c>
      <c r="J363" s="2">
        <v>37335</v>
      </c>
      <c r="K363" s="2">
        <v>37.335000000000001</v>
      </c>
      <c r="L363" s="2">
        <v>26200</v>
      </c>
      <c r="M363" s="2">
        <v>11135</v>
      </c>
      <c r="N363" s="2">
        <v>11.135</v>
      </c>
      <c r="O363" s="3">
        <v>44227</v>
      </c>
      <c r="P363" t="s">
        <v>33</v>
      </c>
      <c r="Q363" t="s">
        <v>34</v>
      </c>
      <c r="R363">
        <v>2022</v>
      </c>
      <c r="S363" t="s">
        <v>35</v>
      </c>
      <c r="T363" t="s">
        <v>36</v>
      </c>
      <c r="U363" t="s">
        <v>37</v>
      </c>
    </row>
    <row r="364" spans="1:21" x14ac:dyDescent="0.3">
      <c r="A364" t="s">
        <v>21</v>
      </c>
      <c r="B364" t="s">
        <v>274</v>
      </c>
      <c r="C364" t="s">
        <v>32</v>
      </c>
      <c r="D364" t="s">
        <v>158</v>
      </c>
      <c r="E364" s="2">
        <v>861</v>
      </c>
      <c r="F364" s="2">
        <v>10</v>
      </c>
      <c r="G364" s="2">
        <v>125</v>
      </c>
      <c r="H364" s="2">
        <v>107625</v>
      </c>
      <c r="I364">
        <v>5381.25</v>
      </c>
      <c r="J364" s="2">
        <v>102243.75</v>
      </c>
      <c r="K364" s="2">
        <v>102.24375000000001</v>
      </c>
      <c r="L364" s="2">
        <v>103320</v>
      </c>
      <c r="M364" s="2">
        <v>-1076.25</v>
      </c>
      <c r="N364" s="2">
        <v>-1.0762499999999999</v>
      </c>
      <c r="O364" s="3">
        <v>44394</v>
      </c>
      <c r="P364" t="s">
        <v>49</v>
      </c>
      <c r="Q364" t="s">
        <v>26</v>
      </c>
      <c r="R364">
        <v>2022</v>
      </c>
      <c r="S364" t="s">
        <v>241</v>
      </c>
      <c r="T364" t="s">
        <v>36</v>
      </c>
      <c r="U364" t="s">
        <v>41</v>
      </c>
    </row>
    <row r="365" spans="1:21" x14ac:dyDescent="0.3">
      <c r="A365" t="s">
        <v>42</v>
      </c>
      <c r="B365" t="s">
        <v>115</v>
      </c>
      <c r="C365" t="s">
        <v>32</v>
      </c>
      <c r="D365" t="s">
        <v>158</v>
      </c>
      <c r="E365" s="2">
        <v>2663</v>
      </c>
      <c r="F365" s="2">
        <v>10</v>
      </c>
      <c r="G365" s="2">
        <v>20</v>
      </c>
      <c r="H365" s="2">
        <v>53260</v>
      </c>
      <c r="I365">
        <v>2663</v>
      </c>
      <c r="J365" s="2">
        <v>50597</v>
      </c>
      <c r="K365" s="2">
        <v>50.597000000000001</v>
      </c>
      <c r="L365" s="2">
        <v>26630</v>
      </c>
      <c r="M365" s="2">
        <v>23967</v>
      </c>
      <c r="N365" s="2">
        <v>23.966999999999999</v>
      </c>
      <c r="O365" s="3">
        <v>44216</v>
      </c>
      <c r="P365" t="s">
        <v>33</v>
      </c>
      <c r="Q365" t="s">
        <v>34</v>
      </c>
      <c r="R365">
        <v>2022</v>
      </c>
      <c r="S365" t="s">
        <v>116</v>
      </c>
      <c r="T365" t="s">
        <v>36</v>
      </c>
      <c r="U365" t="s">
        <v>41</v>
      </c>
    </row>
    <row r="366" spans="1:21" x14ac:dyDescent="0.3">
      <c r="A366" t="s">
        <v>30</v>
      </c>
      <c r="B366" t="s">
        <v>294</v>
      </c>
      <c r="C366" t="s">
        <v>56</v>
      </c>
      <c r="D366" t="s">
        <v>158</v>
      </c>
      <c r="E366" s="2">
        <v>555</v>
      </c>
      <c r="F366" s="2">
        <v>120</v>
      </c>
      <c r="G366" s="2">
        <v>15</v>
      </c>
      <c r="H366" s="2">
        <v>8325</v>
      </c>
      <c r="I366">
        <v>416.25</v>
      </c>
      <c r="J366" s="2">
        <v>7908.75</v>
      </c>
      <c r="K366" s="2">
        <v>7.9087500000000004</v>
      </c>
      <c r="L366" s="2">
        <v>5550</v>
      </c>
      <c r="M366" s="2">
        <v>2358.75</v>
      </c>
      <c r="N366" s="2">
        <v>2.3587500000000001</v>
      </c>
      <c r="O366" s="3">
        <v>44472</v>
      </c>
      <c r="P366" t="s">
        <v>90</v>
      </c>
      <c r="Q366" t="s">
        <v>77</v>
      </c>
      <c r="R366">
        <v>2022</v>
      </c>
      <c r="S366" t="s">
        <v>166</v>
      </c>
      <c r="T366" t="s">
        <v>58</v>
      </c>
      <c r="U366" t="s">
        <v>59</v>
      </c>
    </row>
    <row r="367" spans="1:21" x14ac:dyDescent="0.3">
      <c r="A367" t="s">
        <v>30</v>
      </c>
      <c r="B367" t="s">
        <v>240</v>
      </c>
      <c r="C367" t="s">
        <v>56</v>
      </c>
      <c r="D367" t="s">
        <v>158</v>
      </c>
      <c r="E367" s="2">
        <v>2861</v>
      </c>
      <c r="F367" s="2">
        <v>120</v>
      </c>
      <c r="G367" s="2">
        <v>15</v>
      </c>
      <c r="H367" s="2">
        <v>42915</v>
      </c>
      <c r="I367">
        <v>2145.75</v>
      </c>
      <c r="J367" s="2">
        <v>40769.25</v>
      </c>
      <c r="K367" s="2">
        <v>40.76925</v>
      </c>
      <c r="L367" s="2">
        <v>28610</v>
      </c>
      <c r="M367" s="2">
        <v>12159.25</v>
      </c>
      <c r="N367" s="2">
        <v>12.15925</v>
      </c>
      <c r="O367" s="3">
        <v>44762</v>
      </c>
      <c r="P367" t="s">
        <v>49</v>
      </c>
      <c r="Q367" t="s">
        <v>26</v>
      </c>
      <c r="R367">
        <v>2022</v>
      </c>
      <c r="S367" t="s">
        <v>241</v>
      </c>
      <c r="T367" t="s">
        <v>58</v>
      </c>
      <c r="U367" t="s">
        <v>41</v>
      </c>
    </row>
    <row r="368" spans="1:21" x14ac:dyDescent="0.3">
      <c r="A368" t="s">
        <v>21</v>
      </c>
      <c r="B368" t="s">
        <v>119</v>
      </c>
      <c r="C368" t="s">
        <v>56</v>
      </c>
      <c r="D368" t="s">
        <v>158</v>
      </c>
      <c r="E368" s="2">
        <v>807</v>
      </c>
      <c r="F368" s="2">
        <v>120</v>
      </c>
      <c r="G368" s="2">
        <v>125</v>
      </c>
      <c r="H368" s="2">
        <v>100875</v>
      </c>
      <c r="I368">
        <v>5043.75</v>
      </c>
      <c r="J368" s="2">
        <v>95831.25</v>
      </c>
      <c r="K368" s="2">
        <v>95.831249999999997</v>
      </c>
      <c r="L368" s="2">
        <v>96840</v>
      </c>
      <c r="M368" s="2">
        <v>-1008.75</v>
      </c>
      <c r="N368" s="2">
        <v>-1.00875</v>
      </c>
      <c r="O368" s="3">
        <v>44841</v>
      </c>
      <c r="P368" t="s">
        <v>90</v>
      </c>
      <c r="Q368" t="s">
        <v>77</v>
      </c>
      <c r="R368">
        <v>2022</v>
      </c>
      <c r="S368" t="s">
        <v>120</v>
      </c>
      <c r="T368" t="s">
        <v>58</v>
      </c>
      <c r="U368" t="s">
        <v>51</v>
      </c>
    </row>
    <row r="369" spans="1:21" x14ac:dyDescent="0.3">
      <c r="A369" t="s">
        <v>42</v>
      </c>
      <c r="B369" t="s">
        <v>143</v>
      </c>
      <c r="C369" t="s">
        <v>56</v>
      </c>
      <c r="D369" t="s">
        <v>158</v>
      </c>
      <c r="E369" s="2">
        <v>602</v>
      </c>
      <c r="F369" s="2">
        <v>120</v>
      </c>
      <c r="G369" s="2">
        <v>350</v>
      </c>
      <c r="H369" s="2">
        <v>210700</v>
      </c>
      <c r="I369">
        <v>10535</v>
      </c>
      <c r="J369" s="2">
        <v>200165</v>
      </c>
      <c r="K369" s="2">
        <v>200.16499999999999</v>
      </c>
      <c r="L369" s="2">
        <v>156520</v>
      </c>
      <c r="M369" s="2">
        <v>43645</v>
      </c>
      <c r="N369" s="2">
        <v>43.645000000000003</v>
      </c>
      <c r="O369" s="3">
        <v>44584</v>
      </c>
      <c r="P369" t="s">
        <v>33</v>
      </c>
      <c r="Q369" t="s">
        <v>34</v>
      </c>
      <c r="R369">
        <v>2022</v>
      </c>
      <c r="S369" t="s">
        <v>144</v>
      </c>
      <c r="T369" t="s">
        <v>58</v>
      </c>
      <c r="U369" t="s">
        <v>29</v>
      </c>
    </row>
    <row r="370" spans="1:21" x14ac:dyDescent="0.3">
      <c r="A370" t="s">
        <v>42</v>
      </c>
      <c r="B370" t="s">
        <v>143</v>
      </c>
      <c r="C370" t="s">
        <v>56</v>
      </c>
      <c r="D370" t="s">
        <v>158</v>
      </c>
      <c r="E370" s="2">
        <v>2832</v>
      </c>
      <c r="F370" s="2">
        <v>120</v>
      </c>
      <c r="G370" s="2">
        <v>20</v>
      </c>
      <c r="H370" s="2">
        <v>56640</v>
      </c>
      <c r="I370">
        <v>2832</v>
      </c>
      <c r="J370" s="2">
        <v>53808</v>
      </c>
      <c r="K370" s="2">
        <v>53.808</v>
      </c>
      <c r="L370" s="2">
        <v>28320</v>
      </c>
      <c r="M370" s="2">
        <v>25488</v>
      </c>
      <c r="N370" s="2">
        <v>25.488</v>
      </c>
      <c r="O370" s="3">
        <v>44540</v>
      </c>
      <c r="P370" t="s">
        <v>80</v>
      </c>
      <c r="Q370" t="s">
        <v>77</v>
      </c>
      <c r="R370">
        <v>2022</v>
      </c>
      <c r="S370" t="s">
        <v>144</v>
      </c>
      <c r="T370" t="s">
        <v>58</v>
      </c>
      <c r="U370" t="s">
        <v>29</v>
      </c>
    </row>
    <row r="371" spans="1:21" x14ac:dyDescent="0.3">
      <c r="A371" t="s">
        <v>42</v>
      </c>
      <c r="B371" t="s">
        <v>171</v>
      </c>
      <c r="C371" t="s">
        <v>56</v>
      </c>
      <c r="D371" t="s">
        <v>158</v>
      </c>
      <c r="E371" s="2">
        <v>1579</v>
      </c>
      <c r="F371" s="2">
        <v>120</v>
      </c>
      <c r="G371" s="2">
        <v>20</v>
      </c>
      <c r="H371" s="2">
        <v>31580</v>
      </c>
      <c r="I371">
        <v>1579</v>
      </c>
      <c r="J371" s="2">
        <v>30001</v>
      </c>
      <c r="K371" s="2">
        <v>30.001000000000001</v>
      </c>
      <c r="L371" s="2">
        <v>15790</v>
      </c>
      <c r="M371" s="2">
        <v>14211</v>
      </c>
      <c r="N371" s="2">
        <v>14.211</v>
      </c>
      <c r="O371" s="3">
        <v>44878</v>
      </c>
      <c r="P371" t="s">
        <v>76</v>
      </c>
      <c r="Q371" t="s">
        <v>77</v>
      </c>
      <c r="R371">
        <v>2022</v>
      </c>
      <c r="S371" t="s">
        <v>172</v>
      </c>
      <c r="T371" t="s">
        <v>58</v>
      </c>
      <c r="U371" t="s">
        <v>54</v>
      </c>
    </row>
    <row r="372" spans="1:21" x14ac:dyDescent="0.3">
      <c r="A372" t="s">
        <v>21</v>
      </c>
      <c r="B372" t="s">
        <v>86</v>
      </c>
      <c r="C372" t="s">
        <v>56</v>
      </c>
      <c r="D372" t="s">
        <v>158</v>
      </c>
      <c r="E372" s="2">
        <v>861</v>
      </c>
      <c r="F372" s="2">
        <v>120</v>
      </c>
      <c r="G372" s="2">
        <v>125</v>
      </c>
      <c r="H372" s="2">
        <v>107625</v>
      </c>
      <c r="I372">
        <v>5381.25</v>
      </c>
      <c r="J372" s="2">
        <v>102243.75</v>
      </c>
      <c r="K372" s="2">
        <v>102.24375000000001</v>
      </c>
      <c r="L372" s="2">
        <v>103320</v>
      </c>
      <c r="M372" s="2">
        <v>-1076.25</v>
      </c>
      <c r="N372" s="2">
        <v>-1.0762499999999999</v>
      </c>
      <c r="O372" s="3">
        <v>44678</v>
      </c>
      <c r="P372" t="s">
        <v>72</v>
      </c>
      <c r="Q372" t="s">
        <v>73</v>
      </c>
      <c r="R372">
        <v>2022</v>
      </c>
      <c r="S372" t="s">
        <v>88</v>
      </c>
      <c r="T372" t="s">
        <v>58</v>
      </c>
      <c r="U372" t="s">
        <v>59</v>
      </c>
    </row>
    <row r="373" spans="1:21" x14ac:dyDescent="0.3">
      <c r="A373" t="s">
        <v>38</v>
      </c>
      <c r="B373" t="s">
        <v>257</v>
      </c>
      <c r="C373" t="s">
        <v>56</v>
      </c>
      <c r="D373" t="s">
        <v>158</v>
      </c>
      <c r="E373" s="2">
        <v>1250</v>
      </c>
      <c r="F373" s="2">
        <v>120</v>
      </c>
      <c r="G373" s="2">
        <v>300</v>
      </c>
      <c r="H373" s="2">
        <v>375000</v>
      </c>
      <c r="I373">
        <v>18750</v>
      </c>
      <c r="J373" s="2">
        <v>356250</v>
      </c>
      <c r="K373" s="2">
        <v>356.25</v>
      </c>
      <c r="L373" s="2">
        <v>312500</v>
      </c>
      <c r="M373" s="2">
        <v>43750</v>
      </c>
      <c r="N373" s="2">
        <v>43.75</v>
      </c>
      <c r="O373" s="3">
        <v>44706</v>
      </c>
      <c r="P373" t="s">
        <v>109</v>
      </c>
      <c r="Q373" t="s">
        <v>73</v>
      </c>
      <c r="R373">
        <v>2022</v>
      </c>
      <c r="S373" t="s">
        <v>258</v>
      </c>
      <c r="T373" t="s">
        <v>58</v>
      </c>
      <c r="U373" t="s">
        <v>54</v>
      </c>
    </row>
    <row r="374" spans="1:21" x14ac:dyDescent="0.3">
      <c r="A374" t="s">
        <v>42</v>
      </c>
      <c r="B374" t="s">
        <v>127</v>
      </c>
      <c r="C374" t="s">
        <v>61</v>
      </c>
      <c r="D374" t="s">
        <v>158</v>
      </c>
      <c r="E374" s="2">
        <v>2663</v>
      </c>
      <c r="F374" s="2">
        <v>250</v>
      </c>
      <c r="G374" s="2">
        <v>20</v>
      </c>
      <c r="H374" s="2">
        <v>53260</v>
      </c>
      <c r="I374">
        <v>2663</v>
      </c>
      <c r="J374" s="2">
        <v>50597</v>
      </c>
      <c r="K374" s="2">
        <v>50.597000000000001</v>
      </c>
      <c r="L374" s="2">
        <v>26630</v>
      </c>
      <c r="M374" s="2">
        <v>23967</v>
      </c>
      <c r="N374" s="2">
        <v>23.966999999999999</v>
      </c>
      <c r="O374" s="3">
        <v>44789</v>
      </c>
      <c r="P374" t="s">
        <v>44</v>
      </c>
      <c r="Q374" t="s">
        <v>26</v>
      </c>
      <c r="R374">
        <v>2022</v>
      </c>
      <c r="S374" t="s">
        <v>128</v>
      </c>
      <c r="T374" t="s">
        <v>64</v>
      </c>
      <c r="U374" t="s">
        <v>29</v>
      </c>
    </row>
    <row r="375" spans="1:21" x14ac:dyDescent="0.3">
      <c r="A375" t="s">
        <v>42</v>
      </c>
      <c r="B375" t="s">
        <v>127</v>
      </c>
      <c r="C375" t="s">
        <v>61</v>
      </c>
      <c r="D375" t="s">
        <v>158</v>
      </c>
      <c r="E375" s="2">
        <v>570</v>
      </c>
      <c r="F375" s="2">
        <v>250</v>
      </c>
      <c r="G375" s="2">
        <v>7</v>
      </c>
      <c r="H375" s="2">
        <v>3990</v>
      </c>
      <c r="I375">
        <v>199.5</v>
      </c>
      <c r="J375" s="2">
        <v>3790.5</v>
      </c>
      <c r="K375" s="2">
        <v>3.7905000000000002</v>
      </c>
      <c r="L375" s="2">
        <v>2850</v>
      </c>
      <c r="M375" s="2">
        <v>940.5</v>
      </c>
      <c r="N375" s="2">
        <v>0.9405</v>
      </c>
      <c r="O375" s="3">
        <v>44858</v>
      </c>
      <c r="P375" t="s">
        <v>90</v>
      </c>
      <c r="Q375" t="s">
        <v>77</v>
      </c>
      <c r="R375">
        <v>2022</v>
      </c>
      <c r="S375" t="s">
        <v>128</v>
      </c>
      <c r="T375" t="s">
        <v>64</v>
      </c>
      <c r="U375" t="s">
        <v>29</v>
      </c>
    </row>
    <row r="376" spans="1:21" x14ac:dyDescent="0.3">
      <c r="A376" t="s">
        <v>42</v>
      </c>
      <c r="B376" t="s">
        <v>60</v>
      </c>
      <c r="C376" t="s">
        <v>61</v>
      </c>
      <c r="D376" t="s">
        <v>158</v>
      </c>
      <c r="E376" s="2">
        <v>2487</v>
      </c>
      <c r="F376" s="2">
        <v>250</v>
      </c>
      <c r="G376" s="2">
        <v>7</v>
      </c>
      <c r="H376" s="2">
        <v>17409</v>
      </c>
      <c r="I376">
        <v>870.45</v>
      </c>
      <c r="J376" s="2">
        <v>16538.55</v>
      </c>
      <c r="K376" s="2">
        <v>16.538550000000001</v>
      </c>
      <c r="L376" s="2">
        <v>12435</v>
      </c>
      <c r="M376" s="2">
        <v>4103.5499999999993</v>
      </c>
      <c r="N376" s="2">
        <v>4.1035499999999994</v>
      </c>
      <c r="O376" s="3">
        <v>44647</v>
      </c>
      <c r="P376" t="s">
        <v>87</v>
      </c>
      <c r="Q376" t="s">
        <v>34</v>
      </c>
      <c r="R376">
        <v>2022</v>
      </c>
      <c r="S376" t="s">
        <v>63</v>
      </c>
      <c r="T376" t="s">
        <v>64</v>
      </c>
      <c r="U376" t="s">
        <v>65</v>
      </c>
    </row>
    <row r="377" spans="1:21" x14ac:dyDescent="0.3">
      <c r="A377" t="s">
        <v>42</v>
      </c>
      <c r="B377" t="s">
        <v>131</v>
      </c>
      <c r="C377" t="s">
        <v>95</v>
      </c>
      <c r="D377" t="s">
        <v>158</v>
      </c>
      <c r="E377" s="2">
        <v>1350</v>
      </c>
      <c r="F377" s="2">
        <v>260</v>
      </c>
      <c r="G377" s="2">
        <v>350</v>
      </c>
      <c r="H377" s="2">
        <v>472500</v>
      </c>
      <c r="I377">
        <v>23625</v>
      </c>
      <c r="J377" s="2">
        <v>448875</v>
      </c>
      <c r="K377" s="2">
        <v>448.875</v>
      </c>
      <c r="L377" s="2">
        <v>351000</v>
      </c>
      <c r="M377" s="2">
        <v>97875</v>
      </c>
      <c r="N377" s="2">
        <v>97.875</v>
      </c>
      <c r="O377" s="3">
        <v>44913</v>
      </c>
      <c r="P377" t="s">
        <v>80</v>
      </c>
      <c r="Q377" t="s">
        <v>77</v>
      </c>
      <c r="R377">
        <v>2022</v>
      </c>
      <c r="S377" t="s">
        <v>132</v>
      </c>
      <c r="T377" t="s">
        <v>97</v>
      </c>
      <c r="U377" t="s">
        <v>41</v>
      </c>
    </row>
    <row r="378" spans="1:21" x14ac:dyDescent="0.3">
      <c r="A378" t="s">
        <v>42</v>
      </c>
      <c r="B378" t="s">
        <v>156</v>
      </c>
      <c r="C378" t="s">
        <v>95</v>
      </c>
      <c r="D378" t="s">
        <v>158</v>
      </c>
      <c r="E378" s="2">
        <v>552</v>
      </c>
      <c r="F378" s="2">
        <v>260</v>
      </c>
      <c r="G378" s="2">
        <v>350</v>
      </c>
      <c r="H378" s="2">
        <v>193200</v>
      </c>
      <c r="I378">
        <v>9660</v>
      </c>
      <c r="J378" s="2">
        <v>183540</v>
      </c>
      <c r="K378" s="2">
        <v>183.54</v>
      </c>
      <c r="L378" s="2">
        <v>143520</v>
      </c>
      <c r="M378" s="2">
        <v>40020</v>
      </c>
      <c r="N378" s="2">
        <v>40.020000000000003</v>
      </c>
      <c r="O378" s="3">
        <v>44437</v>
      </c>
      <c r="P378" t="s">
        <v>44</v>
      </c>
      <c r="Q378" t="s">
        <v>26</v>
      </c>
      <c r="R378">
        <v>2022</v>
      </c>
      <c r="S378" t="s">
        <v>157</v>
      </c>
      <c r="T378" t="s">
        <v>97</v>
      </c>
      <c r="U378" t="s">
        <v>59</v>
      </c>
    </row>
    <row r="379" spans="1:21" x14ac:dyDescent="0.3">
      <c r="A379" t="s">
        <v>38</v>
      </c>
      <c r="B379" t="s">
        <v>285</v>
      </c>
      <c r="C379" t="s">
        <v>95</v>
      </c>
      <c r="D379" t="s">
        <v>158</v>
      </c>
      <c r="E379" s="2">
        <v>1250</v>
      </c>
      <c r="F379" s="2">
        <v>260</v>
      </c>
      <c r="G379" s="2">
        <v>300</v>
      </c>
      <c r="H379" s="2">
        <v>375000</v>
      </c>
      <c r="I379">
        <v>18750</v>
      </c>
      <c r="J379" s="2">
        <v>356250</v>
      </c>
      <c r="K379" s="2">
        <v>356.25</v>
      </c>
      <c r="L379" s="2">
        <v>312500</v>
      </c>
      <c r="M379" s="2">
        <v>43750</v>
      </c>
      <c r="N379" s="2">
        <v>43.75</v>
      </c>
      <c r="O379" s="3">
        <v>44788</v>
      </c>
      <c r="P379" t="s">
        <v>44</v>
      </c>
      <c r="Q379" t="s">
        <v>26</v>
      </c>
      <c r="R379">
        <v>2022</v>
      </c>
      <c r="S379" t="s">
        <v>258</v>
      </c>
      <c r="T379" t="s">
        <v>97</v>
      </c>
      <c r="U379" t="s">
        <v>54</v>
      </c>
    </row>
    <row r="380" spans="1:21" x14ac:dyDescent="0.3">
      <c r="A380" t="s">
        <v>30</v>
      </c>
      <c r="B380" t="s">
        <v>31</v>
      </c>
      <c r="C380" t="s">
        <v>32</v>
      </c>
      <c r="D380" t="s">
        <v>158</v>
      </c>
      <c r="E380" s="2">
        <v>3801</v>
      </c>
      <c r="F380" s="2">
        <v>10</v>
      </c>
      <c r="G380" s="2">
        <v>15</v>
      </c>
      <c r="H380" s="2">
        <v>57015</v>
      </c>
      <c r="I380">
        <v>3420.8999999999996</v>
      </c>
      <c r="J380" s="2">
        <v>53594.100000000006</v>
      </c>
      <c r="K380" s="2">
        <v>53.594100000000005</v>
      </c>
      <c r="L380" s="2">
        <v>38010</v>
      </c>
      <c r="M380" s="2">
        <v>15584.100000000002</v>
      </c>
      <c r="N380" s="2">
        <v>15.584100000000003</v>
      </c>
      <c r="O380" s="3">
        <v>44639</v>
      </c>
      <c r="P380" t="s">
        <v>87</v>
      </c>
      <c r="Q380" t="s">
        <v>34</v>
      </c>
      <c r="R380">
        <v>2022</v>
      </c>
      <c r="S380" t="s">
        <v>35</v>
      </c>
      <c r="T380" t="s">
        <v>36</v>
      </c>
      <c r="U380" t="s">
        <v>37</v>
      </c>
    </row>
    <row r="381" spans="1:21" x14ac:dyDescent="0.3">
      <c r="A381" t="s">
        <v>42</v>
      </c>
      <c r="B381" t="s">
        <v>177</v>
      </c>
      <c r="C381" t="s">
        <v>67</v>
      </c>
      <c r="D381" t="s">
        <v>158</v>
      </c>
      <c r="E381" s="2">
        <v>1117.5</v>
      </c>
      <c r="F381" s="2">
        <v>3</v>
      </c>
      <c r="G381" s="2">
        <v>20</v>
      </c>
      <c r="H381" s="2">
        <v>22350</v>
      </c>
      <c r="I381">
        <v>1341</v>
      </c>
      <c r="J381" s="2">
        <v>21009</v>
      </c>
      <c r="K381" s="2">
        <v>21.009</v>
      </c>
      <c r="L381" s="2">
        <v>11175</v>
      </c>
      <c r="M381" s="2">
        <v>9834</v>
      </c>
      <c r="N381" s="2">
        <v>9.8339999999999996</v>
      </c>
      <c r="O381" s="3">
        <v>44359</v>
      </c>
      <c r="P381" t="s">
        <v>151</v>
      </c>
      <c r="Q381" t="s">
        <v>73</v>
      </c>
      <c r="R381">
        <v>2022</v>
      </c>
      <c r="S381" t="s">
        <v>178</v>
      </c>
      <c r="T381" t="s">
        <v>70</v>
      </c>
      <c r="U381" t="s">
        <v>29</v>
      </c>
    </row>
    <row r="382" spans="1:21" x14ac:dyDescent="0.3">
      <c r="A382" t="s">
        <v>30</v>
      </c>
      <c r="B382" t="s">
        <v>238</v>
      </c>
      <c r="C382" t="s">
        <v>67</v>
      </c>
      <c r="D382" t="s">
        <v>158</v>
      </c>
      <c r="E382" s="2">
        <v>2844</v>
      </c>
      <c r="F382" s="2">
        <v>3</v>
      </c>
      <c r="G382" s="2">
        <v>15</v>
      </c>
      <c r="H382" s="2">
        <v>42660</v>
      </c>
      <c r="I382">
        <v>2559.6</v>
      </c>
      <c r="J382" s="2">
        <v>40100.400000000001</v>
      </c>
      <c r="K382" s="2">
        <v>40.1004</v>
      </c>
      <c r="L382" s="2">
        <v>28440</v>
      </c>
      <c r="M382" s="2">
        <v>11660.400000000001</v>
      </c>
      <c r="N382" s="2">
        <v>11.660400000000001</v>
      </c>
      <c r="O382" s="3">
        <v>44404</v>
      </c>
      <c r="P382" t="s">
        <v>49</v>
      </c>
      <c r="Q382" t="s">
        <v>26</v>
      </c>
      <c r="R382">
        <v>2022</v>
      </c>
      <c r="S382" t="s">
        <v>239</v>
      </c>
      <c r="T382" t="s">
        <v>70</v>
      </c>
      <c r="U382" t="s">
        <v>37</v>
      </c>
    </row>
    <row r="383" spans="1:21" x14ac:dyDescent="0.3">
      <c r="A383" t="s">
        <v>47</v>
      </c>
      <c r="B383" t="s">
        <v>215</v>
      </c>
      <c r="C383" t="s">
        <v>67</v>
      </c>
      <c r="D383" t="s">
        <v>158</v>
      </c>
      <c r="E383" s="2">
        <v>562</v>
      </c>
      <c r="F383" s="2">
        <v>3</v>
      </c>
      <c r="G383" s="2">
        <v>12</v>
      </c>
      <c r="H383" s="2">
        <v>6744</v>
      </c>
      <c r="I383">
        <v>404.64</v>
      </c>
      <c r="J383" s="2">
        <v>6339.36</v>
      </c>
      <c r="K383" s="2">
        <v>6.3393600000000001</v>
      </c>
      <c r="L383" s="2">
        <v>1686</v>
      </c>
      <c r="M383" s="2">
        <v>4653.3599999999997</v>
      </c>
      <c r="N383" s="2">
        <v>4.6533599999999993</v>
      </c>
      <c r="O383" s="3">
        <v>44523</v>
      </c>
      <c r="P383" t="s">
        <v>76</v>
      </c>
      <c r="Q383" t="s">
        <v>77</v>
      </c>
      <c r="R383">
        <v>2022</v>
      </c>
      <c r="S383" t="s">
        <v>216</v>
      </c>
      <c r="T383" t="s">
        <v>70</v>
      </c>
      <c r="U383" t="s">
        <v>51</v>
      </c>
    </row>
    <row r="384" spans="1:21" x14ac:dyDescent="0.3">
      <c r="A384" t="s">
        <v>30</v>
      </c>
      <c r="B384" t="s">
        <v>295</v>
      </c>
      <c r="C384" t="s">
        <v>67</v>
      </c>
      <c r="D384" t="s">
        <v>158</v>
      </c>
      <c r="E384" s="2">
        <v>2030</v>
      </c>
      <c r="F384" s="2">
        <v>3</v>
      </c>
      <c r="G384" s="2">
        <v>15</v>
      </c>
      <c r="H384" s="2">
        <v>30450</v>
      </c>
      <c r="I384">
        <v>1827</v>
      </c>
      <c r="J384" s="2">
        <v>28623</v>
      </c>
      <c r="K384" s="2">
        <v>28.623000000000001</v>
      </c>
      <c r="L384" s="2">
        <v>20300</v>
      </c>
      <c r="M384" s="2">
        <v>8323</v>
      </c>
      <c r="N384" s="2">
        <v>8.3230000000000004</v>
      </c>
      <c r="O384" s="3">
        <v>44403</v>
      </c>
      <c r="P384" t="s">
        <v>49</v>
      </c>
      <c r="Q384" t="s">
        <v>26</v>
      </c>
      <c r="R384">
        <v>2022</v>
      </c>
      <c r="S384" t="s">
        <v>235</v>
      </c>
      <c r="T384" t="s">
        <v>70</v>
      </c>
      <c r="U384" t="s">
        <v>65</v>
      </c>
    </row>
    <row r="385" spans="1:21" x14ac:dyDescent="0.3">
      <c r="A385" t="s">
        <v>42</v>
      </c>
      <c r="B385" t="s">
        <v>161</v>
      </c>
      <c r="C385" t="s">
        <v>23</v>
      </c>
      <c r="D385" t="s">
        <v>158</v>
      </c>
      <c r="E385" s="2">
        <v>980</v>
      </c>
      <c r="F385" s="2">
        <v>5</v>
      </c>
      <c r="G385" s="2">
        <v>350</v>
      </c>
      <c r="H385" s="2">
        <v>343000</v>
      </c>
      <c r="I385">
        <v>20580</v>
      </c>
      <c r="J385" s="2">
        <v>322420</v>
      </c>
      <c r="K385" s="2">
        <v>322.42</v>
      </c>
      <c r="L385" s="2">
        <v>254800</v>
      </c>
      <c r="M385" s="2">
        <v>67620</v>
      </c>
      <c r="N385" s="2">
        <v>67.62</v>
      </c>
      <c r="O385" s="3">
        <v>44757</v>
      </c>
      <c r="P385" t="s">
        <v>49</v>
      </c>
      <c r="Q385" t="s">
        <v>26</v>
      </c>
      <c r="R385">
        <v>2022</v>
      </c>
      <c r="S385" t="s">
        <v>162</v>
      </c>
      <c r="T385" t="s">
        <v>28</v>
      </c>
      <c r="U385" t="s">
        <v>29</v>
      </c>
    </row>
    <row r="386" spans="1:21" x14ac:dyDescent="0.3">
      <c r="A386" t="s">
        <v>42</v>
      </c>
      <c r="B386" t="s">
        <v>135</v>
      </c>
      <c r="C386" t="s">
        <v>23</v>
      </c>
      <c r="D386" t="s">
        <v>158</v>
      </c>
      <c r="E386" s="2">
        <v>1460</v>
      </c>
      <c r="F386" s="2">
        <v>5</v>
      </c>
      <c r="G386" s="2">
        <v>350</v>
      </c>
      <c r="H386" s="2">
        <v>511000</v>
      </c>
      <c r="I386">
        <v>30660</v>
      </c>
      <c r="J386" s="2">
        <v>480340</v>
      </c>
      <c r="K386" s="2">
        <v>480.34</v>
      </c>
      <c r="L386" s="2">
        <v>379600</v>
      </c>
      <c r="M386" s="2">
        <v>100740</v>
      </c>
      <c r="N386" s="2">
        <v>100.74</v>
      </c>
      <c r="O386" s="3">
        <v>44698</v>
      </c>
      <c r="P386" t="s">
        <v>109</v>
      </c>
      <c r="Q386" t="s">
        <v>73</v>
      </c>
      <c r="R386">
        <v>2022</v>
      </c>
      <c r="S386" t="s">
        <v>136</v>
      </c>
      <c r="T386" t="s">
        <v>28</v>
      </c>
      <c r="U386" t="s">
        <v>51</v>
      </c>
    </row>
    <row r="387" spans="1:21" x14ac:dyDescent="0.3">
      <c r="A387" t="s">
        <v>47</v>
      </c>
      <c r="B387" t="s">
        <v>278</v>
      </c>
      <c r="C387" t="s">
        <v>23</v>
      </c>
      <c r="D387" t="s">
        <v>158</v>
      </c>
      <c r="E387" s="2">
        <v>2723</v>
      </c>
      <c r="F387" s="2">
        <v>5</v>
      </c>
      <c r="G387" s="2">
        <v>12</v>
      </c>
      <c r="H387" s="2">
        <v>32676</v>
      </c>
      <c r="I387">
        <v>1960.56</v>
      </c>
      <c r="J387" s="2">
        <v>30715.439999999999</v>
      </c>
      <c r="K387" s="2">
        <v>30.715439999999997</v>
      </c>
      <c r="L387" s="2">
        <v>8169</v>
      </c>
      <c r="M387" s="2">
        <v>22546.44</v>
      </c>
      <c r="N387" s="2">
        <v>22.546439999999997</v>
      </c>
      <c r="O387" s="3">
        <v>44885</v>
      </c>
      <c r="P387" t="s">
        <v>76</v>
      </c>
      <c r="Q387" t="s">
        <v>77</v>
      </c>
      <c r="R387">
        <v>2022</v>
      </c>
      <c r="S387" t="s">
        <v>248</v>
      </c>
      <c r="T387" t="s">
        <v>28</v>
      </c>
      <c r="U387" t="s">
        <v>59</v>
      </c>
    </row>
    <row r="388" spans="1:21" x14ac:dyDescent="0.3">
      <c r="A388" t="s">
        <v>42</v>
      </c>
      <c r="B388" t="s">
        <v>167</v>
      </c>
      <c r="C388" t="s">
        <v>32</v>
      </c>
      <c r="D388" t="s">
        <v>158</v>
      </c>
      <c r="E388" s="2">
        <v>1496</v>
      </c>
      <c r="F388" s="2">
        <v>10</v>
      </c>
      <c r="G388" s="2">
        <v>350</v>
      </c>
      <c r="H388" s="2">
        <v>523600</v>
      </c>
      <c r="I388">
        <v>31416</v>
      </c>
      <c r="J388" s="2">
        <v>492184</v>
      </c>
      <c r="K388" s="2">
        <v>492.18400000000003</v>
      </c>
      <c r="L388" s="2">
        <v>388960</v>
      </c>
      <c r="M388" s="2">
        <v>103224</v>
      </c>
      <c r="N388" s="2">
        <v>103.224</v>
      </c>
      <c r="O388" s="3">
        <v>44256</v>
      </c>
      <c r="P388" t="s">
        <v>87</v>
      </c>
      <c r="Q388" t="s">
        <v>34</v>
      </c>
      <c r="R388">
        <v>2022</v>
      </c>
      <c r="S388" t="s">
        <v>168</v>
      </c>
      <c r="T388" t="s">
        <v>36</v>
      </c>
      <c r="U388" t="s">
        <v>46</v>
      </c>
    </row>
    <row r="389" spans="1:21" x14ac:dyDescent="0.3">
      <c r="A389" t="s">
        <v>21</v>
      </c>
      <c r="B389" t="s">
        <v>55</v>
      </c>
      <c r="C389" t="s">
        <v>56</v>
      </c>
      <c r="D389" t="s">
        <v>158</v>
      </c>
      <c r="E389" s="2">
        <v>952</v>
      </c>
      <c r="F389" s="2">
        <v>120</v>
      </c>
      <c r="G389" s="2">
        <v>125</v>
      </c>
      <c r="H389" s="2">
        <v>119000</v>
      </c>
      <c r="I389">
        <v>7140</v>
      </c>
      <c r="J389" s="2">
        <v>111860</v>
      </c>
      <c r="K389" s="2">
        <v>111.86</v>
      </c>
      <c r="L389" s="2">
        <v>114240</v>
      </c>
      <c r="M389" s="2">
        <v>-2380</v>
      </c>
      <c r="N389" s="2">
        <v>-2.38</v>
      </c>
      <c r="O389" s="3">
        <v>44876</v>
      </c>
      <c r="P389" t="s">
        <v>76</v>
      </c>
      <c r="Q389" t="s">
        <v>77</v>
      </c>
      <c r="R389">
        <v>2022</v>
      </c>
      <c r="S389" t="s">
        <v>57</v>
      </c>
      <c r="T389" t="s">
        <v>58</v>
      </c>
      <c r="U389" t="s">
        <v>59</v>
      </c>
    </row>
    <row r="390" spans="1:21" x14ac:dyDescent="0.3">
      <c r="A390" t="s">
        <v>21</v>
      </c>
      <c r="B390" t="s">
        <v>86</v>
      </c>
      <c r="C390" t="s">
        <v>56</v>
      </c>
      <c r="D390" t="s">
        <v>158</v>
      </c>
      <c r="E390" s="2">
        <v>2755</v>
      </c>
      <c r="F390" s="2">
        <v>120</v>
      </c>
      <c r="G390" s="2">
        <v>125</v>
      </c>
      <c r="H390" s="2">
        <v>344375</v>
      </c>
      <c r="I390">
        <v>20662.5</v>
      </c>
      <c r="J390" s="2">
        <v>323712.5</v>
      </c>
      <c r="K390" s="2">
        <v>323.71249999999998</v>
      </c>
      <c r="L390" s="2">
        <v>330600</v>
      </c>
      <c r="M390" s="2">
        <v>-6887.5</v>
      </c>
      <c r="N390" s="2">
        <v>-6.8875000000000002</v>
      </c>
      <c r="O390" s="3">
        <v>44425</v>
      </c>
      <c r="P390" t="s">
        <v>44</v>
      </c>
      <c r="Q390" t="s">
        <v>26</v>
      </c>
      <c r="R390">
        <v>2022</v>
      </c>
      <c r="S390" t="s">
        <v>88</v>
      </c>
      <c r="T390" t="s">
        <v>58</v>
      </c>
      <c r="U390" t="s">
        <v>59</v>
      </c>
    </row>
    <row r="391" spans="1:21" x14ac:dyDescent="0.3">
      <c r="A391" t="s">
        <v>30</v>
      </c>
      <c r="B391" t="s">
        <v>249</v>
      </c>
      <c r="C391" t="s">
        <v>56</v>
      </c>
      <c r="D391" t="s">
        <v>158</v>
      </c>
      <c r="E391" s="2">
        <v>1530</v>
      </c>
      <c r="F391" s="2">
        <v>120</v>
      </c>
      <c r="G391" s="2">
        <v>15</v>
      </c>
      <c r="H391" s="2">
        <v>22950</v>
      </c>
      <c r="I391">
        <v>1377</v>
      </c>
      <c r="J391" s="2">
        <v>21573</v>
      </c>
      <c r="K391" s="2">
        <v>21.573</v>
      </c>
      <c r="L391" s="2">
        <v>15300</v>
      </c>
      <c r="M391" s="2">
        <v>6273</v>
      </c>
      <c r="N391" s="2">
        <v>6.2729999999999997</v>
      </c>
      <c r="O391" s="3">
        <v>44797</v>
      </c>
      <c r="P391" t="s">
        <v>44</v>
      </c>
      <c r="Q391" t="s">
        <v>26</v>
      </c>
      <c r="R391">
        <v>2022</v>
      </c>
      <c r="S391" t="s">
        <v>250</v>
      </c>
      <c r="T391" t="s">
        <v>58</v>
      </c>
      <c r="U391" t="s">
        <v>65</v>
      </c>
    </row>
    <row r="392" spans="1:21" x14ac:dyDescent="0.3">
      <c r="A392" t="s">
        <v>42</v>
      </c>
      <c r="B392" t="s">
        <v>171</v>
      </c>
      <c r="C392" t="s">
        <v>56</v>
      </c>
      <c r="D392" t="s">
        <v>158</v>
      </c>
      <c r="E392" s="2">
        <v>1496</v>
      </c>
      <c r="F392" s="2">
        <v>120</v>
      </c>
      <c r="G392" s="2">
        <v>350</v>
      </c>
      <c r="H392" s="2">
        <v>523600</v>
      </c>
      <c r="I392">
        <v>31416</v>
      </c>
      <c r="J392" s="2">
        <v>492184</v>
      </c>
      <c r="K392" s="2">
        <v>492.18400000000003</v>
      </c>
      <c r="L392" s="2">
        <v>388960</v>
      </c>
      <c r="M392" s="2">
        <v>103224</v>
      </c>
      <c r="N392" s="2">
        <v>103.224</v>
      </c>
      <c r="O392" s="3">
        <v>44330</v>
      </c>
      <c r="P392" t="s">
        <v>109</v>
      </c>
      <c r="Q392" t="s">
        <v>73</v>
      </c>
      <c r="R392">
        <v>2022</v>
      </c>
      <c r="S392" t="s">
        <v>172</v>
      </c>
      <c r="T392" t="s">
        <v>58</v>
      </c>
      <c r="U392" t="s">
        <v>54</v>
      </c>
    </row>
    <row r="393" spans="1:21" x14ac:dyDescent="0.3">
      <c r="A393" t="s">
        <v>42</v>
      </c>
      <c r="B393" t="s">
        <v>123</v>
      </c>
      <c r="C393" t="s">
        <v>56</v>
      </c>
      <c r="D393" t="s">
        <v>158</v>
      </c>
      <c r="E393" s="2">
        <v>1498</v>
      </c>
      <c r="F393" s="2">
        <v>120</v>
      </c>
      <c r="G393" s="2">
        <v>7</v>
      </c>
      <c r="H393" s="2">
        <v>10486</v>
      </c>
      <c r="I393">
        <v>629.16</v>
      </c>
      <c r="J393" s="2">
        <v>9856.84</v>
      </c>
      <c r="K393" s="2">
        <v>9.85684</v>
      </c>
      <c r="L393" s="2">
        <v>7490</v>
      </c>
      <c r="M393" s="2">
        <v>2366.84</v>
      </c>
      <c r="N393" s="2">
        <v>2.3668400000000003</v>
      </c>
      <c r="O393" s="3">
        <v>44572</v>
      </c>
      <c r="P393" t="s">
        <v>33</v>
      </c>
      <c r="Q393" t="s">
        <v>34</v>
      </c>
      <c r="R393">
        <v>2022</v>
      </c>
      <c r="S393" t="s">
        <v>124</v>
      </c>
      <c r="T393" t="s">
        <v>58</v>
      </c>
      <c r="U393" t="s">
        <v>59</v>
      </c>
    </row>
    <row r="394" spans="1:21" x14ac:dyDescent="0.3">
      <c r="A394" t="s">
        <v>30</v>
      </c>
      <c r="B394" t="s">
        <v>296</v>
      </c>
      <c r="C394" t="s">
        <v>61</v>
      </c>
      <c r="D394" t="s">
        <v>158</v>
      </c>
      <c r="E394" s="2">
        <v>2844</v>
      </c>
      <c r="F394" s="2">
        <v>250</v>
      </c>
      <c r="G394" s="2">
        <v>15</v>
      </c>
      <c r="H394" s="2">
        <v>42660</v>
      </c>
      <c r="I394">
        <v>2559.6</v>
      </c>
      <c r="J394" s="2">
        <v>40100.400000000001</v>
      </c>
      <c r="K394" s="2">
        <v>40.1004</v>
      </c>
      <c r="L394" s="2">
        <v>28440</v>
      </c>
      <c r="M394" s="2">
        <v>11660.400000000001</v>
      </c>
      <c r="N394" s="2">
        <v>11.660400000000001</v>
      </c>
      <c r="O394" s="3">
        <v>44521</v>
      </c>
      <c r="P394" t="s">
        <v>76</v>
      </c>
      <c r="Q394" t="s">
        <v>77</v>
      </c>
      <c r="R394">
        <v>2022</v>
      </c>
      <c r="S394" t="s">
        <v>237</v>
      </c>
      <c r="T394" t="s">
        <v>64</v>
      </c>
      <c r="U394" t="s">
        <v>29</v>
      </c>
    </row>
    <row r="395" spans="1:21" x14ac:dyDescent="0.3">
      <c r="A395" t="s">
        <v>42</v>
      </c>
      <c r="B395" t="s">
        <v>129</v>
      </c>
      <c r="C395" t="s">
        <v>61</v>
      </c>
      <c r="D395" t="s">
        <v>158</v>
      </c>
      <c r="E395" s="2">
        <v>1498</v>
      </c>
      <c r="F395" s="2">
        <v>250</v>
      </c>
      <c r="G395" s="2">
        <v>7</v>
      </c>
      <c r="H395" s="2">
        <v>10486</v>
      </c>
      <c r="I395">
        <v>629.16</v>
      </c>
      <c r="J395" s="2">
        <v>9856.84</v>
      </c>
      <c r="K395" s="2">
        <v>9.85684</v>
      </c>
      <c r="L395" s="2">
        <v>7490</v>
      </c>
      <c r="M395" s="2">
        <v>2366.84</v>
      </c>
      <c r="N395" s="2">
        <v>2.3668400000000003</v>
      </c>
      <c r="O395" s="3">
        <v>44270</v>
      </c>
      <c r="P395" t="s">
        <v>87</v>
      </c>
      <c r="Q395" t="s">
        <v>34</v>
      </c>
      <c r="R395">
        <v>2022</v>
      </c>
      <c r="S395" t="s">
        <v>130</v>
      </c>
      <c r="T395" t="s">
        <v>64</v>
      </c>
      <c r="U395" t="s">
        <v>37</v>
      </c>
    </row>
    <row r="396" spans="1:21" x14ac:dyDescent="0.3">
      <c r="A396" t="s">
        <v>21</v>
      </c>
      <c r="B396" t="s">
        <v>297</v>
      </c>
      <c r="C396" t="s">
        <v>95</v>
      </c>
      <c r="D396" t="s">
        <v>158</v>
      </c>
      <c r="E396" s="2">
        <v>1987.5</v>
      </c>
      <c r="F396" s="2">
        <v>260</v>
      </c>
      <c r="G396" s="2">
        <v>125</v>
      </c>
      <c r="H396" s="2">
        <v>248437.5</v>
      </c>
      <c r="I396">
        <v>14906.25</v>
      </c>
      <c r="J396" s="2">
        <v>233531.25</v>
      </c>
      <c r="K396" s="2">
        <v>233.53125</v>
      </c>
      <c r="L396" s="2">
        <v>238500</v>
      </c>
      <c r="M396" s="2">
        <v>-4968.75</v>
      </c>
      <c r="N396" s="2">
        <v>-4.96875</v>
      </c>
      <c r="O396" s="3">
        <v>44740</v>
      </c>
      <c r="P396" t="s">
        <v>151</v>
      </c>
      <c r="Q396" t="s">
        <v>73</v>
      </c>
      <c r="R396">
        <v>2022</v>
      </c>
      <c r="S396" t="s">
        <v>239</v>
      </c>
      <c r="T396" t="s">
        <v>97</v>
      </c>
      <c r="U396" t="s">
        <v>37</v>
      </c>
    </row>
    <row r="397" spans="1:21" x14ac:dyDescent="0.3">
      <c r="A397" t="s">
        <v>42</v>
      </c>
      <c r="B397" t="s">
        <v>244</v>
      </c>
      <c r="C397" t="s">
        <v>95</v>
      </c>
      <c r="D397" t="s">
        <v>158</v>
      </c>
      <c r="E397" s="2">
        <v>1679</v>
      </c>
      <c r="F397" s="2">
        <v>260</v>
      </c>
      <c r="G397" s="2">
        <v>350</v>
      </c>
      <c r="H397" s="2">
        <v>587650</v>
      </c>
      <c r="I397">
        <v>35259</v>
      </c>
      <c r="J397" s="2">
        <v>552391</v>
      </c>
      <c r="K397" s="2">
        <v>552.39099999999996</v>
      </c>
      <c r="L397" s="2">
        <v>436540</v>
      </c>
      <c r="M397" s="2">
        <v>115851</v>
      </c>
      <c r="N397" s="2">
        <v>115.851</v>
      </c>
      <c r="O397" s="3">
        <v>44518</v>
      </c>
      <c r="P397" t="s">
        <v>76</v>
      </c>
      <c r="Q397" t="s">
        <v>77</v>
      </c>
      <c r="R397">
        <v>2022</v>
      </c>
      <c r="S397" t="s">
        <v>178</v>
      </c>
      <c r="T397" t="s">
        <v>97</v>
      </c>
      <c r="U397" t="s">
        <v>51</v>
      </c>
    </row>
    <row r="398" spans="1:21" x14ac:dyDescent="0.3">
      <c r="A398" t="s">
        <v>30</v>
      </c>
      <c r="B398" t="s">
        <v>113</v>
      </c>
      <c r="C398" t="s">
        <v>32</v>
      </c>
      <c r="D398" t="s">
        <v>158</v>
      </c>
      <c r="E398" s="2">
        <v>2198</v>
      </c>
      <c r="F398" s="2">
        <v>10</v>
      </c>
      <c r="G398" s="2">
        <v>15</v>
      </c>
      <c r="H398" s="2">
        <v>32970</v>
      </c>
      <c r="I398">
        <v>1978.2</v>
      </c>
      <c r="J398" s="2">
        <v>30991.8</v>
      </c>
      <c r="K398" s="2">
        <v>30.991799999999998</v>
      </c>
      <c r="L398" s="2">
        <v>21980</v>
      </c>
      <c r="M398" s="2">
        <v>9011.7999999999993</v>
      </c>
      <c r="N398" s="2">
        <v>9.0117999999999991</v>
      </c>
      <c r="O398" s="3">
        <v>44854</v>
      </c>
      <c r="P398" t="s">
        <v>90</v>
      </c>
      <c r="Q398" t="s">
        <v>77</v>
      </c>
      <c r="R398">
        <v>2022</v>
      </c>
      <c r="S398" t="s">
        <v>114</v>
      </c>
      <c r="T398" t="s">
        <v>36</v>
      </c>
      <c r="U398" t="s">
        <v>37</v>
      </c>
    </row>
    <row r="399" spans="1:21" x14ac:dyDescent="0.3">
      <c r="A399" t="s">
        <v>30</v>
      </c>
      <c r="B399" t="s">
        <v>137</v>
      </c>
      <c r="C399" t="s">
        <v>32</v>
      </c>
      <c r="D399" t="s">
        <v>158</v>
      </c>
      <c r="E399" s="2">
        <v>1743</v>
      </c>
      <c r="F399" s="2">
        <v>10</v>
      </c>
      <c r="G399" s="2">
        <v>15</v>
      </c>
      <c r="H399" s="2">
        <v>26145</v>
      </c>
      <c r="I399">
        <v>1568.7</v>
      </c>
      <c r="J399" s="2">
        <v>24576.3</v>
      </c>
      <c r="K399" s="2">
        <v>24.5763</v>
      </c>
      <c r="L399" s="2">
        <v>17430</v>
      </c>
      <c r="M399" s="2">
        <v>7146.2999999999993</v>
      </c>
      <c r="N399" s="2">
        <v>7.1462999999999992</v>
      </c>
      <c r="O399" s="3">
        <v>44636</v>
      </c>
      <c r="P399" t="s">
        <v>87</v>
      </c>
      <c r="Q399" t="s">
        <v>34</v>
      </c>
      <c r="R399">
        <v>2022</v>
      </c>
      <c r="S399" t="s">
        <v>138</v>
      </c>
      <c r="T399" t="s">
        <v>36</v>
      </c>
      <c r="U399" t="s">
        <v>54</v>
      </c>
    </row>
    <row r="400" spans="1:21" x14ac:dyDescent="0.3">
      <c r="A400" t="s">
        <v>30</v>
      </c>
      <c r="B400" t="s">
        <v>113</v>
      </c>
      <c r="C400" t="s">
        <v>32</v>
      </c>
      <c r="D400" t="s">
        <v>158</v>
      </c>
      <c r="E400" s="2">
        <v>1153</v>
      </c>
      <c r="F400" s="2">
        <v>10</v>
      </c>
      <c r="G400" s="2">
        <v>15</v>
      </c>
      <c r="H400" s="2">
        <v>17295</v>
      </c>
      <c r="I400">
        <v>1037.7</v>
      </c>
      <c r="J400" s="2">
        <v>16257.3</v>
      </c>
      <c r="K400" s="2">
        <v>16.257300000000001</v>
      </c>
      <c r="L400" s="2">
        <v>11530</v>
      </c>
      <c r="M400" s="2">
        <v>4727.2999999999993</v>
      </c>
      <c r="N400" s="2">
        <v>4.7272999999999996</v>
      </c>
      <c r="O400" s="3">
        <v>44518</v>
      </c>
      <c r="P400" t="s">
        <v>76</v>
      </c>
      <c r="Q400" t="s">
        <v>77</v>
      </c>
      <c r="R400">
        <v>2022</v>
      </c>
      <c r="S400" t="s">
        <v>114</v>
      </c>
      <c r="T400" t="s">
        <v>36</v>
      </c>
      <c r="U400" t="s">
        <v>37</v>
      </c>
    </row>
    <row r="401" spans="1:21" x14ac:dyDescent="0.3">
      <c r="A401" t="s">
        <v>42</v>
      </c>
      <c r="B401" t="s">
        <v>117</v>
      </c>
      <c r="C401" t="s">
        <v>56</v>
      </c>
      <c r="D401" t="s">
        <v>158</v>
      </c>
      <c r="E401" s="2">
        <v>1001</v>
      </c>
      <c r="F401" s="2">
        <v>120</v>
      </c>
      <c r="G401" s="2">
        <v>20</v>
      </c>
      <c r="H401" s="2">
        <v>20020</v>
      </c>
      <c r="I401">
        <v>1201.2</v>
      </c>
      <c r="J401" s="2">
        <v>18818.8</v>
      </c>
      <c r="K401" s="2">
        <v>18.8188</v>
      </c>
      <c r="L401" s="2">
        <v>10010</v>
      </c>
      <c r="M401" s="2">
        <v>8808.7999999999993</v>
      </c>
      <c r="N401" s="2">
        <v>8.8087999999999997</v>
      </c>
      <c r="O401" s="3">
        <v>44895</v>
      </c>
      <c r="P401" t="s">
        <v>76</v>
      </c>
      <c r="Q401" t="s">
        <v>77</v>
      </c>
      <c r="R401">
        <v>2022</v>
      </c>
      <c r="S401" t="s">
        <v>118</v>
      </c>
      <c r="T401" t="s">
        <v>58</v>
      </c>
      <c r="U401" t="s">
        <v>46</v>
      </c>
    </row>
    <row r="402" spans="1:21" x14ac:dyDescent="0.3">
      <c r="A402" t="s">
        <v>42</v>
      </c>
      <c r="B402" t="s">
        <v>123</v>
      </c>
      <c r="C402" t="s">
        <v>56</v>
      </c>
      <c r="D402" t="s">
        <v>158</v>
      </c>
      <c r="E402" s="2">
        <v>1333</v>
      </c>
      <c r="F402" s="2">
        <v>120</v>
      </c>
      <c r="G402" s="2">
        <v>7</v>
      </c>
      <c r="H402" s="2">
        <v>9331</v>
      </c>
      <c r="I402">
        <v>559.86</v>
      </c>
      <c r="J402" s="2">
        <v>8771.14</v>
      </c>
      <c r="K402" s="2">
        <v>8.771139999999999</v>
      </c>
      <c r="L402" s="2">
        <v>6665</v>
      </c>
      <c r="M402" s="2">
        <v>2106.1399999999994</v>
      </c>
      <c r="N402" s="2">
        <v>2.1061399999999995</v>
      </c>
      <c r="O402" s="3">
        <v>44364</v>
      </c>
      <c r="P402" t="s">
        <v>151</v>
      </c>
      <c r="Q402" t="s">
        <v>73</v>
      </c>
      <c r="R402">
        <v>2022</v>
      </c>
      <c r="S402" t="s">
        <v>124</v>
      </c>
      <c r="T402" t="s">
        <v>58</v>
      </c>
      <c r="U402" t="s">
        <v>59</v>
      </c>
    </row>
    <row r="403" spans="1:21" x14ac:dyDescent="0.3">
      <c r="A403" t="s">
        <v>30</v>
      </c>
      <c r="B403" t="s">
        <v>298</v>
      </c>
      <c r="C403" t="s">
        <v>61</v>
      </c>
      <c r="D403" t="s">
        <v>158</v>
      </c>
      <c r="E403" s="2">
        <v>1153</v>
      </c>
      <c r="F403" s="2">
        <v>250</v>
      </c>
      <c r="G403" s="2">
        <v>15</v>
      </c>
      <c r="H403" s="2">
        <v>17295</v>
      </c>
      <c r="I403">
        <v>1037.7</v>
      </c>
      <c r="J403" s="2">
        <v>16257.3</v>
      </c>
      <c r="K403" s="2">
        <v>16.257300000000001</v>
      </c>
      <c r="L403" s="2">
        <v>11530</v>
      </c>
      <c r="M403" s="2">
        <v>4727.2999999999993</v>
      </c>
      <c r="N403" s="2">
        <v>4.7272999999999996</v>
      </c>
      <c r="O403" s="3">
        <v>44847</v>
      </c>
      <c r="P403" t="s">
        <v>90</v>
      </c>
      <c r="Q403" t="s">
        <v>77</v>
      </c>
      <c r="R403">
        <v>2022</v>
      </c>
      <c r="S403" t="s">
        <v>241</v>
      </c>
      <c r="T403" t="s">
        <v>64</v>
      </c>
      <c r="U403" t="s">
        <v>41</v>
      </c>
    </row>
    <row r="404" spans="1:21" x14ac:dyDescent="0.3">
      <c r="A404" t="s">
        <v>47</v>
      </c>
      <c r="B404" t="s">
        <v>215</v>
      </c>
      <c r="C404" t="s">
        <v>67</v>
      </c>
      <c r="D404" t="s">
        <v>158</v>
      </c>
      <c r="E404" s="2">
        <v>727</v>
      </c>
      <c r="F404" s="2">
        <v>3</v>
      </c>
      <c r="G404" s="2">
        <v>12</v>
      </c>
      <c r="H404" s="2">
        <v>8724</v>
      </c>
      <c r="I404">
        <v>610.67999999999995</v>
      </c>
      <c r="J404" s="2">
        <v>8113.32</v>
      </c>
      <c r="K404" s="2">
        <v>8.1133199999999999</v>
      </c>
      <c r="L404" s="2">
        <v>2181</v>
      </c>
      <c r="M404" s="2">
        <v>5932.32</v>
      </c>
      <c r="N404" s="2">
        <v>5.9323199999999998</v>
      </c>
      <c r="O404" s="3">
        <v>44793</v>
      </c>
      <c r="P404" t="s">
        <v>44</v>
      </c>
      <c r="Q404" t="s">
        <v>26</v>
      </c>
      <c r="R404">
        <v>2022</v>
      </c>
      <c r="S404" t="s">
        <v>216</v>
      </c>
      <c r="T404" t="s">
        <v>70</v>
      </c>
      <c r="U404" t="s">
        <v>51</v>
      </c>
    </row>
    <row r="405" spans="1:21" x14ac:dyDescent="0.3">
      <c r="A405" t="s">
        <v>47</v>
      </c>
      <c r="B405" t="s">
        <v>133</v>
      </c>
      <c r="C405" t="s">
        <v>67</v>
      </c>
      <c r="D405" t="s">
        <v>158</v>
      </c>
      <c r="E405" s="2">
        <v>1884</v>
      </c>
      <c r="F405" s="2">
        <v>3</v>
      </c>
      <c r="G405" s="2">
        <v>12</v>
      </c>
      <c r="H405" s="2">
        <v>22608</v>
      </c>
      <c r="I405">
        <v>1582.56</v>
      </c>
      <c r="J405" s="2">
        <v>21025.439999999999</v>
      </c>
      <c r="K405" s="2">
        <v>21.02544</v>
      </c>
      <c r="L405" s="2">
        <v>5652</v>
      </c>
      <c r="M405" s="2">
        <v>15373.439999999999</v>
      </c>
      <c r="N405" s="2">
        <v>15.373439999999999</v>
      </c>
      <c r="O405" s="3">
        <v>44310</v>
      </c>
      <c r="P405" t="s">
        <v>72</v>
      </c>
      <c r="Q405" t="s">
        <v>73</v>
      </c>
      <c r="R405">
        <v>2022</v>
      </c>
      <c r="S405" t="s">
        <v>134</v>
      </c>
      <c r="T405" t="s">
        <v>70</v>
      </c>
      <c r="U405" t="s">
        <v>46</v>
      </c>
    </row>
    <row r="406" spans="1:21" x14ac:dyDescent="0.3">
      <c r="A406" t="s">
        <v>47</v>
      </c>
      <c r="B406" t="s">
        <v>279</v>
      </c>
      <c r="C406" t="s">
        <v>23</v>
      </c>
      <c r="D406" t="s">
        <v>158</v>
      </c>
      <c r="E406" s="2">
        <v>2340</v>
      </c>
      <c r="F406" s="2">
        <v>5</v>
      </c>
      <c r="G406" s="2">
        <v>12</v>
      </c>
      <c r="H406" s="2">
        <v>28080</v>
      </c>
      <c r="I406">
        <v>1965.6</v>
      </c>
      <c r="J406" s="2">
        <v>26114.400000000001</v>
      </c>
      <c r="K406" s="2">
        <v>26.1144</v>
      </c>
      <c r="L406" s="2">
        <v>7020</v>
      </c>
      <c r="M406" s="2">
        <v>19094.400000000001</v>
      </c>
      <c r="N406" s="2">
        <v>19.0944</v>
      </c>
      <c r="O406" s="3">
        <v>44628</v>
      </c>
      <c r="P406" t="s">
        <v>87</v>
      </c>
      <c r="Q406" t="s">
        <v>34</v>
      </c>
      <c r="R406">
        <v>2022</v>
      </c>
      <c r="S406" t="s">
        <v>206</v>
      </c>
      <c r="T406" t="s">
        <v>28</v>
      </c>
      <c r="U406" t="s">
        <v>65</v>
      </c>
    </row>
    <row r="407" spans="1:21" x14ac:dyDescent="0.3">
      <c r="A407" t="s">
        <v>47</v>
      </c>
      <c r="B407" t="s">
        <v>288</v>
      </c>
      <c r="C407" t="s">
        <v>23</v>
      </c>
      <c r="D407" t="s">
        <v>158</v>
      </c>
      <c r="E407" s="2">
        <v>2342</v>
      </c>
      <c r="F407" s="2">
        <v>5</v>
      </c>
      <c r="G407" s="2">
        <v>12</v>
      </c>
      <c r="H407" s="2">
        <v>28104</v>
      </c>
      <c r="I407">
        <v>1967.28</v>
      </c>
      <c r="J407" s="2">
        <v>26136.720000000001</v>
      </c>
      <c r="K407" s="2">
        <v>26.13672</v>
      </c>
      <c r="L407" s="2">
        <v>7026</v>
      </c>
      <c r="M407" s="2">
        <v>19110.72</v>
      </c>
      <c r="N407" s="2">
        <v>19.110720000000001</v>
      </c>
      <c r="O407" s="3">
        <v>44433</v>
      </c>
      <c r="P407" t="s">
        <v>44</v>
      </c>
      <c r="Q407" t="s">
        <v>26</v>
      </c>
      <c r="R407">
        <v>2022</v>
      </c>
      <c r="S407" t="s">
        <v>140</v>
      </c>
      <c r="T407" t="s">
        <v>28</v>
      </c>
      <c r="U407" t="s">
        <v>29</v>
      </c>
    </row>
    <row r="408" spans="1:21" x14ac:dyDescent="0.3">
      <c r="A408" t="s">
        <v>30</v>
      </c>
      <c r="B408" t="s">
        <v>299</v>
      </c>
      <c r="C408" t="s">
        <v>56</v>
      </c>
      <c r="D408" t="s">
        <v>158</v>
      </c>
      <c r="E408" s="2">
        <v>1262</v>
      </c>
      <c r="F408" s="2">
        <v>120</v>
      </c>
      <c r="G408" s="2">
        <v>15</v>
      </c>
      <c r="H408" s="2">
        <v>18930</v>
      </c>
      <c r="I408">
        <v>1325.1</v>
      </c>
      <c r="J408" s="2">
        <v>17604.900000000001</v>
      </c>
      <c r="K408" s="2">
        <v>17.604900000000001</v>
      </c>
      <c r="L408" s="2">
        <v>12620</v>
      </c>
      <c r="M408" s="2">
        <v>4984.9000000000015</v>
      </c>
      <c r="N408" s="2">
        <v>4.9849000000000014</v>
      </c>
      <c r="O408" s="3">
        <v>44304</v>
      </c>
      <c r="P408" t="s">
        <v>72</v>
      </c>
      <c r="Q408" t="s">
        <v>73</v>
      </c>
      <c r="R408">
        <v>2022</v>
      </c>
      <c r="S408" t="s">
        <v>243</v>
      </c>
      <c r="T408" t="s">
        <v>58</v>
      </c>
      <c r="U408" t="s">
        <v>46</v>
      </c>
    </row>
    <row r="409" spans="1:21" x14ac:dyDescent="0.3">
      <c r="A409" t="s">
        <v>42</v>
      </c>
      <c r="B409" t="s">
        <v>89</v>
      </c>
      <c r="C409" t="s">
        <v>56</v>
      </c>
      <c r="D409" t="s">
        <v>158</v>
      </c>
      <c r="E409" s="2">
        <v>1135</v>
      </c>
      <c r="F409" s="2">
        <v>120</v>
      </c>
      <c r="G409" s="2">
        <v>7</v>
      </c>
      <c r="H409" s="2">
        <v>7945</v>
      </c>
      <c r="I409">
        <v>556.15</v>
      </c>
      <c r="J409" s="2">
        <v>7388.85</v>
      </c>
      <c r="K409" s="2">
        <v>7.3888500000000006</v>
      </c>
      <c r="L409" s="2">
        <v>5675</v>
      </c>
      <c r="M409" s="2">
        <v>1713.8500000000004</v>
      </c>
      <c r="N409" s="2">
        <v>1.7138500000000003</v>
      </c>
      <c r="O409" s="3">
        <v>44324</v>
      </c>
      <c r="P409" t="s">
        <v>109</v>
      </c>
      <c r="Q409" t="s">
        <v>73</v>
      </c>
      <c r="R409">
        <v>2022</v>
      </c>
      <c r="S409" t="s">
        <v>91</v>
      </c>
      <c r="T409" t="s">
        <v>58</v>
      </c>
      <c r="U409" t="s">
        <v>65</v>
      </c>
    </row>
    <row r="410" spans="1:21" x14ac:dyDescent="0.3">
      <c r="A410" t="s">
        <v>42</v>
      </c>
      <c r="B410" t="s">
        <v>143</v>
      </c>
      <c r="C410" t="s">
        <v>56</v>
      </c>
      <c r="D410" t="s">
        <v>158</v>
      </c>
      <c r="E410" s="2">
        <v>547</v>
      </c>
      <c r="F410" s="2">
        <v>120</v>
      </c>
      <c r="G410" s="2">
        <v>7</v>
      </c>
      <c r="H410" s="2">
        <v>3829</v>
      </c>
      <c r="I410">
        <v>268.02999999999997</v>
      </c>
      <c r="J410" s="2">
        <v>3560.9700000000003</v>
      </c>
      <c r="K410" s="2">
        <v>3.5609700000000002</v>
      </c>
      <c r="L410" s="2">
        <v>2735</v>
      </c>
      <c r="M410" s="2">
        <v>825.97000000000025</v>
      </c>
      <c r="N410" s="2">
        <v>0.8259700000000002</v>
      </c>
      <c r="O410" s="3">
        <v>44777</v>
      </c>
      <c r="P410" t="s">
        <v>44</v>
      </c>
      <c r="Q410" t="s">
        <v>26</v>
      </c>
      <c r="R410">
        <v>2022</v>
      </c>
      <c r="S410" t="s">
        <v>144</v>
      </c>
      <c r="T410" t="s">
        <v>58</v>
      </c>
      <c r="U410" t="s">
        <v>29</v>
      </c>
    </row>
    <row r="411" spans="1:21" x14ac:dyDescent="0.3">
      <c r="A411" t="s">
        <v>42</v>
      </c>
      <c r="B411" t="s">
        <v>89</v>
      </c>
      <c r="C411" t="s">
        <v>56</v>
      </c>
      <c r="D411" t="s">
        <v>158</v>
      </c>
      <c r="E411" s="2">
        <v>1582</v>
      </c>
      <c r="F411" s="2">
        <v>120</v>
      </c>
      <c r="G411" s="2">
        <v>7</v>
      </c>
      <c r="H411" s="2">
        <v>11074</v>
      </c>
      <c r="I411">
        <v>775.18</v>
      </c>
      <c r="J411" s="2">
        <v>10298.82</v>
      </c>
      <c r="K411" s="2">
        <v>10.298819999999999</v>
      </c>
      <c r="L411" s="2">
        <v>7910</v>
      </c>
      <c r="M411" s="2">
        <v>2388.8199999999997</v>
      </c>
      <c r="N411" s="2">
        <v>2.3888199999999995</v>
      </c>
      <c r="O411" s="3">
        <v>44291</v>
      </c>
      <c r="P411" t="s">
        <v>72</v>
      </c>
      <c r="Q411" t="s">
        <v>73</v>
      </c>
      <c r="R411">
        <v>2022</v>
      </c>
      <c r="S411" t="s">
        <v>91</v>
      </c>
      <c r="T411" t="s">
        <v>58</v>
      </c>
      <c r="U411" t="s">
        <v>65</v>
      </c>
    </row>
    <row r="412" spans="1:21" x14ac:dyDescent="0.3">
      <c r="A412" t="s">
        <v>47</v>
      </c>
      <c r="B412" t="s">
        <v>221</v>
      </c>
      <c r="C412" t="s">
        <v>61</v>
      </c>
      <c r="D412" t="s">
        <v>158</v>
      </c>
      <c r="E412" s="2">
        <v>1738.5</v>
      </c>
      <c r="F412" s="2">
        <v>250</v>
      </c>
      <c r="G412" s="2">
        <v>12</v>
      </c>
      <c r="H412" s="2">
        <v>20862</v>
      </c>
      <c r="I412">
        <v>1460.34</v>
      </c>
      <c r="J412" s="2">
        <v>19401.66</v>
      </c>
      <c r="K412" s="2">
        <v>19.40166</v>
      </c>
      <c r="L412" s="2">
        <v>5215.5</v>
      </c>
      <c r="M412" s="2">
        <v>14186.16</v>
      </c>
      <c r="N412" s="2">
        <v>14.186159999999999</v>
      </c>
      <c r="O412" s="3">
        <v>44617</v>
      </c>
      <c r="P412" t="s">
        <v>62</v>
      </c>
      <c r="Q412" t="s">
        <v>34</v>
      </c>
      <c r="R412">
        <v>2022</v>
      </c>
      <c r="S412" t="s">
        <v>222</v>
      </c>
      <c r="T412" t="s">
        <v>64</v>
      </c>
      <c r="U412" t="s">
        <v>29</v>
      </c>
    </row>
    <row r="413" spans="1:21" x14ac:dyDescent="0.3">
      <c r="A413" t="s">
        <v>42</v>
      </c>
      <c r="B413" t="s">
        <v>173</v>
      </c>
      <c r="C413" t="s">
        <v>61</v>
      </c>
      <c r="D413" t="s">
        <v>158</v>
      </c>
      <c r="E413" s="2">
        <v>1582</v>
      </c>
      <c r="F413" s="2">
        <v>250</v>
      </c>
      <c r="G413" s="2">
        <v>7</v>
      </c>
      <c r="H413" s="2">
        <v>11074</v>
      </c>
      <c r="I413">
        <v>775.18</v>
      </c>
      <c r="J413" s="2">
        <v>10298.82</v>
      </c>
      <c r="K413" s="2">
        <v>10.298819999999999</v>
      </c>
      <c r="L413" s="2">
        <v>7910</v>
      </c>
      <c r="M413" s="2">
        <v>2388.8199999999997</v>
      </c>
      <c r="N413" s="2">
        <v>2.3888199999999995</v>
      </c>
      <c r="O413" s="3">
        <v>44562</v>
      </c>
      <c r="P413" t="s">
        <v>33</v>
      </c>
      <c r="Q413" t="s">
        <v>34</v>
      </c>
      <c r="R413">
        <v>2022</v>
      </c>
      <c r="S413" t="s">
        <v>174</v>
      </c>
      <c r="T413" t="s">
        <v>64</v>
      </c>
      <c r="U413" t="s">
        <v>59</v>
      </c>
    </row>
    <row r="414" spans="1:21" x14ac:dyDescent="0.3">
      <c r="A414" t="s">
        <v>42</v>
      </c>
      <c r="B414" t="s">
        <v>156</v>
      </c>
      <c r="C414" t="s">
        <v>95</v>
      </c>
      <c r="D414" t="s">
        <v>158</v>
      </c>
      <c r="E414" s="2">
        <v>1135</v>
      </c>
      <c r="F414" s="2">
        <v>260</v>
      </c>
      <c r="G414" s="2">
        <v>7</v>
      </c>
      <c r="H414" s="2">
        <v>7945</v>
      </c>
      <c r="I414">
        <v>556.15</v>
      </c>
      <c r="J414" s="2">
        <v>7388.85</v>
      </c>
      <c r="K414" s="2">
        <v>7.3888500000000006</v>
      </c>
      <c r="L414" s="2">
        <v>5675</v>
      </c>
      <c r="M414" s="2">
        <v>1713.8500000000004</v>
      </c>
      <c r="N414" s="2">
        <v>1.7138500000000003</v>
      </c>
      <c r="O414" s="3">
        <v>44351</v>
      </c>
      <c r="P414" t="s">
        <v>151</v>
      </c>
      <c r="Q414" t="s">
        <v>73</v>
      </c>
      <c r="R414">
        <v>2022</v>
      </c>
      <c r="S414" t="s">
        <v>157</v>
      </c>
      <c r="T414" t="s">
        <v>97</v>
      </c>
      <c r="U414" t="s">
        <v>59</v>
      </c>
    </row>
    <row r="415" spans="1:21" x14ac:dyDescent="0.3">
      <c r="A415" t="s">
        <v>42</v>
      </c>
      <c r="B415" t="s">
        <v>177</v>
      </c>
      <c r="C415" t="s">
        <v>67</v>
      </c>
      <c r="D415" t="s">
        <v>158</v>
      </c>
      <c r="E415" s="2">
        <v>1761</v>
      </c>
      <c r="F415" s="2">
        <v>3</v>
      </c>
      <c r="G415" s="2">
        <v>350</v>
      </c>
      <c r="H415" s="2">
        <v>616350</v>
      </c>
      <c r="I415">
        <v>43144.5</v>
      </c>
      <c r="J415" s="2">
        <v>573205.5</v>
      </c>
      <c r="K415" s="2">
        <v>573.20550000000003</v>
      </c>
      <c r="L415" s="2">
        <v>457860</v>
      </c>
      <c r="M415" s="2">
        <v>115345.5</v>
      </c>
      <c r="N415" s="2">
        <v>115.3455</v>
      </c>
      <c r="O415" s="3">
        <v>44684</v>
      </c>
      <c r="P415" t="s">
        <v>109</v>
      </c>
      <c r="Q415" t="s">
        <v>73</v>
      </c>
      <c r="R415">
        <v>2022</v>
      </c>
      <c r="S415" t="s">
        <v>178</v>
      </c>
      <c r="T415" t="s">
        <v>70</v>
      </c>
      <c r="U415" t="s">
        <v>29</v>
      </c>
    </row>
    <row r="416" spans="1:21" x14ac:dyDescent="0.3">
      <c r="A416" t="s">
        <v>38</v>
      </c>
      <c r="B416" t="s">
        <v>300</v>
      </c>
      <c r="C416" t="s">
        <v>67</v>
      </c>
      <c r="D416" t="s">
        <v>158</v>
      </c>
      <c r="E416" s="2">
        <v>448</v>
      </c>
      <c r="F416" s="2">
        <v>3</v>
      </c>
      <c r="G416" s="2">
        <v>300</v>
      </c>
      <c r="H416" s="2">
        <v>134400</v>
      </c>
      <c r="I416">
        <v>9408</v>
      </c>
      <c r="J416" s="2">
        <v>124992</v>
      </c>
      <c r="K416" s="2">
        <v>124.992</v>
      </c>
      <c r="L416" s="2">
        <v>112000</v>
      </c>
      <c r="M416" s="2">
        <v>12992</v>
      </c>
      <c r="N416" s="2">
        <v>12.992000000000001</v>
      </c>
      <c r="O416" s="3">
        <v>44787</v>
      </c>
      <c r="P416" t="s">
        <v>44</v>
      </c>
      <c r="Q416" t="s">
        <v>26</v>
      </c>
      <c r="R416">
        <v>2022</v>
      </c>
      <c r="S416" t="s">
        <v>178</v>
      </c>
      <c r="T416" t="s">
        <v>70</v>
      </c>
      <c r="U416" t="s">
        <v>51</v>
      </c>
    </row>
    <row r="417" spans="1:21" x14ac:dyDescent="0.3">
      <c r="A417" t="s">
        <v>38</v>
      </c>
      <c r="B417" t="s">
        <v>300</v>
      </c>
      <c r="C417" t="s">
        <v>67</v>
      </c>
      <c r="D417" t="s">
        <v>158</v>
      </c>
      <c r="E417" s="2">
        <v>2181</v>
      </c>
      <c r="F417" s="2">
        <v>3</v>
      </c>
      <c r="G417" s="2">
        <v>300</v>
      </c>
      <c r="H417" s="2">
        <v>654300</v>
      </c>
      <c r="I417">
        <v>45801</v>
      </c>
      <c r="J417" s="2">
        <v>608499</v>
      </c>
      <c r="K417" s="2">
        <v>608.49900000000002</v>
      </c>
      <c r="L417" s="2">
        <v>545250</v>
      </c>
      <c r="M417" s="2">
        <v>63249</v>
      </c>
      <c r="N417" s="2">
        <v>63.249000000000002</v>
      </c>
      <c r="O417" s="3">
        <v>44401</v>
      </c>
      <c r="P417" t="s">
        <v>49</v>
      </c>
      <c r="Q417" t="s">
        <v>26</v>
      </c>
      <c r="R417">
        <v>2022</v>
      </c>
      <c r="S417" t="s">
        <v>178</v>
      </c>
      <c r="T417" t="s">
        <v>70</v>
      </c>
      <c r="U417" t="s">
        <v>51</v>
      </c>
    </row>
    <row r="418" spans="1:21" x14ac:dyDescent="0.3">
      <c r="A418" t="s">
        <v>42</v>
      </c>
      <c r="B418" t="s">
        <v>181</v>
      </c>
      <c r="C418" t="s">
        <v>23</v>
      </c>
      <c r="D418" t="s">
        <v>158</v>
      </c>
      <c r="E418" s="2">
        <v>1976</v>
      </c>
      <c r="F418" s="2">
        <v>5</v>
      </c>
      <c r="G418" s="2">
        <v>20</v>
      </c>
      <c r="H418" s="2">
        <v>39520</v>
      </c>
      <c r="I418">
        <v>2766.4</v>
      </c>
      <c r="J418" s="2">
        <v>36753.599999999999</v>
      </c>
      <c r="K418" s="2">
        <v>36.753599999999999</v>
      </c>
      <c r="L418" s="2">
        <v>19760</v>
      </c>
      <c r="M418" s="2">
        <v>16993.599999999999</v>
      </c>
      <c r="N418" s="2">
        <v>16.993599999999997</v>
      </c>
      <c r="O418" s="3">
        <v>44463</v>
      </c>
      <c r="P418" t="s">
        <v>25</v>
      </c>
      <c r="Q418" t="s">
        <v>26</v>
      </c>
      <c r="R418">
        <v>2022</v>
      </c>
      <c r="S418" t="s">
        <v>182</v>
      </c>
      <c r="T418" t="s">
        <v>28</v>
      </c>
      <c r="U418" t="s">
        <v>41</v>
      </c>
    </row>
    <row r="419" spans="1:21" x14ac:dyDescent="0.3">
      <c r="A419" t="s">
        <v>38</v>
      </c>
      <c r="B419" t="s">
        <v>217</v>
      </c>
      <c r="C419" t="s">
        <v>23</v>
      </c>
      <c r="D419" t="s">
        <v>158</v>
      </c>
      <c r="E419" s="2">
        <v>2181</v>
      </c>
      <c r="F419" s="2">
        <v>5</v>
      </c>
      <c r="G419" s="2">
        <v>300</v>
      </c>
      <c r="H419" s="2">
        <v>654300</v>
      </c>
      <c r="I419">
        <v>45801</v>
      </c>
      <c r="J419" s="2">
        <v>608499</v>
      </c>
      <c r="K419" s="2">
        <v>608.49900000000002</v>
      </c>
      <c r="L419" s="2">
        <v>545250</v>
      </c>
      <c r="M419" s="2">
        <v>63249</v>
      </c>
      <c r="N419" s="2">
        <v>63.249000000000002</v>
      </c>
      <c r="O419" s="3">
        <v>44768</v>
      </c>
      <c r="P419" t="s">
        <v>49</v>
      </c>
      <c r="Q419" t="s">
        <v>26</v>
      </c>
      <c r="R419">
        <v>2022</v>
      </c>
      <c r="S419" t="s">
        <v>218</v>
      </c>
      <c r="T419" t="s">
        <v>28</v>
      </c>
      <c r="U419" t="s">
        <v>54</v>
      </c>
    </row>
    <row r="420" spans="1:21" x14ac:dyDescent="0.3">
      <c r="A420" t="s">
        <v>38</v>
      </c>
      <c r="B420" t="s">
        <v>201</v>
      </c>
      <c r="C420" t="s">
        <v>32</v>
      </c>
      <c r="D420" t="s">
        <v>158</v>
      </c>
      <c r="E420" s="2">
        <v>1702</v>
      </c>
      <c r="F420" s="2">
        <v>10</v>
      </c>
      <c r="G420" s="2">
        <v>300</v>
      </c>
      <c r="H420" s="2">
        <v>510600</v>
      </c>
      <c r="I420">
        <v>35742</v>
      </c>
      <c r="J420" s="2">
        <v>474858</v>
      </c>
      <c r="K420" s="2">
        <v>474.858</v>
      </c>
      <c r="L420" s="2">
        <v>425500</v>
      </c>
      <c r="M420" s="2">
        <v>49358</v>
      </c>
      <c r="N420" s="2">
        <v>49.357999999999997</v>
      </c>
      <c r="O420" s="3">
        <v>44698</v>
      </c>
      <c r="P420" t="s">
        <v>109</v>
      </c>
      <c r="Q420" t="s">
        <v>73</v>
      </c>
      <c r="R420">
        <v>2022</v>
      </c>
      <c r="S420" t="s">
        <v>202</v>
      </c>
      <c r="T420" t="s">
        <v>36</v>
      </c>
      <c r="U420" t="s">
        <v>54</v>
      </c>
    </row>
    <row r="421" spans="1:21" x14ac:dyDescent="0.3">
      <c r="A421" t="s">
        <v>38</v>
      </c>
      <c r="B421" t="s">
        <v>280</v>
      </c>
      <c r="C421" t="s">
        <v>32</v>
      </c>
      <c r="D421" t="s">
        <v>158</v>
      </c>
      <c r="E421" s="2">
        <v>448</v>
      </c>
      <c r="F421" s="2">
        <v>10</v>
      </c>
      <c r="G421" s="2">
        <v>300</v>
      </c>
      <c r="H421" s="2">
        <v>134400</v>
      </c>
      <c r="I421">
        <v>9408</v>
      </c>
      <c r="J421" s="2">
        <v>124992</v>
      </c>
      <c r="K421" s="2">
        <v>124.992</v>
      </c>
      <c r="L421" s="2">
        <v>112000</v>
      </c>
      <c r="M421" s="2">
        <v>12992</v>
      </c>
      <c r="N421" s="2">
        <v>12.992000000000001</v>
      </c>
      <c r="O421" s="3">
        <v>44716</v>
      </c>
      <c r="P421" t="s">
        <v>151</v>
      </c>
      <c r="Q421" t="s">
        <v>73</v>
      </c>
      <c r="R421">
        <v>2022</v>
      </c>
      <c r="S421" t="s">
        <v>208</v>
      </c>
      <c r="T421" t="s">
        <v>36</v>
      </c>
      <c r="U421" t="s">
        <v>29</v>
      </c>
    </row>
    <row r="422" spans="1:21" x14ac:dyDescent="0.3">
      <c r="A422" t="s">
        <v>21</v>
      </c>
      <c r="B422" t="s">
        <v>106</v>
      </c>
      <c r="C422" t="s">
        <v>32</v>
      </c>
      <c r="D422" t="s">
        <v>158</v>
      </c>
      <c r="E422" s="2">
        <v>3513</v>
      </c>
      <c r="F422" s="2">
        <v>10</v>
      </c>
      <c r="G422" s="2">
        <v>125</v>
      </c>
      <c r="H422" s="2">
        <v>439125</v>
      </c>
      <c r="I422">
        <v>30738.75</v>
      </c>
      <c r="J422" s="2">
        <v>408386.25</v>
      </c>
      <c r="K422" s="2">
        <v>408.38625000000002</v>
      </c>
      <c r="L422" s="2">
        <v>421560</v>
      </c>
      <c r="M422" s="2">
        <v>-13173.75</v>
      </c>
      <c r="N422" s="2">
        <v>-13.17375</v>
      </c>
      <c r="O422" s="3">
        <v>44478</v>
      </c>
      <c r="P422" t="s">
        <v>90</v>
      </c>
      <c r="Q422" t="s">
        <v>77</v>
      </c>
      <c r="R422">
        <v>2022</v>
      </c>
      <c r="S422" t="s">
        <v>107</v>
      </c>
      <c r="T422" t="s">
        <v>36</v>
      </c>
      <c r="U422" t="s">
        <v>59</v>
      </c>
    </row>
    <row r="423" spans="1:21" x14ac:dyDescent="0.3">
      <c r="A423" t="s">
        <v>30</v>
      </c>
      <c r="B423" t="s">
        <v>31</v>
      </c>
      <c r="C423" t="s">
        <v>32</v>
      </c>
      <c r="D423" t="s">
        <v>158</v>
      </c>
      <c r="E423" s="2">
        <v>2101</v>
      </c>
      <c r="F423" s="2">
        <v>10</v>
      </c>
      <c r="G423" s="2">
        <v>15</v>
      </c>
      <c r="H423" s="2">
        <v>31515</v>
      </c>
      <c r="I423">
        <v>2206.0500000000002</v>
      </c>
      <c r="J423" s="2">
        <v>29308.95</v>
      </c>
      <c r="K423" s="2">
        <v>29.308949999999999</v>
      </c>
      <c r="L423" s="2">
        <v>21010</v>
      </c>
      <c r="M423" s="2">
        <v>8298.9500000000007</v>
      </c>
      <c r="N423" s="2">
        <v>8.2989500000000014</v>
      </c>
      <c r="O423" s="3">
        <v>44314</v>
      </c>
      <c r="P423" t="s">
        <v>72</v>
      </c>
      <c r="Q423" t="s">
        <v>73</v>
      </c>
      <c r="R423">
        <v>2022</v>
      </c>
      <c r="S423" t="s">
        <v>35</v>
      </c>
      <c r="T423" t="s">
        <v>36</v>
      </c>
      <c r="U423" t="s">
        <v>37</v>
      </c>
    </row>
    <row r="424" spans="1:21" x14ac:dyDescent="0.3">
      <c r="A424" t="s">
        <v>42</v>
      </c>
      <c r="B424" t="s">
        <v>167</v>
      </c>
      <c r="C424" t="s">
        <v>32</v>
      </c>
      <c r="D424" t="s">
        <v>158</v>
      </c>
      <c r="E424" s="2">
        <v>1535</v>
      </c>
      <c r="F424" s="2">
        <v>10</v>
      </c>
      <c r="G424" s="2">
        <v>20</v>
      </c>
      <c r="H424" s="2">
        <v>30700</v>
      </c>
      <c r="I424">
        <v>2149</v>
      </c>
      <c r="J424" s="2">
        <v>28551</v>
      </c>
      <c r="K424" s="2">
        <v>28.550999999999998</v>
      </c>
      <c r="L424" s="2">
        <v>15350</v>
      </c>
      <c r="M424" s="2">
        <v>13201</v>
      </c>
      <c r="N424" s="2">
        <v>13.201000000000001</v>
      </c>
      <c r="O424" s="3">
        <v>44261</v>
      </c>
      <c r="P424" t="s">
        <v>87</v>
      </c>
      <c r="Q424" t="s">
        <v>34</v>
      </c>
      <c r="R424">
        <v>2022</v>
      </c>
      <c r="S424" t="s">
        <v>168</v>
      </c>
      <c r="T424" t="s">
        <v>36</v>
      </c>
      <c r="U424" t="s">
        <v>46</v>
      </c>
    </row>
    <row r="425" spans="1:21" x14ac:dyDescent="0.3">
      <c r="A425" t="s">
        <v>38</v>
      </c>
      <c r="B425" t="s">
        <v>184</v>
      </c>
      <c r="C425" t="s">
        <v>56</v>
      </c>
      <c r="D425" t="s">
        <v>158</v>
      </c>
      <c r="E425" s="2">
        <v>1659</v>
      </c>
      <c r="F425" s="2">
        <v>120</v>
      </c>
      <c r="G425" s="2">
        <v>300</v>
      </c>
      <c r="H425" s="2">
        <v>497700</v>
      </c>
      <c r="I425">
        <v>34839</v>
      </c>
      <c r="J425" s="2">
        <v>462861</v>
      </c>
      <c r="K425" s="2">
        <v>462.86099999999999</v>
      </c>
      <c r="L425" s="2">
        <v>414750</v>
      </c>
      <c r="M425" s="2">
        <v>48111</v>
      </c>
      <c r="N425" s="2">
        <v>48.110999999999997</v>
      </c>
      <c r="O425" s="3">
        <v>44871</v>
      </c>
      <c r="P425" t="s">
        <v>76</v>
      </c>
      <c r="Q425" t="s">
        <v>77</v>
      </c>
      <c r="R425">
        <v>2022</v>
      </c>
      <c r="S425" t="s">
        <v>185</v>
      </c>
      <c r="T425" t="s">
        <v>58</v>
      </c>
      <c r="U425" t="s">
        <v>51</v>
      </c>
    </row>
    <row r="426" spans="1:21" x14ac:dyDescent="0.3">
      <c r="A426" t="s">
        <v>42</v>
      </c>
      <c r="B426" t="s">
        <v>123</v>
      </c>
      <c r="C426" t="s">
        <v>56</v>
      </c>
      <c r="D426" t="s">
        <v>158</v>
      </c>
      <c r="E426" s="2">
        <v>609</v>
      </c>
      <c r="F426" s="2">
        <v>120</v>
      </c>
      <c r="G426" s="2">
        <v>20</v>
      </c>
      <c r="H426" s="2">
        <v>12180</v>
      </c>
      <c r="I426">
        <v>852.6</v>
      </c>
      <c r="J426" s="2">
        <v>11327.4</v>
      </c>
      <c r="K426" s="2">
        <v>11.327399999999999</v>
      </c>
      <c r="L426" s="2">
        <v>6090</v>
      </c>
      <c r="M426" s="2">
        <v>5237.3999999999996</v>
      </c>
      <c r="N426" s="2">
        <v>5.2374000000000001</v>
      </c>
      <c r="O426" s="3">
        <v>44550</v>
      </c>
      <c r="P426" t="s">
        <v>80</v>
      </c>
      <c r="Q426" t="s">
        <v>77</v>
      </c>
      <c r="R426">
        <v>2022</v>
      </c>
      <c r="S426" t="s">
        <v>124</v>
      </c>
      <c r="T426" t="s">
        <v>58</v>
      </c>
      <c r="U426" t="s">
        <v>59</v>
      </c>
    </row>
    <row r="427" spans="1:21" x14ac:dyDescent="0.3">
      <c r="A427" t="s">
        <v>21</v>
      </c>
      <c r="B427" t="s">
        <v>119</v>
      </c>
      <c r="C427" t="s">
        <v>56</v>
      </c>
      <c r="D427" t="s">
        <v>158</v>
      </c>
      <c r="E427" s="2">
        <v>2087</v>
      </c>
      <c r="F427" s="2">
        <v>120</v>
      </c>
      <c r="G427" s="2">
        <v>125</v>
      </c>
      <c r="H427" s="2">
        <v>260875</v>
      </c>
      <c r="I427">
        <v>18261.25</v>
      </c>
      <c r="J427" s="2">
        <v>242613.75</v>
      </c>
      <c r="K427" s="2">
        <v>242.61375000000001</v>
      </c>
      <c r="L427" s="2">
        <v>250440</v>
      </c>
      <c r="M427" s="2">
        <v>-7826.25</v>
      </c>
      <c r="N427" s="2">
        <v>-7.8262499999999999</v>
      </c>
      <c r="O427" s="3">
        <v>44298</v>
      </c>
      <c r="P427" t="s">
        <v>72</v>
      </c>
      <c r="Q427" t="s">
        <v>73</v>
      </c>
      <c r="R427">
        <v>2022</v>
      </c>
      <c r="S427" t="s">
        <v>120</v>
      </c>
      <c r="T427" t="s">
        <v>58</v>
      </c>
      <c r="U427" t="s">
        <v>51</v>
      </c>
    </row>
    <row r="428" spans="1:21" x14ac:dyDescent="0.3">
      <c r="A428" t="s">
        <v>42</v>
      </c>
      <c r="B428" t="s">
        <v>171</v>
      </c>
      <c r="C428" t="s">
        <v>56</v>
      </c>
      <c r="D428" t="s">
        <v>158</v>
      </c>
      <c r="E428" s="2">
        <v>1976</v>
      </c>
      <c r="F428" s="2">
        <v>120</v>
      </c>
      <c r="G428" s="2">
        <v>20</v>
      </c>
      <c r="H428" s="2">
        <v>39520</v>
      </c>
      <c r="I428">
        <v>2766.4</v>
      </c>
      <c r="J428" s="2">
        <v>36753.599999999999</v>
      </c>
      <c r="K428" s="2">
        <v>36.753599999999999</v>
      </c>
      <c r="L428" s="2">
        <v>19760</v>
      </c>
      <c r="M428" s="2">
        <v>16993.599999999999</v>
      </c>
      <c r="N428" s="2">
        <v>16.993599999999997</v>
      </c>
      <c r="O428" s="3">
        <v>44776</v>
      </c>
      <c r="P428" t="s">
        <v>44</v>
      </c>
      <c r="Q428" t="s">
        <v>26</v>
      </c>
      <c r="R428">
        <v>2022</v>
      </c>
      <c r="S428" t="s">
        <v>172</v>
      </c>
      <c r="T428" t="s">
        <v>58</v>
      </c>
      <c r="U428" t="s">
        <v>54</v>
      </c>
    </row>
    <row r="429" spans="1:21" x14ac:dyDescent="0.3">
      <c r="A429" t="s">
        <v>38</v>
      </c>
      <c r="B429" t="s">
        <v>232</v>
      </c>
      <c r="C429" t="s">
        <v>56</v>
      </c>
      <c r="D429" t="s">
        <v>158</v>
      </c>
      <c r="E429" s="2">
        <v>1372</v>
      </c>
      <c r="F429" s="2">
        <v>120</v>
      </c>
      <c r="G429" s="2">
        <v>300</v>
      </c>
      <c r="H429" s="2">
        <v>411600</v>
      </c>
      <c r="I429">
        <v>28812</v>
      </c>
      <c r="J429" s="2">
        <v>382788</v>
      </c>
      <c r="K429" s="2">
        <v>382.78800000000001</v>
      </c>
      <c r="L429" s="2">
        <v>343000</v>
      </c>
      <c r="M429" s="2">
        <v>39788</v>
      </c>
      <c r="N429" s="2">
        <v>39.787999999999997</v>
      </c>
      <c r="O429" s="3">
        <v>44406</v>
      </c>
      <c r="P429" t="s">
        <v>49</v>
      </c>
      <c r="Q429" t="s">
        <v>26</v>
      </c>
      <c r="R429">
        <v>2022</v>
      </c>
      <c r="S429" t="s">
        <v>164</v>
      </c>
      <c r="T429" t="s">
        <v>58</v>
      </c>
      <c r="U429" t="s">
        <v>54</v>
      </c>
    </row>
    <row r="430" spans="1:21" x14ac:dyDescent="0.3">
      <c r="A430" t="s">
        <v>47</v>
      </c>
      <c r="B430" t="s">
        <v>301</v>
      </c>
      <c r="C430" t="s">
        <v>61</v>
      </c>
      <c r="D430" t="s">
        <v>158</v>
      </c>
      <c r="E430" s="2">
        <v>3244.5</v>
      </c>
      <c r="F430" s="2">
        <v>250</v>
      </c>
      <c r="G430" s="2">
        <v>12</v>
      </c>
      <c r="H430" s="2">
        <v>38934</v>
      </c>
      <c r="I430">
        <v>2725.38</v>
      </c>
      <c r="J430" s="2">
        <v>36208.620000000003</v>
      </c>
      <c r="K430" s="2">
        <v>36.208620000000003</v>
      </c>
      <c r="L430" s="2">
        <v>9733.5</v>
      </c>
      <c r="M430" s="2">
        <v>26475.120000000003</v>
      </c>
      <c r="N430" s="2">
        <v>26.475120000000004</v>
      </c>
      <c r="O430" s="3">
        <v>44828</v>
      </c>
      <c r="P430" t="s">
        <v>25</v>
      </c>
      <c r="Q430" t="s">
        <v>26</v>
      </c>
      <c r="R430">
        <v>2022</v>
      </c>
      <c r="S430" t="s">
        <v>246</v>
      </c>
      <c r="T430" t="s">
        <v>64</v>
      </c>
      <c r="U430" t="s">
        <v>54</v>
      </c>
    </row>
    <row r="431" spans="1:21" x14ac:dyDescent="0.3">
      <c r="A431" t="s">
        <v>38</v>
      </c>
      <c r="B431" t="s">
        <v>186</v>
      </c>
      <c r="C431" t="s">
        <v>61</v>
      </c>
      <c r="D431" t="s">
        <v>158</v>
      </c>
      <c r="E431" s="2">
        <v>959</v>
      </c>
      <c r="F431" s="2">
        <v>250</v>
      </c>
      <c r="G431" s="2">
        <v>300</v>
      </c>
      <c r="H431" s="2">
        <v>287700</v>
      </c>
      <c r="I431">
        <v>20139</v>
      </c>
      <c r="J431" s="2">
        <v>267561</v>
      </c>
      <c r="K431" s="2">
        <v>267.56099999999998</v>
      </c>
      <c r="L431" s="2">
        <v>239750</v>
      </c>
      <c r="M431" s="2">
        <v>27811</v>
      </c>
      <c r="N431" s="2">
        <v>27.811</v>
      </c>
      <c r="O431" s="3">
        <v>44665</v>
      </c>
      <c r="P431" t="s">
        <v>72</v>
      </c>
      <c r="Q431" t="s">
        <v>73</v>
      </c>
      <c r="R431">
        <v>2022</v>
      </c>
      <c r="S431" t="s">
        <v>187</v>
      </c>
      <c r="T431" t="s">
        <v>64</v>
      </c>
      <c r="U431" t="s">
        <v>54</v>
      </c>
    </row>
    <row r="432" spans="1:21" x14ac:dyDescent="0.3">
      <c r="A432" t="s">
        <v>38</v>
      </c>
      <c r="B432" t="s">
        <v>92</v>
      </c>
      <c r="C432" t="s">
        <v>61</v>
      </c>
      <c r="D432" t="s">
        <v>158</v>
      </c>
      <c r="E432" s="2">
        <v>2747</v>
      </c>
      <c r="F432" s="2">
        <v>250</v>
      </c>
      <c r="G432" s="2">
        <v>300</v>
      </c>
      <c r="H432" s="2">
        <v>824100</v>
      </c>
      <c r="I432">
        <v>57687</v>
      </c>
      <c r="J432" s="2">
        <v>766413</v>
      </c>
      <c r="K432" s="2">
        <v>766.41300000000001</v>
      </c>
      <c r="L432" s="2">
        <v>686750</v>
      </c>
      <c r="M432" s="2">
        <v>79663</v>
      </c>
      <c r="N432" s="2">
        <v>79.662999999999997</v>
      </c>
      <c r="O432" s="3">
        <v>44296</v>
      </c>
      <c r="P432" t="s">
        <v>72</v>
      </c>
      <c r="Q432" t="s">
        <v>73</v>
      </c>
      <c r="R432">
        <v>2022</v>
      </c>
      <c r="S432" t="s">
        <v>93</v>
      </c>
      <c r="T432" t="s">
        <v>64</v>
      </c>
      <c r="U432" t="s">
        <v>29</v>
      </c>
    </row>
    <row r="433" spans="1:21" x14ac:dyDescent="0.3">
      <c r="A433" t="s">
        <v>21</v>
      </c>
      <c r="B433" t="s">
        <v>302</v>
      </c>
      <c r="C433" t="s">
        <v>95</v>
      </c>
      <c r="D433" t="s">
        <v>158</v>
      </c>
      <c r="E433" s="2">
        <v>1645</v>
      </c>
      <c r="F433" s="2">
        <v>260</v>
      </c>
      <c r="G433" s="2">
        <v>125</v>
      </c>
      <c r="H433" s="2">
        <v>205625</v>
      </c>
      <c r="I433">
        <v>14393.75</v>
      </c>
      <c r="J433" s="2">
        <v>191231.25</v>
      </c>
      <c r="K433" s="2">
        <v>191.23124999999999</v>
      </c>
      <c r="L433" s="2">
        <v>197400</v>
      </c>
      <c r="M433" s="2">
        <v>-6168.75</v>
      </c>
      <c r="N433" s="2">
        <v>-6.1687500000000002</v>
      </c>
      <c r="O433" s="3">
        <v>44715</v>
      </c>
      <c r="P433" t="s">
        <v>151</v>
      </c>
      <c r="Q433" t="s">
        <v>73</v>
      </c>
      <c r="R433">
        <v>2022</v>
      </c>
      <c r="S433" t="s">
        <v>248</v>
      </c>
      <c r="T433" t="s">
        <v>97</v>
      </c>
      <c r="U433" t="s">
        <v>59</v>
      </c>
    </row>
    <row r="434" spans="1:21" x14ac:dyDescent="0.3">
      <c r="A434" t="s">
        <v>42</v>
      </c>
      <c r="B434" t="s">
        <v>192</v>
      </c>
      <c r="C434" t="s">
        <v>95</v>
      </c>
      <c r="D434" t="s">
        <v>158</v>
      </c>
      <c r="E434" s="2">
        <v>2876</v>
      </c>
      <c r="F434" s="2">
        <v>260</v>
      </c>
      <c r="G434" s="2">
        <v>350</v>
      </c>
      <c r="H434" s="2">
        <v>1006600</v>
      </c>
      <c r="I434">
        <v>70462</v>
      </c>
      <c r="J434" s="2">
        <v>936138</v>
      </c>
      <c r="K434" s="2">
        <v>936.13800000000003</v>
      </c>
      <c r="L434" s="2">
        <v>747760</v>
      </c>
      <c r="M434" s="2">
        <v>188378</v>
      </c>
      <c r="N434" s="2">
        <v>188.37799999999999</v>
      </c>
      <c r="O434" s="3">
        <v>44742</v>
      </c>
      <c r="P434" t="s">
        <v>151</v>
      </c>
      <c r="Q434" t="s">
        <v>73</v>
      </c>
      <c r="R434">
        <v>2022</v>
      </c>
      <c r="S434" t="s">
        <v>193</v>
      </c>
      <c r="T434" t="s">
        <v>97</v>
      </c>
      <c r="U434" t="s">
        <v>29</v>
      </c>
    </row>
    <row r="435" spans="1:21" x14ac:dyDescent="0.3">
      <c r="A435" t="s">
        <v>42</v>
      </c>
      <c r="B435" t="s">
        <v>156</v>
      </c>
      <c r="C435" t="s">
        <v>95</v>
      </c>
      <c r="D435" t="s">
        <v>158</v>
      </c>
      <c r="E435" s="2">
        <v>1118</v>
      </c>
      <c r="F435" s="2">
        <v>260</v>
      </c>
      <c r="G435" s="2">
        <v>20</v>
      </c>
      <c r="H435" s="2">
        <v>22360</v>
      </c>
      <c r="I435">
        <v>1565.2</v>
      </c>
      <c r="J435" s="2">
        <v>20794.8</v>
      </c>
      <c r="K435" s="2">
        <v>20.794799999999999</v>
      </c>
      <c r="L435" s="2">
        <v>11180</v>
      </c>
      <c r="M435" s="2">
        <v>9614.7999999999993</v>
      </c>
      <c r="N435" s="2">
        <v>9.6147999999999989</v>
      </c>
      <c r="O435" s="3">
        <v>44534</v>
      </c>
      <c r="P435" t="s">
        <v>80</v>
      </c>
      <c r="Q435" t="s">
        <v>77</v>
      </c>
      <c r="R435">
        <v>2022</v>
      </c>
      <c r="S435" t="s">
        <v>157</v>
      </c>
      <c r="T435" t="s">
        <v>97</v>
      </c>
      <c r="U435" t="s">
        <v>59</v>
      </c>
    </row>
    <row r="436" spans="1:21" x14ac:dyDescent="0.3">
      <c r="A436" t="s">
        <v>38</v>
      </c>
      <c r="B436" t="s">
        <v>303</v>
      </c>
      <c r="C436" t="s">
        <v>95</v>
      </c>
      <c r="D436" t="s">
        <v>158</v>
      </c>
      <c r="E436" s="2">
        <v>1372</v>
      </c>
      <c r="F436" s="2">
        <v>260</v>
      </c>
      <c r="G436" s="2">
        <v>300</v>
      </c>
      <c r="H436" s="2">
        <v>411600</v>
      </c>
      <c r="I436">
        <v>28812</v>
      </c>
      <c r="J436" s="2">
        <v>382788</v>
      </c>
      <c r="K436" s="2">
        <v>382.78800000000001</v>
      </c>
      <c r="L436" s="2">
        <v>343000</v>
      </c>
      <c r="M436" s="2">
        <v>39788</v>
      </c>
      <c r="N436" s="2">
        <v>39.787999999999997</v>
      </c>
      <c r="O436" s="3">
        <v>44824</v>
      </c>
      <c r="P436" t="s">
        <v>25</v>
      </c>
      <c r="Q436" t="s">
        <v>26</v>
      </c>
      <c r="R436">
        <v>2022</v>
      </c>
      <c r="S436" t="s">
        <v>206</v>
      </c>
      <c r="T436" t="s">
        <v>97</v>
      </c>
      <c r="U436" t="s">
        <v>65</v>
      </c>
    </row>
    <row r="437" spans="1:21" x14ac:dyDescent="0.3">
      <c r="A437" t="s">
        <v>42</v>
      </c>
      <c r="B437" t="s">
        <v>147</v>
      </c>
      <c r="C437" t="s">
        <v>23</v>
      </c>
      <c r="D437" t="s">
        <v>158</v>
      </c>
      <c r="E437" s="2">
        <v>488</v>
      </c>
      <c r="F437" s="2">
        <v>5</v>
      </c>
      <c r="G437" s="2">
        <v>7</v>
      </c>
      <c r="H437" s="2">
        <v>3416</v>
      </c>
      <c r="I437">
        <v>273.27999999999997</v>
      </c>
      <c r="J437" s="2">
        <v>3142.7200000000003</v>
      </c>
      <c r="K437" s="2">
        <v>3.1427200000000002</v>
      </c>
      <c r="L437" s="2">
        <v>2440</v>
      </c>
      <c r="M437" s="2">
        <v>702.72000000000025</v>
      </c>
      <c r="N437" s="2">
        <v>0.70272000000000023</v>
      </c>
      <c r="O437" s="3">
        <v>44854</v>
      </c>
      <c r="P437" t="s">
        <v>90</v>
      </c>
      <c r="Q437" t="s">
        <v>77</v>
      </c>
      <c r="R437">
        <v>2022</v>
      </c>
      <c r="S437" t="s">
        <v>148</v>
      </c>
      <c r="T437" t="s">
        <v>28</v>
      </c>
      <c r="U437" t="s">
        <v>41</v>
      </c>
    </row>
    <row r="438" spans="1:21" x14ac:dyDescent="0.3">
      <c r="A438" t="s">
        <v>42</v>
      </c>
      <c r="B438" t="s">
        <v>254</v>
      </c>
      <c r="C438" t="s">
        <v>23</v>
      </c>
      <c r="D438" t="s">
        <v>158</v>
      </c>
      <c r="E438" s="2">
        <v>1282</v>
      </c>
      <c r="F438" s="2">
        <v>5</v>
      </c>
      <c r="G438" s="2">
        <v>20</v>
      </c>
      <c r="H438" s="2">
        <v>25640</v>
      </c>
      <c r="I438">
        <v>2051.1999999999998</v>
      </c>
      <c r="J438" s="2">
        <v>23588.799999999999</v>
      </c>
      <c r="K438" s="2">
        <v>23.588799999999999</v>
      </c>
      <c r="L438" s="2">
        <v>12820</v>
      </c>
      <c r="M438" s="2">
        <v>10768.8</v>
      </c>
      <c r="N438" s="2">
        <v>10.768799999999999</v>
      </c>
      <c r="O438" s="3">
        <v>44481</v>
      </c>
      <c r="P438" t="s">
        <v>90</v>
      </c>
      <c r="Q438" t="s">
        <v>77</v>
      </c>
      <c r="R438">
        <v>2022</v>
      </c>
      <c r="S438" t="s">
        <v>212</v>
      </c>
      <c r="T438" t="s">
        <v>28</v>
      </c>
      <c r="U438" t="s">
        <v>41</v>
      </c>
    </row>
    <row r="439" spans="1:21" x14ac:dyDescent="0.3">
      <c r="A439" t="s">
        <v>42</v>
      </c>
      <c r="B439" t="s">
        <v>43</v>
      </c>
      <c r="C439" t="s">
        <v>32</v>
      </c>
      <c r="D439" t="s">
        <v>158</v>
      </c>
      <c r="E439" s="2">
        <v>257</v>
      </c>
      <c r="F439" s="2">
        <v>10</v>
      </c>
      <c r="G439" s="2">
        <v>7</v>
      </c>
      <c r="H439" s="2">
        <v>1799</v>
      </c>
      <c r="I439">
        <v>143.91999999999999</v>
      </c>
      <c r="J439" s="2">
        <v>1655.08</v>
      </c>
      <c r="K439" s="2">
        <v>1.6550799999999999</v>
      </c>
      <c r="L439" s="2">
        <v>1285</v>
      </c>
      <c r="M439" s="2">
        <v>370.07999999999993</v>
      </c>
      <c r="N439" s="2">
        <v>0.37007999999999991</v>
      </c>
      <c r="O439" s="3">
        <v>44490</v>
      </c>
      <c r="P439" t="s">
        <v>90</v>
      </c>
      <c r="Q439" t="s">
        <v>77</v>
      </c>
      <c r="R439">
        <v>2022</v>
      </c>
      <c r="S439" t="s">
        <v>45</v>
      </c>
      <c r="T439" t="s">
        <v>36</v>
      </c>
      <c r="U439" t="s">
        <v>46</v>
      </c>
    </row>
    <row r="440" spans="1:21" x14ac:dyDescent="0.3">
      <c r="A440" t="s">
        <v>42</v>
      </c>
      <c r="B440" t="s">
        <v>190</v>
      </c>
      <c r="C440" t="s">
        <v>95</v>
      </c>
      <c r="D440" t="s">
        <v>158</v>
      </c>
      <c r="E440" s="2">
        <v>1282</v>
      </c>
      <c r="F440" s="2">
        <v>260</v>
      </c>
      <c r="G440" s="2">
        <v>20</v>
      </c>
      <c r="H440" s="2">
        <v>25640</v>
      </c>
      <c r="I440">
        <v>2051.1999999999998</v>
      </c>
      <c r="J440" s="2">
        <v>23588.799999999999</v>
      </c>
      <c r="K440" s="2">
        <v>23.588799999999999</v>
      </c>
      <c r="L440" s="2">
        <v>12820</v>
      </c>
      <c r="M440" s="2">
        <v>10768.8</v>
      </c>
      <c r="N440" s="2">
        <v>10.768799999999999</v>
      </c>
      <c r="O440" s="3">
        <v>44471</v>
      </c>
      <c r="P440" t="s">
        <v>90</v>
      </c>
      <c r="Q440" t="s">
        <v>77</v>
      </c>
      <c r="R440">
        <v>2022</v>
      </c>
      <c r="S440" t="s">
        <v>191</v>
      </c>
      <c r="T440" t="s">
        <v>97</v>
      </c>
      <c r="U440" t="s">
        <v>65</v>
      </c>
    </row>
    <row r="441" spans="1:21" x14ac:dyDescent="0.3">
      <c r="A441" t="s">
        <v>21</v>
      </c>
      <c r="B441" t="s">
        <v>255</v>
      </c>
      <c r="C441" t="s">
        <v>67</v>
      </c>
      <c r="D441" t="s">
        <v>158</v>
      </c>
      <c r="E441" s="2">
        <v>1540</v>
      </c>
      <c r="F441" s="2">
        <v>3</v>
      </c>
      <c r="G441" s="2">
        <v>125</v>
      </c>
      <c r="H441" s="2">
        <v>192500</v>
      </c>
      <c r="I441">
        <v>15400</v>
      </c>
      <c r="J441" s="2">
        <v>177100</v>
      </c>
      <c r="K441" s="2">
        <v>177.1</v>
      </c>
      <c r="L441" s="2">
        <v>184800</v>
      </c>
      <c r="M441" s="2">
        <v>-7700</v>
      </c>
      <c r="N441" s="2">
        <v>-7.7</v>
      </c>
      <c r="O441" s="3">
        <v>44347</v>
      </c>
      <c r="P441" t="s">
        <v>109</v>
      </c>
      <c r="Q441" t="s">
        <v>73</v>
      </c>
      <c r="R441">
        <v>2022</v>
      </c>
      <c r="S441" t="s">
        <v>214</v>
      </c>
      <c r="T441" t="s">
        <v>70</v>
      </c>
      <c r="U441" t="s">
        <v>46</v>
      </c>
    </row>
    <row r="442" spans="1:21" x14ac:dyDescent="0.3">
      <c r="A442" t="s">
        <v>30</v>
      </c>
      <c r="B442" t="s">
        <v>264</v>
      </c>
      <c r="C442" t="s">
        <v>67</v>
      </c>
      <c r="D442" t="s">
        <v>158</v>
      </c>
      <c r="E442" s="2">
        <v>490</v>
      </c>
      <c r="F442" s="2">
        <v>3</v>
      </c>
      <c r="G442" s="2">
        <v>15</v>
      </c>
      <c r="H442" s="2">
        <v>7350</v>
      </c>
      <c r="I442">
        <v>588</v>
      </c>
      <c r="J442" s="2">
        <v>6762</v>
      </c>
      <c r="K442" s="2">
        <v>6.7619999999999996</v>
      </c>
      <c r="L442" s="2">
        <v>4900</v>
      </c>
      <c r="M442" s="2">
        <v>1862</v>
      </c>
      <c r="N442" s="2">
        <v>1.8620000000000001</v>
      </c>
      <c r="O442" s="3">
        <v>44567</v>
      </c>
      <c r="P442" t="s">
        <v>33</v>
      </c>
      <c r="Q442" t="s">
        <v>34</v>
      </c>
      <c r="R442">
        <v>2022</v>
      </c>
      <c r="S442" t="s">
        <v>180</v>
      </c>
      <c r="T442" t="s">
        <v>70</v>
      </c>
      <c r="U442" t="s">
        <v>37</v>
      </c>
    </row>
    <row r="443" spans="1:21" x14ac:dyDescent="0.3">
      <c r="A443" t="s">
        <v>42</v>
      </c>
      <c r="B443" t="s">
        <v>194</v>
      </c>
      <c r="C443" t="s">
        <v>67</v>
      </c>
      <c r="D443" t="s">
        <v>158</v>
      </c>
      <c r="E443" s="2">
        <v>1362</v>
      </c>
      <c r="F443" s="2">
        <v>3</v>
      </c>
      <c r="G443" s="2">
        <v>350</v>
      </c>
      <c r="H443" s="2">
        <v>476700</v>
      </c>
      <c r="I443">
        <v>38136</v>
      </c>
      <c r="J443" s="2">
        <v>438564</v>
      </c>
      <c r="K443" s="2">
        <v>438.56400000000002</v>
      </c>
      <c r="L443" s="2">
        <v>354120</v>
      </c>
      <c r="M443" s="2">
        <v>84444</v>
      </c>
      <c r="N443" s="2">
        <v>84.444000000000003</v>
      </c>
      <c r="O443" s="3">
        <v>44222</v>
      </c>
      <c r="P443" t="s">
        <v>33</v>
      </c>
      <c r="Q443" t="s">
        <v>34</v>
      </c>
      <c r="R443">
        <v>2022</v>
      </c>
      <c r="S443" t="s">
        <v>195</v>
      </c>
      <c r="T443" t="s">
        <v>70</v>
      </c>
      <c r="U443" t="s">
        <v>37</v>
      </c>
    </row>
    <row r="444" spans="1:21" x14ac:dyDescent="0.3">
      <c r="A444" t="s">
        <v>30</v>
      </c>
      <c r="B444" t="s">
        <v>304</v>
      </c>
      <c r="C444" t="s">
        <v>23</v>
      </c>
      <c r="D444" t="s">
        <v>158</v>
      </c>
      <c r="E444" s="2">
        <v>2501</v>
      </c>
      <c r="F444" s="2">
        <v>5</v>
      </c>
      <c r="G444" s="2">
        <v>15</v>
      </c>
      <c r="H444" s="2">
        <v>37515</v>
      </c>
      <c r="I444">
        <v>3001.2</v>
      </c>
      <c r="J444" s="2">
        <v>34513.800000000003</v>
      </c>
      <c r="K444" s="2">
        <v>34.513800000000003</v>
      </c>
      <c r="L444" s="2">
        <v>25010</v>
      </c>
      <c r="M444" s="2">
        <v>9503.8000000000029</v>
      </c>
      <c r="N444" s="2">
        <v>9.5038000000000036</v>
      </c>
      <c r="O444" s="3">
        <v>44564</v>
      </c>
      <c r="P444" t="s">
        <v>33</v>
      </c>
      <c r="Q444" t="s">
        <v>34</v>
      </c>
      <c r="R444">
        <v>2022</v>
      </c>
      <c r="S444" t="s">
        <v>208</v>
      </c>
      <c r="T444" t="s">
        <v>28</v>
      </c>
      <c r="U444" t="s">
        <v>29</v>
      </c>
    </row>
    <row r="445" spans="1:21" x14ac:dyDescent="0.3">
      <c r="A445" t="s">
        <v>42</v>
      </c>
      <c r="B445" t="s">
        <v>147</v>
      </c>
      <c r="C445" t="s">
        <v>23</v>
      </c>
      <c r="D445" t="s">
        <v>158</v>
      </c>
      <c r="E445" s="2">
        <v>708</v>
      </c>
      <c r="F445" s="2">
        <v>5</v>
      </c>
      <c r="G445" s="2">
        <v>20</v>
      </c>
      <c r="H445" s="2">
        <v>14160</v>
      </c>
      <c r="I445">
        <v>1132.8</v>
      </c>
      <c r="J445" s="2">
        <v>13027.2</v>
      </c>
      <c r="K445" s="2">
        <v>13.027200000000001</v>
      </c>
      <c r="L445" s="2">
        <v>7080</v>
      </c>
      <c r="M445" s="2">
        <v>5947.2000000000007</v>
      </c>
      <c r="N445" s="2">
        <v>5.9472000000000005</v>
      </c>
      <c r="O445" s="3">
        <v>44527</v>
      </c>
      <c r="P445" t="s">
        <v>76</v>
      </c>
      <c r="Q445" t="s">
        <v>77</v>
      </c>
      <c r="R445">
        <v>2022</v>
      </c>
      <c r="S445" t="s">
        <v>148</v>
      </c>
      <c r="T445" t="s">
        <v>28</v>
      </c>
      <c r="U445" t="s">
        <v>41</v>
      </c>
    </row>
    <row r="446" spans="1:21" x14ac:dyDescent="0.3">
      <c r="A446" t="s">
        <v>42</v>
      </c>
      <c r="B446" t="s">
        <v>135</v>
      </c>
      <c r="C446" t="s">
        <v>23</v>
      </c>
      <c r="D446" t="s">
        <v>158</v>
      </c>
      <c r="E446" s="2">
        <v>645</v>
      </c>
      <c r="F446" s="2">
        <v>5</v>
      </c>
      <c r="G446" s="2">
        <v>20</v>
      </c>
      <c r="H446" s="2">
        <v>12900</v>
      </c>
      <c r="I446">
        <v>1032</v>
      </c>
      <c r="J446" s="2">
        <v>11868</v>
      </c>
      <c r="K446" s="2">
        <v>11.868</v>
      </c>
      <c r="L446" s="2">
        <v>6450</v>
      </c>
      <c r="M446" s="2">
        <v>5418</v>
      </c>
      <c r="N446" s="2">
        <v>5.4180000000000001</v>
      </c>
      <c r="O446" s="3">
        <v>44788</v>
      </c>
      <c r="P446" t="s">
        <v>44</v>
      </c>
      <c r="Q446" t="s">
        <v>26</v>
      </c>
      <c r="R446">
        <v>2022</v>
      </c>
      <c r="S446" t="s">
        <v>136</v>
      </c>
      <c r="T446" t="s">
        <v>28</v>
      </c>
      <c r="U446" t="s">
        <v>51</v>
      </c>
    </row>
    <row r="447" spans="1:21" x14ac:dyDescent="0.3">
      <c r="A447" t="s">
        <v>38</v>
      </c>
      <c r="B447" t="s">
        <v>217</v>
      </c>
      <c r="C447" t="s">
        <v>23</v>
      </c>
      <c r="D447" t="s">
        <v>158</v>
      </c>
      <c r="E447" s="2">
        <v>1562</v>
      </c>
      <c r="F447" s="2">
        <v>5</v>
      </c>
      <c r="G447" s="2">
        <v>300</v>
      </c>
      <c r="H447" s="2">
        <v>468600</v>
      </c>
      <c r="I447">
        <v>37488</v>
      </c>
      <c r="J447" s="2">
        <v>431112</v>
      </c>
      <c r="K447" s="2">
        <v>431.11200000000002</v>
      </c>
      <c r="L447" s="2">
        <v>390500</v>
      </c>
      <c r="M447" s="2">
        <v>40612</v>
      </c>
      <c r="N447" s="2">
        <v>40.612000000000002</v>
      </c>
      <c r="O447" s="3">
        <v>44753</v>
      </c>
      <c r="P447" t="s">
        <v>49</v>
      </c>
      <c r="Q447" t="s">
        <v>26</v>
      </c>
      <c r="R447">
        <v>2022</v>
      </c>
      <c r="S447" t="s">
        <v>218</v>
      </c>
      <c r="T447" t="s">
        <v>28</v>
      </c>
      <c r="U447" t="s">
        <v>54</v>
      </c>
    </row>
    <row r="448" spans="1:21" x14ac:dyDescent="0.3">
      <c r="A448" t="s">
        <v>30</v>
      </c>
      <c r="B448" t="s">
        <v>268</v>
      </c>
      <c r="C448" t="s">
        <v>23</v>
      </c>
      <c r="D448" t="s">
        <v>158</v>
      </c>
      <c r="E448" s="2">
        <v>711</v>
      </c>
      <c r="F448" s="2">
        <v>5</v>
      </c>
      <c r="G448" s="2">
        <v>15</v>
      </c>
      <c r="H448" s="2">
        <v>10665</v>
      </c>
      <c r="I448">
        <v>853.2</v>
      </c>
      <c r="J448" s="2">
        <v>9811.7999999999993</v>
      </c>
      <c r="K448" s="2">
        <v>9.8117999999999999</v>
      </c>
      <c r="L448" s="2">
        <v>7110</v>
      </c>
      <c r="M448" s="2">
        <v>2701.7999999999993</v>
      </c>
      <c r="N448" s="2">
        <v>2.7017999999999991</v>
      </c>
      <c r="O448" s="3">
        <v>44734</v>
      </c>
      <c r="P448" t="s">
        <v>151</v>
      </c>
      <c r="Q448" t="s">
        <v>73</v>
      </c>
      <c r="R448">
        <v>2022</v>
      </c>
      <c r="S448" t="s">
        <v>231</v>
      </c>
      <c r="T448" t="s">
        <v>28</v>
      </c>
      <c r="U448" t="s">
        <v>51</v>
      </c>
    </row>
    <row r="449" spans="1:21" x14ac:dyDescent="0.3">
      <c r="A449" t="s">
        <v>21</v>
      </c>
      <c r="B449" t="s">
        <v>108</v>
      </c>
      <c r="C449" t="s">
        <v>32</v>
      </c>
      <c r="D449" t="s">
        <v>158</v>
      </c>
      <c r="E449" s="2">
        <v>1114</v>
      </c>
      <c r="F449" s="2">
        <v>10</v>
      </c>
      <c r="G449" s="2">
        <v>125</v>
      </c>
      <c r="H449" s="2">
        <v>139250</v>
      </c>
      <c r="I449">
        <v>11140</v>
      </c>
      <c r="J449" s="2">
        <v>128110</v>
      </c>
      <c r="K449" s="2">
        <v>128.11000000000001</v>
      </c>
      <c r="L449" s="2">
        <v>133680</v>
      </c>
      <c r="M449" s="2">
        <v>-5570</v>
      </c>
      <c r="N449" s="2">
        <v>-5.57</v>
      </c>
      <c r="O449" s="3">
        <v>44874</v>
      </c>
      <c r="P449" t="s">
        <v>76</v>
      </c>
      <c r="Q449" t="s">
        <v>77</v>
      </c>
      <c r="R449">
        <v>2022</v>
      </c>
      <c r="S449" t="s">
        <v>110</v>
      </c>
      <c r="T449" t="s">
        <v>36</v>
      </c>
      <c r="U449" t="s">
        <v>65</v>
      </c>
    </row>
    <row r="450" spans="1:21" x14ac:dyDescent="0.3">
      <c r="A450" t="s">
        <v>42</v>
      </c>
      <c r="B450" t="s">
        <v>205</v>
      </c>
      <c r="C450" t="s">
        <v>32</v>
      </c>
      <c r="D450" t="s">
        <v>158</v>
      </c>
      <c r="E450" s="2">
        <v>1259</v>
      </c>
      <c r="F450" s="2">
        <v>10</v>
      </c>
      <c r="G450" s="2">
        <v>7</v>
      </c>
      <c r="H450" s="2">
        <v>8813</v>
      </c>
      <c r="I450">
        <v>705.04</v>
      </c>
      <c r="J450" s="2">
        <v>8107.96</v>
      </c>
      <c r="K450" s="2">
        <v>8.1079600000000003</v>
      </c>
      <c r="L450" s="2">
        <v>6295</v>
      </c>
      <c r="M450" s="2">
        <v>1812.96</v>
      </c>
      <c r="N450" s="2">
        <v>1.8129600000000001</v>
      </c>
      <c r="O450" s="3">
        <v>44754</v>
      </c>
      <c r="P450" t="s">
        <v>49</v>
      </c>
      <c r="Q450" t="s">
        <v>26</v>
      </c>
      <c r="R450">
        <v>2022</v>
      </c>
      <c r="S450" t="s">
        <v>206</v>
      </c>
      <c r="T450" t="s">
        <v>36</v>
      </c>
      <c r="U450" t="s">
        <v>65</v>
      </c>
    </row>
    <row r="451" spans="1:21" x14ac:dyDescent="0.3">
      <c r="A451" t="s">
        <v>42</v>
      </c>
      <c r="B451" t="s">
        <v>205</v>
      </c>
      <c r="C451" t="s">
        <v>32</v>
      </c>
      <c r="D451" t="s">
        <v>158</v>
      </c>
      <c r="E451" s="2">
        <v>1095</v>
      </c>
      <c r="F451" s="2">
        <v>10</v>
      </c>
      <c r="G451" s="2">
        <v>7</v>
      </c>
      <c r="H451" s="2">
        <v>7665</v>
      </c>
      <c r="I451">
        <v>613.20000000000005</v>
      </c>
      <c r="J451" s="2">
        <v>7051.8</v>
      </c>
      <c r="K451" s="2">
        <v>7.0518000000000001</v>
      </c>
      <c r="L451" s="2">
        <v>5475</v>
      </c>
      <c r="M451" s="2">
        <v>1576.8000000000002</v>
      </c>
      <c r="N451" s="2">
        <v>1.5768000000000002</v>
      </c>
      <c r="O451" s="3">
        <v>44467</v>
      </c>
      <c r="P451" t="s">
        <v>25</v>
      </c>
      <c r="Q451" t="s">
        <v>26</v>
      </c>
      <c r="R451">
        <v>2022</v>
      </c>
      <c r="S451" t="s">
        <v>206</v>
      </c>
      <c r="T451" t="s">
        <v>36</v>
      </c>
      <c r="U451" t="s">
        <v>65</v>
      </c>
    </row>
    <row r="452" spans="1:21" x14ac:dyDescent="0.3">
      <c r="A452" t="s">
        <v>42</v>
      </c>
      <c r="B452" t="s">
        <v>205</v>
      </c>
      <c r="C452" t="s">
        <v>32</v>
      </c>
      <c r="D452" t="s">
        <v>158</v>
      </c>
      <c r="E452" s="2">
        <v>1366</v>
      </c>
      <c r="F452" s="2">
        <v>10</v>
      </c>
      <c r="G452" s="2">
        <v>20</v>
      </c>
      <c r="H452" s="2">
        <v>27320</v>
      </c>
      <c r="I452">
        <v>2185.6</v>
      </c>
      <c r="J452" s="2">
        <v>25134.400000000001</v>
      </c>
      <c r="K452" s="2">
        <v>25.134400000000003</v>
      </c>
      <c r="L452" s="2">
        <v>13660</v>
      </c>
      <c r="M452" s="2">
        <v>11474.400000000001</v>
      </c>
      <c r="N452" s="2">
        <v>11.474400000000001</v>
      </c>
      <c r="O452" s="3">
        <v>44259</v>
      </c>
      <c r="P452" t="s">
        <v>87</v>
      </c>
      <c r="Q452" t="s">
        <v>34</v>
      </c>
      <c r="R452">
        <v>2022</v>
      </c>
      <c r="S452" t="s">
        <v>206</v>
      </c>
      <c r="T452" t="s">
        <v>36</v>
      </c>
      <c r="U452" t="s">
        <v>65</v>
      </c>
    </row>
    <row r="453" spans="1:21" x14ac:dyDescent="0.3">
      <c r="A453" t="s">
        <v>38</v>
      </c>
      <c r="B453" t="s">
        <v>39</v>
      </c>
      <c r="C453" t="s">
        <v>32</v>
      </c>
      <c r="D453" t="s">
        <v>158</v>
      </c>
      <c r="E453" s="2">
        <v>2460</v>
      </c>
      <c r="F453" s="2">
        <v>10</v>
      </c>
      <c r="G453" s="2">
        <v>300</v>
      </c>
      <c r="H453" s="2">
        <v>738000</v>
      </c>
      <c r="I453">
        <v>59040</v>
      </c>
      <c r="J453" s="2">
        <v>678960</v>
      </c>
      <c r="K453" s="2">
        <v>678.96</v>
      </c>
      <c r="L453" s="2">
        <v>615000</v>
      </c>
      <c r="M453" s="2">
        <v>63960</v>
      </c>
      <c r="N453" s="2">
        <v>63.96</v>
      </c>
      <c r="O453" s="3">
        <v>44404</v>
      </c>
      <c r="P453" t="s">
        <v>49</v>
      </c>
      <c r="Q453" t="s">
        <v>26</v>
      </c>
      <c r="R453">
        <v>2022</v>
      </c>
      <c r="S453" t="s">
        <v>40</v>
      </c>
      <c r="T453" t="s">
        <v>36</v>
      </c>
      <c r="U453" t="s">
        <v>41</v>
      </c>
    </row>
    <row r="454" spans="1:21" x14ac:dyDescent="0.3">
      <c r="A454" t="s">
        <v>42</v>
      </c>
      <c r="B454" t="s">
        <v>115</v>
      </c>
      <c r="C454" t="s">
        <v>32</v>
      </c>
      <c r="D454" t="s">
        <v>158</v>
      </c>
      <c r="E454" s="2">
        <v>678</v>
      </c>
      <c r="F454" s="2">
        <v>10</v>
      </c>
      <c r="G454" s="2">
        <v>7</v>
      </c>
      <c r="H454" s="2">
        <v>4746</v>
      </c>
      <c r="I454">
        <v>379.68</v>
      </c>
      <c r="J454" s="2">
        <v>4366.32</v>
      </c>
      <c r="K454" s="2">
        <v>4.36632</v>
      </c>
      <c r="L454" s="2">
        <v>3390</v>
      </c>
      <c r="M454" s="2">
        <v>976.31999999999971</v>
      </c>
      <c r="N454" s="2">
        <v>0.97631999999999974</v>
      </c>
      <c r="O454" s="3">
        <v>44276</v>
      </c>
      <c r="P454" t="s">
        <v>87</v>
      </c>
      <c r="Q454" t="s">
        <v>34</v>
      </c>
      <c r="R454">
        <v>2022</v>
      </c>
      <c r="S454" t="s">
        <v>116</v>
      </c>
      <c r="T454" t="s">
        <v>36</v>
      </c>
      <c r="U454" t="s">
        <v>41</v>
      </c>
    </row>
    <row r="455" spans="1:21" x14ac:dyDescent="0.3">
      <c r="A455" t="s">
        <v>42</v>
      </c>
      <c r="B455" t="s">
        <v>205</v>
      </c>
      <c r="C455" t="s">
        <v>32</v>
      </c>
      <c r="D455" t="s">
        <v>158</v>
      </c>
      <c r="E455" s="2">
        <v>1598</v>
      </c>
      <c r="F455" s="2">
        <v>10</v>
      </c>
      <c r="G455" s="2">
        <v>7</v>
      </c>
      <c r="H455" s="2">
        <v>11186</v>
      </c>
      <c r="I455">
        <v>894.88</v>
      </c>
      <c r="J455" s="2">
        <v>10291.120000000001</v>
      </c>
      <c r="K455" s="2">
        <v>10.291120000000001</v>
      </c>
      <c r="L455" s="2">
        <v>7990</v>
      </c>
      <c r="M455" s="2">
        <v>2301.1200000000008</v>
      </c>
      <c r="N455" s="2">
        <v>2.3011200000000009</v>
      </c>
      <c r="O455" s="3">
        <v>44506</v>
      </c>
      <c r="P455" t="s">
        <v>76</v>
      </c>
      <c r="Q455" t="s">
        <v>77</v>
      </c>
      <c r="R455">
        <v>2022</v>
      </c>
      <c r="S455" t="s">
        <v>206</v>
      </c>
      <c r="T455" t="s">
        <v>36</v>
      </c>
      <c r="U455" t="s">
        <v>65</v>
      </c>
    </row>
    <row r="456" spans="1:21" x14ac:dyDescent="0.3">
      <c r="A456" t="s">
        <v>42</v>
      </c>
      <c r="B456" t="s">
        <v>205</v>
      </c>
      <c r="C456" t="s">
        <v>32</v>
      </c>
      <c r="D456" t="s">
        <v>158</v>
      </c>
      <c r="E456" s="2">
        <v>1934</v>
      </c>
      <c r="F456" s="2">
        <v>10</v>
      </c>
      <c r="G456" s="2">
        <v>20</v>
      </c>
      <c r="H456" s="2">
        <v>38680</v>
      </c>
      <c r="I456">
        <v>3094.4</v>
      </c>
      <c r="J456" s="2">
        <v>35585.599999999999</v>
      </c>
      <c r="K456" s="2">
        <v>35.585599999999999</v>
      </c>
      <c r="L456" s="2">
        <v>19340</v>
      </c>
      <c r="M456" s="2">
        <v>16245.599999999999</v>
      </c>
      <c r="N456" s="2">
        <v>16.2456</v>
      </c>
      <c r="O456" s="3">
        <v>44229</v>
      </c>
      <c r="P456" t="s">
        <v>62</v>
      </c>
      <c r="Q456" t="s">
        <v>34</v>
      </c>
      <c r="R456">
        <v>2022</v>
      </c>
      <c r="S456" t="s">
        <v>206</v>
      </c>
      <c r="T456" t="s">
        <v>36</v>
      </c>
      <c r="U456" t="s">
        <v>65</v>
      </c>
    </row>
    <row r="457" spans="1:21" x14ac:dyDescent="0.3">
      <c r="A457" t="s">
        <v>42</v>
      </c>
      <c r="B457" t="s">
        <v>141</v>
      </c>
      <c r="C457" t="s">
        <v>32</v>
      </c>
      <c r="D457" t="s">
        <v>158</v>
      </c>
      <c r="E457" s="2">
        <v>2993</v>
      </c>
      <c r="F457" s="2">
        <v>10</v>
      </c>
      <c r="G457" s="2">
        <v>20</v>
      </c>
      <c r="H457" s="2">
        <v>59860</v>
      </c>
      <c r="I457">
        <v>4788.8</v>
      </c>
      <c r="J457" s="2">
        <v>55071.199999999997</v>
      </c>
      <c r="K457" s="2">
        <v>55.071199999999997</v>
      </c>
      <c r="L457" s="2">
        <v>29930</v>
      </c>
      <c r="M457" s="2">
        <v>25141.199999999997</v>
      </c>
      <c r="N457" s="2">
        <v>25.141199999999998</v>
      </c>
      <c r="O457" s="3">
        <v>44208</v>
      </c>
      <c r="P457" t="s">
        <v>33</v>
      </c>
      <c r="Q457" t="s">
        <v>34</v>
      </c>
      <c r="R457">
        <v>2022</v>
      </c>
      <c r="S457" t="s">
        <v>142</v>
      </c>
      <c r="T457" t="s">
        <v>36</v>
      </c>
      <c r="U457" t="s">
        <v>65</v>
      </c>
    </row>
    <row r="458" spans="1:21" x14ac:dyDescent="0.3">
      <c r="A458" t="s">
        <v>42</v>
      </c>
      <c r="B458" t="s">
        <v>141</v>
      </c>
      <c r="C458" t="s">
        <v>32</v>
      </c>
      <c r="D458" t="s">
        <v>158</v>
      </c>
      <c r="E458" s="2">
        <v>1362</v>
      </c>
      <c r="F458" s="2">
        <v>10</v>
      </c>
      <c r="G458" s="2">
        <v>350</v>
      </c>
      <c r="H458" s="2">
        <v>476700</v>
      </c>
      <c r="I458">
        <v>38136</v>
      </c>
      <c r="J458" s="2">
        <v>438564</v>
      </c>
      <c r="K458" s="2">
        <v>438.56400000000002</v>
      </c>
      <c r="L458" s="2">
        <v>354120</v>
      </c>
      <c r="M458" s="2">
        <v>84444</v>
      </c>
      <c r="N458" s="2">
        <v>84.444000000000003</v>
      </c>
      <c r="O458" s="3">
        <v>44816</v>
      </c>
      <c r="P458" t="s">
        <v>25</v>
      </c>
      <c r="Q458" t="s">
        <v>26</v>
      </c>
      <c r="R458">
        <v>2022</v>
      </c>
      <c r="S458" t="s">
        <v>142</v>
      </c>
      <c r="T458" t="s">
        <v>36</v>
      </c>
      <c r="U458" t="s">
        <v>65</v>
      </c>
    </row>
    <row r="459" spans="1:21" x14ac:dyDescent="0.3">
      <c r="A459" t="s">
        <v>47</v>
      </c>
      <c r="B459" t="s">
        <v>292</v>
      </c>
      <c r="C459" t="s">
        <v>56</v>
      </c>
      <c r="D459" t="s">
        <v>158</v>
      </c>
      <c r="E459" s="2">
        <v>598</v>
      </c>
      <c r="F459" s="2">
        <v>120</v>
      </c>
      <c r="G459" s="2">
        <v>12</v>
      </c>
      <c r="H459" s="2">
        <v>7176</v>
      </c>
      <c r="I459">
        <v>574.08000000000004</v>
      </c>
      <c r="J459" s="2">
        <v>6601.92</v>
      </c>
      <c r="K459" s="2">
        <v>6.6019199999999998</v>
      </c>
      <c r="L459" s="2">
        <v>1794</v>
      </c>
      <c r="M459" s="2">
        <v>4807.92</v>
      </c>
      <c r="N459" s="2">
        <v>4.8079200000000002</v>
      </c>
      <c r="O459" s="3">
        <v>44320</v>
      </c>
      <c r="P459" t="s">
        <v>109</v>
      </c>
      <c r="Q459" t="s">
        <v>73</v>
      </c>
      <c r="R459">
        <v>2022</v>
      </c>
      <c r="S459" t="s">
        <v>231</v>
      </c>
      <c r="T459" t="s">
        <v>58</v>
      </c>
      <c r="U459" t="s">
        <v>51</v>
      </c>
    </row>
    <row r="460" spans="1:21" x14ac:dyDescent="0.3">
      <c r="A460" t="s">
        <v>42</v>
      </c>
      <c r="B460" t="s">
        <v>143</v>
      </c>
      <c r="C460" t="s">
        <v>56</v>
      </c>
      <c r="D460" t="s">
        <v>158</v>
      </c>
      <c r="E460" s="2">
        <v>2907</v>
      </c>
      <c r="F460" s="2">
        <v>120</v>
      </c>
      <c r="G460" s="2">
        <v>7</v>
      </c>
      <c r="H460" s="2">
        <v>20349</v>
      </c>
      <c r="I460">
        <v>1627.92</v>
      </c>
      <c r="J460" s="2">
        <v>18721.080000000002</v>
      </c>
      <c r="K460" s="2">
        <v>18.721080000000001</v>
      </c>
      <c r="L460" s="2">
        <v>14535</v>
      </c>
      <c r="M460" s="2">
        <v>4186.0800000000017</v>
      </c>
      <c r="N460" s="2">
        <v>4.1860800000000014</v>
      </c>
      <c r="O460" s="3">
        <v>44790</v>
      </c>
      <c r="P460" t="s">
        <v>44</v>
      </c>
      <c r="Q460" t="s">
        <v>26</v>
      </c>
      <c r="R460">
        <v>2022</v>
      </c>
      <c r="S460" t="s">
        <v>144</v>
      </c>
      <c r="T460" t="s">
        <v>58</v>
      </c>
      <c r="U460" t="s">
        <v>29</v>
      </c>
    </row>
    <row r="461" spans="1:21" x14ac:dyDescent="0.3">
      <c r="A461" t="s">
        <v>42</v>
      </c>
      <c r="B461" t="s">
        <v>117</v>
      </c>
      <c r="C461" t="s">
        <v>56</v>
      </c>
      <c r="D461" t="s">
        <v>158</v>
      </c>
      <c r="E461" s="2">
        <v>2338</v>
      </c>
      <c r="F461" s="2">
        <v>120</v>
      </c>
      <c r="G461" s="2">
        <v>7</v>
      </c>
      <c r="H461" s="2">
        <v>16366</v>
      </c>
      <c r="I461">
        <v>1309.28</v>
      </c>
      <c r="J461" s="2">
        <v>15056.72</v>
      </c>
      <c r="K461" s="2">
        <v>15.056719999999999</v>
      </c>
      <c r="L461" s="2">
        <v>11690</v>
      </c>
      <c r="M461" s="2">
        <v>3366.7199999999993</v>
      </c>
      <c r="N461" s="2">
        <v>3.3667199999999995</v>
      </c>
      <c r="O461" s="3">
        <v>44382</v>
      </c>
      <c r="P461" t="s">
        <v>49</v>
      </c>
      <c r="Q461" t="s">
        <v>26</v>
      </c>
      <c r="R461">
        <v>2022</v>
      </c>
      <c r="S461" t="s">
        <v>118</v>
      </c>
      <c r="T461" t="s">
        <v>58</v>
      </c>
      <c r="U461" t="s">
        <v>46</v>
      </c>
    </row>
    <row r="462" spans="1:21" x14ac:dyDescent="0.3">
      <c r="A462" t="s">
        <v>38</v>
      </c>
      <c r="B462" t="s">
        <v>251</v>
      </c>
      <c r="C462" t="s">
        <v>56</v>
      </c>
      <c r="D462" t="s">
        <v>158</v>
      </c>
      <c r="E462" s="2">
        <v>635</v>
      </c>
      <c r="F462" s="2">
        <v>120</v>
      </c>
      <c r="G462" s="2">
        <v>300</v>
      </c>
      <c r="H462" s="2">
        <v>190500</v>
      </c>
      <c r="I462">
        <v>15240</v>
      </c>
      <c r="J462" s="2">
        <v>175260</v>
      </c>
      <c r="K462" s="2">
        <v>175.26</v>
      </c>
      <c r="L462" s="2">
        <v>158750</v>
      </c>
      <c r="M462" s="2">
        <v>16510</v>
      </c>
      <c r="N462" s="2">
        <v>16.510000000000002</v>
      </c>
      <c r="O462" s="3">
        <v>44419</v>
      </c>
      <c r="P462" t="s">
        <v>44</v>
      </c>
      <c r="Q462" t="s">
        <v>26</v>
      </c>
      <c r="R462">
        <v>2022</v>
      </c>
      <c r="S462" t="s">
        <v>252</v>
      </c>
      <c r="T462" t="s">
        <v>58</v>
      </c>
      <c r="U462" t="s">
        <v>29</v>
      </c>
    </row>
    <row r="463" spans="1:21" x14ac:dyDescent="0.3">
      <c r="A463" t="s">
        <v>42</v>
      </c>
      <c r="B463" t="s">
        <v>60</v>
      </c>
      <c r="C463" t="s">
        <v>61</v>
      </c>
      <c r="D463" t="s">
        <v>158</v>
      </c>
      <c r="E463" s="2">
        <v>574.5</v>
      </c>
      <c r="F463" s="2">
        <v>250</v>
      </c>
      <c r="G463" s="2">
        <v>350</v>
      </c>
      <c r="H463" s="2">
        <v>201075</v>
      </c>
      <c r="I463">
        <v>16086</v>
      </c>
      <c r="J463" s="2">
        <v>184989</v>
      </c>
      <c r="K463" s="2">
        <v>184.989</v>
      </c>
      <c r="L463" s="2">
        <v>149370</v>
      </c>
      <c r="M463" s="2">
        <v>35619</v>
      </c>
      <c r="N463" s="2">
        <v>35.619</v>
      </c>
      <c r="O463" s="3">
        <v>44614</v>
      </c>
      <c r="P463" t="s">
        <v>62</v>
      </c>
      <c r="Q463" t="s">
        <v>34</v>
      </c>
      <c r="R463">
        <v>2022</v>
      </c>
      <c r="S463" t="s">
        <v>63</v>
      </c>
      <c r="T463" t="s">
        <v>64</v>
      </c>
      <c r="U463" t="s">
        <v>65</v>
      </c>
    </row>
    <row r="464" spans="1:21" x14ac:dyDescent="0.3">
      <c r="A464" t="s">
        <v>42</v>
      </c>
      <c r="B464" t="s">
        <v>175</v>
      </c>
      <c r="C464" t="s">
        <v>61</v>
      </c>
      <c r="D464" t="s">
        <v>158</v>
      </c>
      <c r="E464" s="2">
        <v>2338</v>
      </c>
      <c r="F464" s="2">
        <v>250</v>
      </c>
      <c r="G464" s="2">
        <v>7</v>
      </c>
      <c r="H464" s="2">
        <v>16366</v>
      </c>
      <c r="I464">
        <v>1309.28</v>
      </c>
      <c r="J464" s="2">
        <v>15056.72</v>
      </c>
      <c r="K464" s="2">
        <v>15.056719999999999</v>
      </c>
      <c r="L464" s="2">
        <v>11690</v>
      </c>
      <c r="M464" s="2">
        <v>3366.7199999999993</v>
      </c>
      <c r="N464" s="2">
        <v>3.3667199999999995</v>
      </c>
      <c r="O464" s="3">
        <v>44847</v>
      </c>
      <c r="P464" t="s">
        <v>90</v>
      </c>
      <c r="Q464" t="s">
        <v>77</v>
      </c>
      <c r="R464">
        <v>2022</v>
      </c>
      <c r="S464" t="s">
        <v>176</v>
      </c>
      <c r="T464" t="s">
        <v>64</v>
      </c>
      <c r="U464" t="s">
        <v>65</v>
      </c>
    </row>
    <row r="465" spans="1:21" x14ac:dyDescent="0.3">
      <c r="A465" t="s">
        <v>42</v>
      </c>
      <c r="B465" t="s">
        <v>60</v>
      </c>
      <c r="C465" t="s">
        <v>61</v>
      </c>
      <c r="D465" t="s">
        <v>158</v>
      </c>
      <c r="E465" s="2">
        <v>381</v>
      </c>
      <c r="F465" s="2">
        <v>250</v>
      </c>
      <c r="G465" s="2">
        <v>350</v>
      </c>
      <c r="H465" s="2">
        <v>133350</v>
      </c>
      <c r="I465">
        <v>10668</v>
      </c>
      <c r="J465" s="2">
        <v>122682</v>
      </c>
      <c r="K465" s="2">
        <v>122.682</v>
      </c>
      <c r="L465" s="2">
        <v>99060</v>
      </c>
      <c r="M465" s="2">
        <v>23622</v>
      </c>
      <c r="N465" s="2">
        <v>23.622</v>
      </c>
      <c r="O465" s="3">
        <v>44640</v>
      </c>
      <c r="P465" t="s">
        <v>87</v>
      </c>
      <c r="Q465" t="s">
        <v>34</v>
      </c>
      <c r="R465">
        <v>2022</v>
      </c>
      <c r="S465" t="s">
        <v>63</v>
      </c>
      <c r="T465" t="s">
        <v>64</v>
      </c>
      <c r="U465" t="s">
        <v>65</v>
      </c>
    </row>
    <row r="466" spans="1:21" x14ac:dyDescent="0.3">
      <c r="A466" t="s">
        <v>42</v>
      </c>
      <c r="B466" t="s">
        <v>175</v>
      </c>
      <c r="C466" t="s">
        <v>61</v>
      </c>
      <c r="D466" t="s">
        <v>158</v>
      </c>
      <c r="E466" s="2">
        <v>422</v>
      </c>
      <c r="F466" s="2">
        <v>250</v>
      </c>
      <c r="G466" s="2">
        <v>350</v>
      </c>
      <c r="H466" s="2">
        <v>147700</v>
      </c>
      <c r="I466">
        <v>11816</v>
      </c>
      <c r="J466" s="2">
        <v>135884</v>
      </c>
      <c r="K466" s="2">
        <v>135.88399999999999</v>
      </c>
      <c r="L466" s="2">
        <v>109720</v>
      </c>
      <c r="M466" s="2">
        <v>26164</v>
      </c>
      <c r="N466" s="2">
        <v>26.164000000000001</v>
      </c>
      <c r="O466" s="3">
        <v>44779</v>
      </c>
      <c r="P466" t="s">
        <v>44</v>
      </c>
      <c r="Q466" t="s">
        <v>26</v>
      </c>
      <c r="R466">
        <v>2022</v>
      </c>
      <c r="S466" t="s">
        <v>176</v>
      </c>
      <c r="T466" t="s">
        <v>64</v>
      </c>
      <c r="U466" t="s">
        <v>65</v>
      </c>
    </row>
    <row r="467" spans="1:21" x14ac:dyDescent="0.3">
      <c r="A467" t="s">
        <v>38</v>
      </c>
      <c r="B467" t="s">
        <v>188</v>
      </c>
      <c r="C467" t="s">
        <v>61</v>
      </c>
      <c r="D467" t="s">
        <v>158</v>
      </c>
      <c r="E467" s="2">
        <v>2134</v>
      </c>
      <c r="F467" s="2">
        <v>250</v>
      </c>
      <c r="G467" s="2">
        <v>300</v>
      </c>
      <c r="H467" s="2">
        <v>640200</v>
      </c>
      <c r="I467">
        <v>51216</v>
      </c>
      <c r="J467" s="2">
        <v>588984</v>
      </c>
      <c r="K467" s="2">
        <v>588.98400000000004</v>
      </c>
      <c r="L467" s="2">
        <v>533500</v>
      </c>
      <c r="M467" s="2">
        <v>55484</v>
      </c>
      <c r="N467" s="2">
        <v>55.484000000000002</v>
      </c>
      <c r="O467" s="3">
        <v>44640</v>
      </c>
      <c r="P467" t="s">
        <v>87</v>
      </c>
      <c r="Q467" t="s">
        <v>34</v>
      </c>
      <c r="R467">
        <v>2022</v>
      </c>
      <c r="S467" t="s">
        <v>189</v>
      </c>
      <c r="T467" t="s">
        <v>64</v>
      </c>
      <c r="U467" t="s">
        <v>59</v>
      </c>
    </row>
    <row r="468" spans="1:21" x14ac:dyDescent="0.3">
      <c r="A468" t="s">
        <v>42</v>
      </c>
      <c r="B468" t="s">
        <v>156</v>
      </c>
      <c r="C468" t="s">
        <v>95</v>
      </c>
      <c r="D468" t="s">
        <v>158</v>
      </c>
      <c r="E468" s="2">
        <v>708</v>
      </c>
      <c r="F468" s="2">
        <v>260</v>
      </c>
      <c r="G468" s="2">
        <v>20</v>
      </c>
      <c r="H468" s="2">
        <v>14160</v>
      </c>
      <c r="I468">
        <v>1132.8</v>
      </c>
      <c r="J468" s="2">
        <v>13027.2</v>
      </c>
      <c r="K468" s="2">
        <v>13.027200000000001</v>
      </c>
      <c r="L468" s="2">
        <v>7080</v>
      </c>
      <c r="M468" s="2">
        <v>5947.2000000000007</v>
      </c>
      <c r="N468" s="2">
        <v>5.9472000000000005</v>
      </c>
      <c r="O468" s="3">
        <v>44305</v>
      </c>
      <c r="P468" t="s">
        <v>72</v>
      </c>
      <c r="Q468" t="s">
        <v>73</v>
      </c>
      <c r="R468">
        <v>2022</v>
      </c>
      <c r="S468" t="s">
        <v>157</v>
      </c>
      <c r="T468" t="s">
        <v>97</v>
      </c>
      <c r="U468" t="s">
        <v>59</v>
      </c>
    </row>
    <row r="469" spans="1:21" x14ac:dyDescent="0.3">
      <c r="A469" t="s">
        <v>42</v>
      </c>
      <c r="B469" t="s">
        <v>190</v>
      </c>
      <c r="C469" t="s">
        <v>95</v>
      </c>
      <c r="D469" t="s">
        <v>158</v>
      </c>
      <c r="E469" s="2">
        <v>2907</v>
      </c>
      <c r="F469" s="2">
        <v>260</v>
      </c>
      <c r="G469" s="2">
        <v>7</v>
      </c>
      <c r="H469" s="2">
        <v>20349</v>
      </c>
      <c r="I469">
        <v>1627.92</v>
      </c>
      <c r="J469" s="2">
        <v>18721.080000000002</v>
      </c>
      <c r="K469" s="2">
        <v>18.721080000000001</v>
      </c>
      <c r="L469" s="2">
        <v>14535</v>
      </c>
      <c r="M469" s="2">
        <v>4186.0800000000017</v>
      </c>
      <c r="N469" s="2">
        <v>4.1860800000000014</v>
      </c>
      <c r="O469" s="3">
        <v>44676</v>
      </c>
      <c r="P469" t="s">
        <v>72</v>
      </c>
      <c r="Q469" t="s">
        <v>73</v>
      </c>
      <c r="R469">
        <v>2022</v>
      </c>
      <c r="S469" t="s">
        <v>191</v>
      </c>
      <c r="T469" t="s">
        <v>97</v>
      </c>
      <c r="U469" t="s">
        <v>65</v>
      </c>
    </row>
    <row r="470" spans="1:21" x14ac:dyDescent="0.3">
      <c r="A470" t="s">
        <v>42</v>
      </c>
      <c r="B470" t="s">
        <v>131</v>
      </c>
      <c r="C470" t="s">
        <v>95</v>
      </c>
      <c r="D470" t="s">
        <v>158</v>
      </c>
      <c r="E470" s="2">
        <v>1366</v>
      </c>
      <c r="F470" s="2">
        <v>260</v>
      </c>
      <c r="G470" s="2">
        <v>20</v>
      </c>
      <c r="H470" s="2">
        <v>27320</v>
      </c>
      <c r="I470">
        <v>2185.6</v>
      </c>
      <c r="J470" s="2">
        <v>25134.400000000001</v>
      </c>
      <c r="K470" s="2">
        <v>25.134400000000003</v>
      </c>
      <c r="L470" s="2">
        <v>13660</v>
      </c>
      <c r="M470" s="2">
        <v>11474.400000000001</v>
      </c>
      <c r="N470" s="2">
        <v>11.474400000000001</v>
      </c>
      <c r="O470" s="3">
        <v>44842</v>
      </c>
      <c r="P470" t="s">
        <v>90</v>
      </c>
      <c r="Q470" t="s">
        <v>77</v>
      </c>
      <c r="R470">
        <v>2022</v>
      </c>
      <c r="S470" t="s">
        <v>132</v>
      </c>
      <c r="T470" t="s">
        <v>97</v>
      </c>
      <c r="U470" t="s">
        <v>41</v>
      </c>
    </row>
    <row r="471" spans="1:21" x14ac:dyDescent="0.3">
      <c r="A471" t="s">
        <v>38</v>
      </c>
      <c r="B471" t="s">
        <v>286</v>
      </c>
      <c r="C471" t="s">
        <v>95</v>
      </c>
      <c r="D471" t="s">
        <v>158</v>
      </c>
      <c r="E471" s="2">
        <v>2460</v>
      </c>
      <c r="F471" s="2">
        <v>260</v>
      </c>
      <c r="G471" s="2">
        <v>300</v>
      </c>
      <c r="H471" s="2">
        <v>738000</v>
      </c>
      <c r="I471">
        <v>59040</v>
      </c>
      <c r="J471" s="2">
        <v>678960</v>
      </c>
      <c r="K471" s="2">
        <v>678.96</v>
      </c>
      <c r="L471" s="2">
        <v>615000</v>
      </c>
      <c r="M471" s="2">
        <v>63960</v>
      </c>
      <c r="N471" s="2">
        <v>63.96</v>
      </c>
      <c r="O471" s="3">
        <v>44727</v>
      </c>
      <c r="P471" t="s">
        <v>151</v>
      </c>
      <c r="Q471" t="s">
        <v>73</v>
      </c>
      <c r="R471">
        <v>2022</v>
      </c>
      <c r="S471" t="s">
        <v>260</v>
      </c>
      <c r="T471" t="s">
        <v>97</v>
      </c>
      <c r="U471" t="s">
        <v>59</v>
      </c>
    </row>
    <row r="472" spans="1:21" x14ac:dyDescent="0.3">
      <c r="A472" t="s">
        <v>42</v>
      </c>
      <c r="B472" t="s">
        <v>131</v>
      </c>
      <c r="C472" t="s">
        <v>95</v>
      </c>
      <c r="D472" t="s">
        <v>158</v>
      </c>
      <c r="E472" s="2">
        <v>1520</v>
      </c>
      <c r="F472" s="2">
        <v>260</v>
      </c>
      <c r="G472" s="2">
        <v>20</v>
      </c>
      <c r="H472" s="2">
        <v>30400</v>
      </c>
      <c r="I472">
        <v>2432</v>
      </c>
      <c r="J472" s="2">
        <v>27968</v>
      </c>
      <c r="K472" s="2">
        <v>27.968</v>
      </c>
      <c r="L472" s="2">
        <v>15200</v>
      </c>
      <c r="M472" s="2">
        <v>12768</v>
      </c>
      <c r="N472" s="2">
        <v>12.768000000000001</v>
      </c>
      <c r="O472" s="3">
        <v>44844</v>
      </c>
      <c r="P472" t="s">
        <v>90</v>
      </c>
      <c r="Q472" t="s">
        <v>77</v>
      </c>
      <c r="R472">
        <v>2022</v>
      </c>
      <c r="S472" t="s">
        <v>132</v>
      </c>
      <c r="T472" t="s">
        <v>97</v>
      </c>
      <c r="U472" t="s">
        <v>41</v>
      </c>
    </row>
    <row r="473" spans="1:21" x14ac:dyDescent="0.3">
      <c r="A473" t="s">
        <v>30</v>
      </c>
      <c r="B473" t="s">
        <v>223</v>
      </c>
      <c r="C473" t="s">
        <v>95</v>
      </c>
      <c r="D473" t="s">
        <v>158</v>
      </c>
      <c r="E473" s="2">
        <v>711</v>
      </c>
      <c r="F473" s="2">
        <v>260</v>
      </c>
      <c r="G473" s="2">
        <v>15</v>
      </c>
      <c r="H473" s="2">
        <v>10665</v>
      </c>
      <c r="I473">
        <v>853.2</v>
      </c>
      <c r="J473" s="2">
        <v>9811.7999999999993</v>
      </c>
      <c r="K473" s="2">
        <v>9.8117999999999999</v>
      </c>
      <c r="L473" s="2">
        <v>7110</v>
      </c>
      <c r="M473" s="2">
        <v>2701.7999999999993</v>
      </c>
      <c r="N473" s="2">
        <v>2.7017999999999991</v>
      </c>
      <c r="O473" s="3">
        <v>44769</v>
      </c>
      <c r="P473" t="s">
        <v>49</v>
      </c>
      <c r="Q473" t="s">
        <v>26</v>
      </c>
      <c r="R473">
        <v>2022</v>
      </c>
      <c r="S473" t="s">
        <v>224</v>
      </c>
      <c r="T473" t="s">
        <v>97</v>
      </c>
      <c r="U473" t="s">
        <v>37</v>
      </c>
    </row>
    <row r="474" spans="1:21" x14ac:dyDescent="0.3">
      <c r="A474" t="s">
        <v>38</v>
      </c>
      <c r="B474" t="s">
        <v>286</v>
      </c>
      <c r="C474" t="s">
        <v>95</v>
      </c>
      <c r="D474" t="s">
        <v>158</v>
      </c>
      <c r="E474" s="2">
        <v>635</v>
      </c>
      <c r="F474" s="2">
        <v>260</v>
      </c>
      <c r="G474" s="2">
        <v>300</v>
      </c>
      <c r="H474" s="2">
        <v>190500</v>
      </c>
      <c r="I474">
        <v>15240</v>
      </c>
      <c r="J474" s="2">
        <v>175260</v>
      </c>
      <c r="K474" s="2">
        <v>175.26</v>
      </c>
      <c r="L474" s="2">
        <v>158750</v>
      </c>
      <c r="M474" s="2">
        <v>16510</v>
      </c>
      <c r="N474" s="2">
        <v>16.510000000000002</v>
      </c>
      <c r="O474" s="3">
        <v>44739</v>
      </c>
      <c r="P474" t="s">
        <v>151</v>
      </c>
      <c r="Q474" t="s">
        <v>73</v>
      </c>
      <c r="R474">
        <v>2022</v>
      </c>
      <c r="S474" t="s">
        <v>260</v>
      </c>
      <c r="T474" t="s">
        <v>97</v>
      </c>
      <c r="U474" t="s">
        <v>59</v>
      </c>
    </row>
    <row r="475" spans="1:21" x14ac:dyDescent="0.3">
      <c r="A475" t="s">
        <v>42</v>
      </c>
      <c r="B475" t="s">
        <v>127</v>
      </c>
      <c r="C475" t="s">
        <v>61</v>
      </c>
      <c r="D475" t="s">
        <v>158</v>
      </c>
      <c r="E475" s="2">
        <v>436.5</v>
      </c>
      <c r="F475" s="2">
        <v>250</v>
      </c>
      <c r="G475" s="2">
        <v>20</v>
      </c>
      <c r="H475" s="2">
        <v>8730</v>
      </c>
      <c r="I475">
        <v>698.40000000000009</v>
      </c>
      <c r="J475" s="2">
        <v>8031.5999999999995</v>
      </c>
      <c r="K475" s="2">
        <v>8.0315999999999992</v>
      </c>
      <c r="L475" s="2">
        <v>4365</v>
      </c>
      <c r="M475" s="2">
        <v>3666.5999999999995</v>
      </c>
      <c r="N475" s="2">
        <v>3.6665999999999994</v>
      </c>
      <c r="O475" s="3">
        <v>44693</v>
      </c>
      <c r="P475" t="s">
        <v>109</v>
      </c>
      <c r="Q475" t="s">
        <v>73</v>
      </c>
      <c r="R475">
        <v>2022</v>
      </c>
      <c r="S475" t="s">
        <v>128</v>
      </c>
      <c r="T475" t="s">
        <v>64</v>
      </c>
      <c r="U475" t="s">
        <v>29</v>
      </c>
    </row>
    <row r="476" spans="1:21" x14ac:dyDescent="0.3">
      <c r="A476" t="s">
        <v>38</v>
      </c>
      <c r="B476" t="s">
        <v>305</v>
      </c>
      <c r="C476" t="s">
        <v>67</v>
      </c>
      <c r="D476" t="s">
        <v>158</v>
      </c>
      <c r="E476" s="2">
        <v>1094</v>
      </c>
      <c r="F476" s="2">
        <v>3</v>
      </c>
      <c r="G476" s="2">
        <v>300</v>
      </c>
      <c r="H476" s="2">
        <v>328200</v>
      </c>
      <c r="I476">
        <v>29538</v>
      </c>
      <c r="J476" s="2">
        <v>298662</v>
      </c>
      <c r="K476" s="2">
        <v>298.66199999999998</v>
      </c>
      <c r="L476" s="2">
        <v>273500</v>
      </c>
      <c r="M476" s="2">
        <v>25162</v>
      </c>
      <c r="N476" s="2">
        <v>25.161999999999999</v>
      </c>
      <c r="O476" s="3">
        <v>44915</v>
      </c>
      <c r="P476" t="s">
        <v>80</v>
      </c>
      <c r="Q476" t="s">
        <v>77</v>
      </c>
      <c r="R476">
        <v>2022</v>
      </c>
      <c r="S476" t="s">
        <v>210</v>
      </c>
      <c r="T476" t="s">
        <v>70</v>
      </c>
      <c r="U476" t="s">
        <v>37</v>
      </c>
    </row>
    <row r="477" spans="1:21" x14ac:dyDescent="0.3">
      <c r="A477" t="s">
        <v>38</v>
      </c>
      <c r="B477" t="s">
        <v>209</v>
      </c>
      <c r="C477" t="s">
        <v>23</v>
      </c>
      <c r="D477" t="s">
        <v>158</v>
      </c>
      <c r="E477" s="2">
        <v>3802.5</v>
      </c>
      <c r="F477" s="2">
        <v>5</v>
      </c>
      <c r="G477" s="2">
        <v>300</v>
      </c>
      <c r="H477" s="2">
        <v>1140750</v>
      </c>
      <c r="I477">
        <v>102667.5</v>
      </c>
      <c r="J477" s="2">
        <v>1038082.5</v>
      </c>
      <c r="K477" s="2">
        <v>1038.0825</v>
      </c>
      <c r="L477" s="2">
        <v>950625</v>
      </c>
      <c r="M477" s="2">
        <v>87457.5</v>
      </c>
      <c r="N477" s="2">
        <v>87.457499999999996</v>
      </c>
      <c r="O477" s="3">
        <v>44901</v>
      </c>
      <c r="P477" t="s">
        <v>80</v>
      </c>
      <c r="Q477" t="s">
        <v>77</v>
      </c>
      <c r="R477">
        <v>2022</v>
      </c>
      <c r="S477" t="s">
        <v>210</v>
      </c>
      <c r="T477" t="s">
        <v>28</v>
      </c>
      <c r="U477" t="s">
        <v>37</v>
      </c>
    </row>
    <row r="478" spans="1:21" x14ac:dyDescent="0.3">
      <c r="A478" t="s">
        <v>42</v>
      </c>
      <c r="B478" t="s">
        <v>181</v>
      </c>
      <c r="C478" t="s">
        <v>23</v>
      </c>
      <c r="D478" t="s">
        <v>158</v>
      </c>
      <c r="E478" s="2">
        <v>1666</v>
      </c>
      <c r="F478" s="2">
        <v>5</v>
      </c>
      <c r="G478" s="2">
        <v>350</v>
      </c>
      <c r="H478" s="2">
        <v>583100</v>
      </c>
      <c r="I478">
        <v>52479</v>
      </c>
      <c r="J478" s="2">
        <v>530621</v>
      </c>
      <c r="K478" s="2">
        <v>530.62099999999998</v>
      </c>
      <c r="L478" s="2">
        <v>433160</v>
      </c>
      <c r="M478" s="2">
        <v>97461</v>
      </c>
      <c r="N478" s="2">
        <v>97.460999999999999</v>
      </c>
      <c r="O478" s="3">
        <v>44440</v>
      </c>
      <c r="P478" t="s">
        <v>25</v>
      </c>
      <c r="Q478" t="s">
        <v>26</v>
      </c>
      <c r="R478">
        <v>2022</v>
      </c>
      <c r="S478" t="s">
        <v>182</v>
      </c>
      <c r="T478" t="s">
        <v>28</v>
      </c>
      <c r="U478" t="s">
        <v>41</v>
      </c>
    </row>
    <row r="479" spans="1:21" x14ac:dyDescent="0.3">
      <c r="A479" t="s">
        <v>47</v>
      </c>
      <c r="B479" t="s">
        <v>269</v>
      </c>
      <c r="C479" t="s">
        <v>23</v>
      </c>
      <c r="D479" t="s">
        <v>158</v>
      </c>
      <c r="E479" s="2">
        <v>2321</v>
      </c>
      <c r="F479" s="2">
        <v>5</v>
      </c>
      <c r="G479" s="2">
        <v>12</v>
      </c>
      <c r="H479" s="2">
        <v>27852</v>
      </c>
      <c r="I479">
        <v>2506.6799999999998</v>
      </c>
      <c r="J479" s="2">
        <v>25345.32</v>
      </c>
      <c r="K479" s="2">
        <v>25.345320000000001</v>
      </c>
      <c r="L479" s="2">
        <v>6963</v>
      </c>
      <c r="M479" s="2">
        <v>18382.32</v>
      </c>
      <c r="N479" s="2">
        <v>18.38232</v>
      </c>
      <c r="O479" s="3">
        <v>44368</v>
      </c>
      <c r="P479" t="s">
        <v>151</v>
      </c>
      <c r="Q479" t="s">
        <v>73</v>
      </c>
      <c r="R479">
        <v>2022</v>
      </c>
      <c r="S479" t="s">
        <v>164</v>
      </c>
      <c r="T479" t="s">
        <v>28</v>
      </c>
      <c r="U479" t="s">
        <v>54</v>
      </c>
    </row>
    <row r="480" spans="1:21" x14ac:dyDescent="0.3">
      <c r="A480" t="s">
        <v>21</v>
      </c>
      <c r="B480" t="s">
        <v>82</v>
      </c>
      <c r="C480" t="s">
        <v>23</v>
      </c>
      <c r="D480" t="s">
        <v>158</v>
      </c>
      <c r="E480" s="2">
        <v>2797</v>
      </c>
      <c r="F480" s="2">
        <v>5</v>
      </c>
      <c r="G480" s="2">
        <v>125</v>
      </c>
      <c r="H480" s="2">
        <v>349625</v>
      </c>
      <c r="I480">
        <v>31466.25</v>
      </c>
      <c r="J480" s="2">
        <v>318158.75</v>
      </c>
      <c r="K480" s="2">
        <v>318.15875</v>
      </c>
      <c r="L480" s="2">
        <v>335640</v>
      </c>
      <c r="M480" s="2">
        <v>-17481.25</v>
      </c>
      <c r="N480" s="2">
        <v>-17.481249999999999</v>
      </c>
      <c r="O480" s="3">
        <v>44493</v>
      </c>
      <c r="P480" t="s">
        <v>90</v>
      </c>
      <c r="Q480" t="s">
        <v>77</v>
      </c>
      <c r="R480">
        <v>2022</v>
      </c>
      <c r="S480" t="s">
        <v>83</v>
      </c>
      <c r="T480" t="s">
        <v>28</v>
      </c>
      <c r="U480" t="s">
        <v>51</v>
      </c>
    </row>
    <row r="481" spans="1:21" x14ac:dyDescent="0.3">
      <c r="A481" t="s">
        <v>38</v>
      </c>
      <c r="B481" t="s">
        <v>39</v>
      </c>
      <c r="C481" t="s">
        <v>32</v>
      </c>
      <c r="D481" t="s">
        <v>158</v>
      </c>
      <c r="E481" s="2">
        <v>2565</v>
      </c>
      <c r="F481" s="2">
        <v>10</v>
      </c>
      <c r="G481" s="2">
        <v>300</v>
      </c>
      <c r="H481" s="2">
        <v>769500</v>
      </c>
      <c r="I481">
        <v>69255</v>
      </c>
      <c r="J481" s="2">
        <v>700245</v>
      </c>
      <c r="K481" s="2">
        <v>700.245</v>
      </c>
      <c r="L481" s="2">
        <v>641250</v>
      </c>
      <c r="M481" s="2">
        <v>58995</v>
      </c>
      <c r="N481" s="2">
        <v>58.994999999999997</v>
      </c>
      <c r="O481" s="3">
        <v>44406</v>
      </c>
      <c r="P481" t="s">
        <v>49</v>
      </c>
      <c r="Q481" t="s">
        <v>26</v>
      </c>
      <c r="R481">
        <v>2022</v>
      </c>
      <c r="S481" t="s">
        <v>40</v>
      </c>
      <c r="T481" t="s">
        <v>36</v>
      </c>
      <c r="U481" t="s">
        <v>41</v>
      </c>
    </row>
    <row r="482" spans="1:21" x14ac:dyDescent="0.3">
      <c r="A482" t="s">
        <v>42</v>
      </c>
      <c r="B482" t="s">
        <v>141</v>
      </c>
      <c r="C482" t="s">
        <v>32</v>
      </c>
      <c r="D482" t="s">
        <v>158</v>
      </c>
      <c r="E482" s="2">
        <v>2417</v>
      </c>
      <c r="F482" s="2">
        <v>10</v>
      </c>
      <c r="G482" s="2">
        <v>350</v>
      </c>
      <c r="H482" s="2">
        <v>845950</v>
      </c>
      <c r="I482">
        <v>76135.5</v>
      </c>
      <c r="J482" s="2">
        <v>769814.5</v>
      </c>
      <c r="K482" s="2">
        <v>769.81449999999995</v>
      </c>
      <c r="L482" s="2">
        <v>628420</v>
      </c>
      <c r="M482" s="2">
        <v>141394.5</v>
      </c>
      <c r="N482" s="2">
        <v>141.39449999999999</v>
      </c>
      <c r="O482" s="3">
        <v>44675</v>
      </c>
      <c r="P482" t="s">
        <v>72</v>
      </c>
      <c r="Q482" t="s">
        <v>73</v>
      </c>
      <c r="R482">
        <v>2022</v>
      </c>
      <c r="S482" t="s">
        <v>142</v>
      </c>
      <c r="T482" t="s">
        <v>36</v>
      </c>
      <c r="U482" t="s">
        <v>65</v>
      </c>
    </row>
    <row r="483" spans="1:21" x14ac:dyDescent="0.3">
      <c r="A483" t="s">
        <v>30</v>
      </c>
      <c r="B483" t="s">
        <v>113</v>
      </c>
      <c r="C483" t="s">
        <v>32</v>
      </c>
      <c r="D483" t="s">
        <v>158</v>
      </c>
      <c r="E483" s="2">
        <v>3675</v>
      </c>
      <c r="F483" s="2">
        <v>10</v>
      </c>
      <c r="G483" s="2">
        <v>15</v>
      </c>
      <c r="H483" s="2">
        <v>55125</v>
      </c>
      <c r="I483">
        <v>4961.25</v>
      </c>
      <c r="J483" s="2">
        <v>50163.75</v>
      </c>
      <c r="K483" s="2">
        <v>50.16375</v>
      </c>
      <c r="L483" s="2">
        <v>36750</v>
      </c>
      <c r="M483" s="2">
        <v>13413.75</v>
      </c>
      <c r="N483" s="2">
        <v>13.41375</v>
      </c>
      <c r="O483" s="3">
        <v>44497</v>
      </c>
      <c r="P483" t="s">
        <v>90</v>
      </c>
      <c r="Q483" t="s">
        <v>77</v>
      </c>
      <c r="R483">
        <v>2022</v>
      </c>
      <c r="S483" t="s">
        <v>114</v>
      </c>
      <c r="T483" t="s">
        <v>36</v>
      </c>
      <c r="U483" t="s">
        <v>37</v>
      </c>
    </row>
    <row r="484" spans="1:21" x14ac:dyDescent="0.3">
      <c r="A484" t="s">
        <v>38</v>
      </c>
      <c r="B484" t="s">
        <v>201</v>
      </c>
      <c r="C484" t="s">
        <v>32</v>
      </c>
      <c r="D484" t="s">
        <v>158</v>
      </c>
      <c r="E484" s="2">
        <v>1094</v>
      </c>
      <c r="F484" s="2">
        <v>10</v>
      </c>
      <c r="G484" s="2">
        <v>300</v>
      </c>
      <c r="H484" s="2">
        <v>328200</v>
      </c>
      <c r="I484">
        <v>29538</v>
      </c>
      <c r="J484" s="2">
        <v>298662</v>
      </c>
      <c r="K484" s="2">
        <v>298.66199999999998</v>
      </c>
      <c r="L484" s="2">
        <v>273500</v>
      </c>
      <c r="M484" s="2">
        <v>25162</v>
      </c>
      <c r="N484" s="2">
        <v>25.161999999999999</v>
      </c>
      <c r="O484" s="3">
        <v>44378</v>
      </c>
      <c r="P484" t="s">
        <v>49</v>
      </c>
      <c r="Q484" t="s">
        <v>26</v>
      </c>
      <c r="R484">
        <v>2022</v>
      </c>
      <c r="S484" t="s">
        <v>202</v>
      </c>
      <c r="T484" t="s">
        <v>36</v>
      </c>
      <c r="U484" t="s">
        <v>54</v>
      </c>
    </row>
    <row r="485" spans="1:21" x14ac:dyDescent="0.3">
      <c r="A485" t="s">
        <v>30</v>
      </c>
      <c r="B485" t="s">
        <v>31</v>
      </c>
      <c r="C485" t="s">
        <v>32</v>
      </c>
      <c r="D485" t="s">
        <v>158</v>
      </c>
      <c r="E485" s="2">
        <v>1227</v>
      </c>
      <c r="F485" s="2">
        <v>10</v>
      </c>
      <c r="G485" s="2">
        <v>15</v>
      </c>
      <c r="H485" s="2">
        <v>18405</v>
      </c>
      <c r="I485">
        <v>1656.45</v>
      </c>
      <c r="J485" s="2">
        <v>16748.55</v>
      </c>
      <c r="K485" s="2">
        <v>16.748549999999998</v>
      </c>
      <c r="L485" s="2">
        <v>12270</v>
      </c>
      <c r="M485" s="2">
        <v>4478.5499999999993</v>
      </c>
      <c r="N485" s="2">
        <v>4.4785499999999994</v>
      </c>
      <c r="O485" s="3">
        <v>44490</v>
      </c>
      <c r="P485" t="s">
        <v>90</v>
      </c>
      <c r="Q485" t="s">
        <v>77</v>
      </c>
      <c r="R485">
        <v>2022</v>
      </c>
      <c r="S485" t="s">
        <v>35</v>
      </c>
      <c r="T485" t="s">
        <v>36</v>
      </c>
      <c r="U485" t="s">
        <v>37</v>
      </c>
    </row>
    <row r="486" spans="1:21" x14ac:dyDescent="0.3">
      <c r="A486" t="s">
        <v>38</v>
      </c>
      <c r="B486" t="s">
        <v>280</v>
      </c>
      <c r="C486" t="s">
        <v>32</v>
      </c>
      <c r="D486" t="s">
        <v>158</v>
      </c>
      <c r="E486" s="2">
        <v>1324</v>
      </c>
      <c r="F486" s="2">
        <v>10</v>
      </c>
      <c r="G486" s="2">
        <v>300</v>
      </c>
      <c r="H486" s="2">
        <v>397200</v>
      </c>
      <c r="I486">
        <v>35748</v>
      </c>
      <c r="J486" s="2">
        <v>361452</v>
      </c>
      <c r="K486" s="2">
        <v>361.452</v>
      </c>
      <c r="L486" s="2">
        <v>331000</v>
      </c>
      <c r="M486" s="2">
        <v>30452</v>
      </c>
      <c r="N486" s="2">
        <v>30.452000000000002</v>
      </c>
      <c r="O486" s="3">
        <v>44351</v>
      </c>
      <c r="P486" t="s">
        <v>151</v>
      </c>
      <c r="Q486" t="s">
        <v>73</v>
      </c>
      <c r="R486">
        <v>2022</v>
      </c>
      <c r="S486" t="s">
        <v>208</v>
      </c>
      <c r="T486" t="s">
        <v>36</v>
      </c>
      <c r="U486" t="s">
        <v>29</v>
      </c>
    </row>
    <row r="487" spans="1:21" x14ac:dyDescent="0.3">
      <c r="A487" t="s">
        <v>21</v>
      </c>
      <c r="B487" t="s">
        <v>274</v>
      </c>
      <c r="C487" t="s">
        <v>32</v>
      </c>
      <c r="D487" t="s">
        <v>158</v>
      </c>
      <c r="E487" s="2">
        <v>2797</v>
      </c>
      <c r="F487" s="2">
        <v>10</v>
      </c>
      <c r="G487" s="2">
        <v>125</v>
      </c>
      <c r="H487" s="2">
        <v>349625</v>
      </c>
      <c r="I487">
        <v>31466.25</v>
      </c>
      <c r="J487" s="2">
        <v>318158.75</v>
      </c>
      <c r="K487" s="2">
        <v>318.15875</v>
      </c>
      <c r="L487" s="2">
        <v>335640</v>
      </c>
      <c r="M487" s="2">
        <v>-17481.25</v>
      </c>
      <c r="N487" s="2">
        <v>-17.481249999999999</v>
      </c>
      <c r="O487" s="3">
        <v>44403</v>
      </c>
      <c r="P487" t="s">
        <v>49</v>
      </c>
      <c r="Q487" t="s">
        <v>26</v>
      </c>
      <c r="R487">
        <v>2022</v>
      </c>
      <c r="S487" t="s">
        <v>241</v>
      </c>
      <c r="T487" t="s">
        <v>36</v>
      </c>
      <c r="U487" t="s">
        <v>41</v>
      </c>
    </row>
    <row r="488" spans="1:21" x14ac:dyDescent="0.3">
      <c r="A488" t="s">
        <v>30</v>
      </c>
      <c r="B488" t="s">
        <v>240</v>
      </c>
      <c r="C488" t="s">
        <v>56</v>
      </c>
      <c r="D488" t="s">
        <v>158</v>
      </c>
      <c r="E488" s="2">
        <v>245</v>
      </c>
      <c r="F488" s="2">
        <v>120</v>
      </c>
      <c r="G488" s="2">
        <v>15</v>
      </c>
      <c r="H488" s="2">
        <v>3675</v>
      </c>
      <c r="I488">
        <v>330.75</v>
      </c>
      <c r="J488" s="2">
        <v>3344.25</v>
      </c>
      <c r="K488" s="2">
        <v>3.3442500000000002</v>
      </c>
      <c r="L488" s="2">
        <v>2450</v>
      </c>
      <c r="M488" s="2">
        <v>894.25</v>
      </c>
      <c r="N488" s="2">
        <v>0.89424999999999999</v>
      </c>
      <c r="O488" s="3">
        <v>44924</v>
      </c>
      <c r="P488" t="s">
        <v>80</v>
      </c>
      <c r="Q488" t="s">
        <v>77</v>
      </c>
      <c r="R488">
        <v>2022</v>
      </c>
      <c r="S488" t="s">
        <v>241</v>
      </c>
      <c r="T488" t="s">
        <v>58</v>
      </c>
      <c r="U488" t="s">
        <v>41</v>
      </c>
    </row>
    <row r="489" spans="1:21" x14ac:dyDescent="0.3">
      <c r="A489" t="s">
        <v>38</v>
      </c>
      <c r="B489" t="s">
        <v>256</v>
      </c>
      <c r="C489" t="s">
        <v>56</v>
      </c>
      <c r="D489" t="s">
        <v>158</v>
      </c>
      <c r="E489" s="2">
        <v>3793.5</v>
      </c>
      <c r="F489" s="2">
        <v>120</v>
      </c>
      <c r="G489" s="2">
        <v>300</v>
      </c>
      <c r="H489" s="2">
        <v>1138050</v>
      </c>
      <c r="I489">
        <v>102424.5</v>
      </c>
      <c r="J489" s="2">
        <v>1035625.5</v>
      </c>
      <c r="K489" s="2">
        <v>1035.6255000000001</v>
      </c>
      <c r="L489" s="2">
        <v>948375</v>
      </c>
      <c r="M489" s="2">
        <v>87250.5</v>
      </c>
      <c r="N489" s="2">
        <v>87.250500000000002</v>
      </c>
      <c r="O489" s="3">
        <v>44688</v>
      </c>
      <c r="P489" t="s">
        <v>109</v>
      </c>
      <c r="Q489" t="s">
        <v>73</v>
      </c>
      <c r="R489">
        <v>2022</v>
      </c>
      <c r="S489" t="s">
        <v>170</v>
      </c>
      <c r="T489" t="s">
        <v>58</v>
      </c>
      <c r="U489" t="s">
        <v>51</v>
      </c>
    </row>
    <row r="490" spans="1:21" x14ac:dyDescent="0.3">
      <c r="A490" t="s">
        <v>42</v>
      </c>
      <c r="B490" t="s">
        <v>117</v>
      </c>
      <c r="C490" t="s">
        <v>56</v>
      </c>
      <c r="D490" t="s">
        <v>158</v>
      </c>
      <c r="E490" s="2">
        <v>1307</v>
      </c>
      <c r="F490" s="2">
        <v>120</v>
      </c>
      <c r="G490" s="2">
        <v>350</v>
      </c>
      <c r="H490" s="2">
        <v>457450</v>
      </c>
      <c r="I490">
        <v>41170.5</v>
      </c>
      <c r="J490" s="2">
        <v>416279.5</v>
      </c>
      <c r="K490" s="2">
        <v>416.27949999999998</v>
      </c>
      <c r="L490" s="2">
        <v>339820</v>
      </c>
      <c r="M490" s="2">
        <v>76459.5</v>
      </c>
      <c r="N490" s="2">
        <v>76.459500000000006</v>
      </c>
      <c r="O490" s="3">
        <v>44248</v>
      </c>
      <c r="P490" t="s">
        <v>62</v>
      </c>
      <c r="Q490" t="s">
        <v>34</v>
      </c>
      <c r="R490">
        <v>2022</v>
      </c>
      <c r="S490" t="s">
        <v>118</v>
      </c>
      <c r="T490" t="s">
        <v>58</v>
      </c>
      <c r="U490" t="s">
        <v>46</v>
      </c>
    </row>
    <row r="491" spans="1:21" x14ac:dyDescent="0.3">
      <c r="A491" t="s">
        <v>21</v>
      </c>
      <c r="B491" t="s">
        <v>55</v>
      </c>
      <c r="C491" t="s">
        <v>56</v>
      </c>
      <c r="D491" t="s">
        <v>158</v>
      </c>
      <c r="E491" s="2">
        <v>567</v>
      </c>
      <c r="F491" s="2">
        <v>120</v>
      </c>
      <c r="G491" s="2">
        <v>125</v>
      </c>
      <c r="H491" s="2">
        <v>70875</v>
      </c>
      <c r="I491">
        <v>6378.75</v>
      </c>
      <c r="J491" s="2">
        <v>64496.25</v>
      </c>
      <c r="K491" s="2">
        <v>64.496250000000003</v>
      </c>
      <c r="L491" s="2">
        <v>68040</v>
      </c>
      <c r="M491" s="2">
        <v>-3543.75</v>
      </c>
      <c r="N491" s="2">
        <v>-3.5437500000000002</v>
      </c>
      <c r="O491" s="3">
        <v>44524</v>
      </c>
      <c r="P491" t="s">
        <v>76</v>
      </c>
      <c r="Q491" t="s">
        <v>77</v>
      </c>
      <c r="R491">
        <v>2022</v>
      </c>
      <c r="S491" t="s">
        <v>57</v>
      </c>
      <c r="T491" t="s">
        <v>58</v>
      </c>
      <c r="U491" t="s">
        <v>59</v>
      </c>
    </row>
    <row r="492" spans="1:21" x14ac:dyDescent="0.3">
      <c r="A492" t="s">
        <v>21</v>
      </c>
      <c r="B492" t="s">
        <v>121</v>
      </c>
      <c r="C492" t="s">
        <v>56</v>
      </c>
      <c r="D492" t="s">
        <v>158</v>
      </c>
      <c r="E492" s="2">
        <v>2110</v>
      </c>
      <c r="F492" s="2">
        <v>120</v>
      </c>
      <c r="G492" s="2">
        <v>125</v>
      </c>
      <c r="H492" s="2">
        <v>263750</v>
      </c>
      <c r="I492">
        <v>23737.5</v>
      </c>
      <c r="J492" s="2">
        <v>240012.5</v>
      </c>
      <c r="K492" s="2">
        <v>240.01249999999999</v>
      </c>
      <c r="L492" s="2">
        <v>253200</v>
      </c>
      <c r="M492" s="2">
        <v>-13187.5</v>
      </c>
      <c r="N492" s="2">
        <v>-13.1875</v>
      </c>
      <c r="O492" s="3">
        <v>44218</v>
      </c>
      <c r="P492" t="s">
        <v>33</v>
      </c>
      <c r="Q492" t="s">
        <v>34</v>
      </c>
      <c r="R492">
        <v>2022</v>
      </c>
      <c r="S492" t="s">
        <v>122</v>
      </c>
      <c r="T492" t="s">
        <v>58</v>
      </c>
      <c r="U492" t="s">
        <v>54</v>
      </c>
    </row>
    <row r="493" spans="1:21" x14ac:dyDescent="0.3">
      <c r="A493" t="s">
        <v>42</v>
      </c>
      <c r="B493" t="s">
        <v>89</v>
      </c>
      <c r="C493" t="s">
        <v>56</v>
      </c>
      <c r="D493" t="s">
        <v>158</v>
      </c>
      <c r="E493" s="2">
        <v>1269</v>
      </c>
      <c r="F493" s="2">
        <v>120</v>
      </c>
      <c r="G493" s="2">
        <v>350</v>
      </c>
      <c r="H493" s="2">
        <v>444150</v>
      </c>
      <c r="I493">
        <v>39973.5</v>
      </c>
      <c r="J493" s="2">
        <v>404176.5</v>
      </c>
      <c r="K493" s="2">
        <v>404.17649999999998</v>
      </c>
      <c r="L493" s="2">
        <v>329940</v>
      </c>
      <c r="M493" s="2">
        <v>74236.5</v>
      </c>
      <c r="N493" s="2">
        <v>74.236500000000007</v>
      </c>
      <c r="O493" s="3">
        <v>44713</v>
      </c>
      <c r="P493" t="s">
        <v>151</v>
      </c>
      <c r="Q493" t="s">
        <v>73</v>
      </c>
      <c r="R493">
        <v>2022</v>
      </c>
      <c r="S493" t="s">
        <v>91</v>
      </c>
      <c r="T493" t="s">
        <v>58</v>
      </c>
      <c r="U493" t="s">
        <v>65</v>
      </c>
    </row>
    <row r="494" spans="1:21" x14ac:dyDescent="0.3">
      <c r="A494" t="s">
        <v>47</v>
      </c>
      <c r="B494" t="s">
        <v>306</v>
      </c>
      <c r="C494" t="s">
        <v>61</v>
      </c>
      <c r="D494" t="s">
        <v>158</v>
      </c>
      <c r="E494" s="2">
        <v>1956</v>
      </c>
      <c r="F494" s="2">
        <v>250</v>
      </c>
      <c r="G494" s="2">
        <v>12</v>
      </c>
      <c r="H494" s="2">
        <v>23472</v>
      </c>
      <c r="I494">
        <v>2112.48</v>
      </c>
      <c r="J494" s="2">
        <v>21359.52</v>
      </c>
      <c r="K494" s="2">
        <v>21.35952</v>
      </c>
      <c r="L494" s="2">
        <v>5868</v>
      </c>
      <c r="M494" s="2">
        <v>15491.52</v>
      </c>
      <c r="N494" s="2">
        <v>15.491520000000001</v>
      </c>
      <c r="O494" s="3">
        <v>44522</v>
      </c>
      <c r="P494" t="s">
        <v>76</v>
      </c>
      <c r="Q494" t="s">
        <v>77</v>
      </c>
      <c r="R494">
        <v>2022</v>
      </c>
      <c r="S494" t="s">
        <v>212</v>
      </c>
      <c r="T494" t="s">
        <v>64</v>
      </c>
      <c r="U494" t="s">
        <v>41</v>
      </c>
    </row>
    <row r="495" spans="1:21" x14ac:dyDescent="0.3">
      <c r="A495" t="s">
        <v>38</v>
      </c>
      <c r="B495" t="s">
        <v>125</v>
      </c>
      <c r="C495" t="s">
        <v>61</v>
      </c>
      <c r="D495" t="s">
        <v>158</v>
      </c>
      <c r="E495" s="2">
        <v>2659</v>
      </c>
      <c r="F495" s="2">
        <v>250</v>
      </c>
      <c r="G495" s="2">
        <v>300</v>
      </c>
      <c r="H495" s="2">
        <v>797700</v>
      </c>
      <c r="I495">
        <v>71793</v>
      </c>
      <c r="J495" s="2">
        <v>725907</v>
      </c>
      <c r="K495" s="2">
        <v>725.90700000000004</v>
      </c>
      <c r="L495" s="2">
        <v>664750</v>
      </c>
      <c r="M495" s="2">
        <v>61157</v>
      </c>
      <c r="N495" s="2">
        <v>61.156999999999996</v>
      </c>
      <c r="O495" s="3">
        <v>44921</v>
      </c>
      <c r="P495" t="s">
        <v>80</v>
      </c>
      <c r="Q495" t="s">
        <v>77</v>
      </c>
      <c r="R495">
        <v>2022</v>
      </c>
      <c r="S495" t="s">
        <v>126</v>
      </c>
      <c r="T495" t="s">
        <v>64</v>
      </c>
      <c r="U495" t="s">
        <v>65</v>
      </c>
    </row>
    <row r="496" spans="1:21" x14ac:dyDescent="0.3">
      <c r="A496" t="s">
        <v>42</v>
      </c>
      <c r="B496" t="s">
        <v>127</v>
      </c>
      <c r="C496" t="s">
        <v>61</v>
      </c>
      <c r="D496" t="s">
        <v>158</v>
      </c>
      <c r="E496" s="2">
        <v>1351.5</v>
      </c>
      <c r="F496" s="2">
        <v>250</v>
      </c>
      <c r="G496" s="2">
        <v>350</v>
      </c>
      <c r="H496" s="2">
        <v>473025</v>
      </c>
      <c r="I496">
        <v>42572.25</v>
      </c>
      <c r="J496" s="2">
        <v>430452.75</v>
      </c>
      <c r="K496" s="2">
        <v>430.45274999999998</v>
      </c>
      <c r="L496" s="2">
        <v>351390</v>
      </c>
      <c r="M496" s="2">
        <v>79062.75</v>
      </c>
      <c r="N496" s="2">
        <v>79.062749999999994</v>
      </c>
      <c r="O496" s="3">
        <v>44886</v>
      </c>
      <c r="P496" t="s">
        <v>76</v>
      </c>
      <c r="Q496" t="s">
        <v>77</v>
      </c>
      <c r="R496">
        <v>2022</v>
      </c>
      <c r="S496" t="s">
        <v>128</v>
      </c>
      <c r="T496" t="s">
        <v>64</v>
      </c>
      <c r="U496" t="s">
        <v>29</v>
      </c>
    </row>
    <row r="497" spans="1:21" x14ac:dyDescent="0.3">
      <c r="A497" t="s">
        <v>47</v>
      </c>
      <c r="B497" t="s">
        <v>196</v>
      </c>
      <c r="C497" t="s">
        <v>61</v>
      </c>
      <c r="D497" t="s">
        <v>158</v>
      </c>
      <c r="E497" s="2">
        <v>880</v>
      </c>
      <c r="F497" s="2">
        <v>250</v>
      </c>
      <c r="G497" s="2">
        <v>12</v>
      </c>
      <c r="H497" s="2">
        <v>10560</v>
      </c>
      <c r="I497">
        <v>950.4</v>
      </c>
      <c r="J497" s="2">
        <v>9609.6</v>
      </c>
      <c r="K497" s="2">
        <v>9.6096000000000004</v>
      </c>
      <c r="L497" s="2">
        <v>2640</v>
      </c>
      <c r="M497" s="2">
        <v>6969.6</v>
      </c>
      <c r="N497" s="2">
        <v>6.9696000000000007</v>
      </c>
      <c r="O497" s="3">
        <v>44507</v>
      </c>
      <c r="P497" t="s">
        <v>76</v>
      </c>
      <c r="Q497" t="s">
        <v>77</v>
      </c>
      <c r="R497">
        <v>2022</v>
      </c>
      <c r="S497" t="s">
        <v>197</v>
      </c>
      <c r="T497" t="s">
        <v>64</v>
      </c>
      <c r="U497" t="s">
        <v>41</v>
      </c>
    </row>
    <row r="498" spans="1:21" x14ac:dyDescent="0.3">
      <c r="A498" t="s">
        <v>38</v>
      </c>
      <c r="B498" t="s">
        <v>211</v>
      </c>
      <c r="C498" t="s">
        <v>61</v>
      </c>
      <c r="D498" t="s">
        <v>158</v>
      </c>
      <c r="E498" s="2">
        <v>1867</v>
      </c>
      <c r="F498" s="2">
        <v>250</v>
      </c>
      <c r="G498" s="2">
        <v>300</v>
      </c>
      <c r="H498" s="2">
        <v>560100</v>
      </c>
      <c r="I498">
        <v>50409</v>
      </c>
      <c r="J498" s="2">
        <v>509691</v>
      </c>
      <c r="K498" s="2">
        <v>509.69099999999997</v>
      </c>
      <c r="L498" s="2">
        <v>466750</v>
      </c>
      <c r="M498" s="2">
        <v>42941</v>
      </c>
      <c r="N498" s="2">
        <v>42.941000000000003</v>
      </c>
      <c r="O498" s="3">
        <v>44220</v>
      </c>
      <c r="P498" t="s">
        <v>33</v>
      </c>
      <c r="Q498" t="s">
        <v>34</v>
      </c>
      <c r="R498">
        <v>2022</v>
      </c>
      <c r="S498" t="s">
        <v>212</v>
      </c>
      <c r="T498" t="s">
        <v>64</v>
      </c>
      <c r="U498" t="s">
        <v>41</v>
      </c>
    </row>
    <row r="499" spans="1:21" x14ac:dyDescent="0.3">
      <c r="A499" t="s">
        <v>30</v>
      </c>
      <c r="B499" t="s">
        <v>233</v>
      </c>
      <c r="C499" t="s">
        <v>61</v>
      </c>
      <c r="D499" t="s">
        <v>158</v>
      </c>
      <c r="E499" s="2">
        <v>1227</v>
      </c>
      <c r="F499" s="2">
        <v>250</v>
      </c>
      <c r="G499" s="2">
        <v>15</v>
      </c>
      <c r="H499" s="2">
        <v>18405</v>
      </c>
      <c r="I499">
        <v>1656.45</v>
      </c>
      <c r="J499" s="2">
        <v>16748.55</v>
      </c>
      <c r="K499" s="2">
        <v>16.748549999999998</v>
      </c>
      <c r="L499" s="2">
        <v>12270</v>
      </c>
      <c r="M499" s="2">
        <v>4478.5499999999993</v>
      </c>
      <c r="N499" s="2">
        <v>4.4785499999999994</v>
      </c>
      <c r="O499" s="3">
        <v>44859</v>
      </c>
      <c r="P499" t="s">
        <v>90</v>
      </c>
      <c r="Q499" t="s">
        <v>77</v>
      </c>
      <c r="R499">
        <v>2022</v>
      </c>
      <c r="S499" t="s">
        <v>166</v>
      </c>
      <c r="T499" t="s">
        <v>64</v>
      </c>
      <c r="U499" t="s">
        <v>59</v>
      </c>
    </row>
    <row r="500" spans="1:21" x14ac:dyDescent="0.3">
      <c r="A500" t="s">
        <v>21</v>
      </c>
      <c r="B500" t="s">
        <v>284</v>
      </c>
      <c r="C500" t="s">
        <v>61</v>
      </c>
      <c r="D500" t="s">
        <v>158</v>
      </c>
      <c r="E500" s="2">
        <v>877</v>
      </c>
      <c r="F500" s="2">
        <v>250</v>
      </c>
      <c r="G500" s="2">
        <v>125</v>
      </c>
      <c r="H500" s="2">
        <v>109625</v>
      </c>
      <c r="I500">
        <v>9866.25</v>
      </c>
      <c r="J500" s="2">
        <v>99758.75</v>
      </c>
      <c r="K500" s="2">
        <v>99.758750000000006</v>
      </c>
      <c r="L500" s="2">
        <v>105240</v>
      </c>
      <c r="M500" s="2">
        <v>-5481.25</v>
      </c>
      <c r="N500" s="2">
        <v>-5.4812500000000002</v>
      </c>
      <c r="O500" s="3">
        <v>44859</v>
      </c>
      <c r="P500" t="s">
        <v>90</v>
      </c>
      <c r="Q500" t="s">
        <v>77</v>
      </c>
      <c r="R500">
        <v>2022</v>
      </c>
      <c r="S500" t="s">
        <v>170</v>
      </c>
      <c r="T500" t="s">
        <v>64</v>
      </c>
      <c r="U500" t="s">
        <v>51</v>
      </c>
    </row>
    <row r="501" spans="1:21" x14ac:dyDescent="0.3">
      <c r="A501" t="s">
        <v>42</v>
      </c>
      <c r="B501" t="s">
        <v>190</v>
      </c>
      <c r="C501" t="s">
        <v>95</v>
      </c>
      <c r="D501" t="s">
        <v>158</v>
      </c>
      <c r="E501" s="2">
        <v>2071</v>
      </c>
      <c r="F501" s="2">
        <v>260</v>
      </c>
      <c r="G501" s="2">
        <v>350</v>
      </c>
      <c r="H501" s="2">
        <v>724850</v>
      </c>
      <c r="I501">
        <v>65236.5</v>
      </c>
      <c r="J501" s="2">
        <v>659613.5</v>
      </c>
      <c r="K501" s="2">
        <v>659.61350000000004</v>
      </c>
      <c r="L501" s="2">
        <v>538460</v>
      </c>
      <c r="M501" s="2">
        <v>121153.5</v>
      </c>
      <c r="N501" s="2">
        <v>121.15349999999999</v>
      </c>
      <c r="O501" s="3">
        <v>44791</v>
      </c>
      <c r="P501" t="s">
        <v>44</v>
      </c>
      <c r="Q501" t="s">
        <v>26</v>
      </c>
      <c r="R501">
        <v>2022</v>
      </c>
      <c r="S501" t="s">
        <v>191</v>
      </c>
      <c r="T501" t="s">
        <v>97</v>
      </c>
      <c r="U501" t="s">
        <v>65</v>
      </c>
    </row>
    <row r="502" spans="1:21" x14ac:dyDescent="0.3">
      <c r="A502" t="s">
        <v>42</v>
      </c>
      <c r="B502" t="s">
        <v>156</v>
      </c>
      <c r="C502" t="s">
        <v>95</v>
      </c>
      <c r="D502" t="s">
        <v>158</v>
      </c>
      <c r="E502" s="2">
        <v>1269</v>
      </c>
      <c r="F502" s="2">
        <v>260</v>
      </c>
      <c r="G502" s="2">
        <v>350</v>
      </c>
      <c r="H502" s="2">
        <v>444150</v>
      </c>
      <c r="I502">
        <v>39973.5</v>
      </c>
      <c r="J502" s="2">
        <v>404176.5</v>
      </c>
      <c r="K502" s="2">
        <v>404.17649999999998</v>
      </c>
      <c r="L502" s="2">
        <v>329940</v>
      </c>
      <c r="M502" s="2">
        <v>74236.5</v>
      </c>
      <c r="N502" s="2">
        <v>74.236500000000007</v>
      </c>
      <c r="O502" s="3">
        <v>44292</v>
      </c>
      <c r="P502" t="s">
        <v>72</v>
      </c>
      <c r="Q502" t="s">
        <v>73</v>
      </c>
      <c r="R502">
        <v>2022</v>
      </c>
      <c r="S502" t="s">
        <v>157</v>
      </c>
      <c r="T502" t="s">
        <v>97</v>
      </c>
      <c r="U502" t="s">
        <v>59</v>
      </c>
    </row>
    <row r="503" spans="1:21" x14ac:dyDescent="0.3">
      <c r="A503" t="s">
        <v>42</v>
      </c>
      <c r="B503" t="s">
        <v>244</v>
      </c>
      <c r="C503" t="s">
        <v>95</v>
      </c>
      <c r="D503" t="s">
        <v>158</v>
      </c>
      <c r="E503" s="2">
        <v>1694</v>
      </c>
      <c r="F503" s="2">
        <v>260</v>
      </c>
      <c r="G503" s="2">
        <v>20</v>
      </c>
      <c r="H503" s="2">
        <v>33880</v>
      </c>
      <c r="I503">
        <v>3049.2</v>
      </c>
      <c r="J503" s="2">
        <v>30830.799999999999</v>
      </c>
      <c r="K503" s="2">
        <v>30.8308</v>
      </c>
      <c r="L503" s="2">
        <v>16940</v>
      </c>
      <c r="M503" s="2">
        <v>13890.8</v>
      </c>
      <c r="N503" s="2">
        <v>13.890799999999999</v>
      </c>
      <c r="O503" s="3">
        <v>44304</v>
      </c>
      <c r="P503" t="s">
        <v>72</v>
      </c>
      <c r="Q503" t="s">
        <v>73</v>
      </c>
      <c r="R503">
        <v>2022</v>
      </c>
      <c r="S503" t="s">
        <v>178</v>
      </c>
      <c r="T503" t="s">
        <v>97</v>
      </c>
      <c r="U503" t="s">
        <v>51</v>
      </c>
    </row>
    <row r="504" spans="1:21" x14ac:dyDescent="0.3">
      <c r="A504" t="s">
        <v>42</v>
      </c>
      <c r="B504" t="s">
        <v>159</v>
      </c>
      <c r="C504" t="s">
        <v>67</v>
      </c>
      <c r="D504" t="s">
        <v>158</v>
      </c>
      <c r="E504" s="2">
        <v>663</v>
      </c>
      <c r="F504" s="2">
        <v>3</v>
      </c>
      <c r="G504" s="2">
        <v>20</v>
      </c>
      <c r="H504" s="2">
        <v>13260</v>
      </c>
      <c r="I504">
        <v>1193.4000000000001</v>
      </c>
      <c r="J504" s="2">
        <v>12066.6</v>
      </c>
      <c r="K504" s="2">
        <v>12.066600000000001</v>
      </c>
      <c r="L504" s="2">
        <v>6630</v>
      </c>
      <c r="M504" s="2">
        <v>5436.6</v>
      </c>
      <c r="N504" s="2">
        <v>5.4366000000000003</v>
      </c>
      <c r="O504" s="3">
        <v>44498</v>
      </c>
      <c r="P504" t="s">
        <v>90</v>
      </c>
      <c r="Q504" t="s">
        <v>77</v>
      </c>
      <c r="R504">
        <v>2022</v>
      </c>
      <c r="S504" t="s">
        <v>160</v>
      </c>
      <c r="T504" t="s">
        <v>70</v>
      </c>
      <c r="U504" t="s">
        <v>65</v>
      </c>
    </row>
    <row r="505" spans="1:21" x14ac:dyDescent="0.3">
      <c r="A505" t="s">
        <v>42</v>
      </c>
      <c r="B505" t="s">
        <v>145</v>
      </c>
      <c r="C505" t="s">
        <v>67</v>
      </c>
      <c r="D505" t="s">
        <v>158</v>
      </c>
      <c r="E505" s="2">
        <v>819</v>
      </c>
      <c r="F505" s="2">
        <v>3</v>
      </c>
      <c r="G505" s="2">
        <v>7</v>
      </c>
      <c r="H505" s="2">
        <v>5733</v>
      </c>
      <c r="I505">
        <v>515.97</v>
      </c>
      <c r="J505" s="2">
        <v>5217.03</v>
      </c>
      <c r="K505" s="2">
        <v>5.2170299999999994</v>
      </c>
      <c r="L505" s="2">
        <v>4095</v>
      </c>
      <c r="M505" s="2">
        <v>1122.03</v>
      </c>
      <c r="N505" s="2">
        <v>1.1220300000000001</v>
      </c>
      <c r="O505" s="3">
        <v>44452</v>
      </c>
      <c r="P505" t="s">
        <v>25</v>
      </c>
      <c r="Q505" t="s">
        <v>26</v>
      </c>
      <c r="R505">
        <v>2022</v>
      </c>
      <c r="S505" t="s">
        <v>146</v>
      </c>
      <c r="T505" t="s">
        <v>70</v>
      </c>
      <c r="U505" t="s">
        <v>37</v>
      </c>
    </row>
    <row r="506" spans="1:21" x14ac:dyDescent="0.3">
      <c r="A506" t="s">
        <v>47</v>
      </c>
      <c r="B506" t="s">
        <v>71</v>
      </c>
      <c r="C506" t="s">
        <v>67</v>
      </c>
      <c r="D506" t="s">
        <v>158</v>
      </c>
      <c r="E506" s="2">
        <v>1580</v>
      </c>
      <c r="F506" s="2">
        <v>3</v>
      </c>
      <c r="G506" s="2">
        <v>12</v>
      </c>
      <c r="H506" s="2">
        <v>18960</v>
      </c>
      <c r="I506">
        <v>1706.4</v>
      </c>
      <c r="J506" s="2">
        <v>17253.599999999999</v>
      </c>
      <c r="K506" s="2">
        <v>17.253599999999999</v>
      </c>
      <c r="L506" s="2">
        <v>4740</v>
      </c>
      <c r="M506" s="2">
        <v>12513.599999999999</v>
      </c>
      <c r="N506" s="2">
        <v>12.513599999999999</v>
      </c>
      <c r="O506" s="3">
        <v>44582</v>
      </c>
      <c r="P506" t="s">
        <v>33</v>
      </c>
      <c r="Q506" t="s">
        <v>34</v>
      </c>
      <c r="R506">
        <v>2022</v>
      </c>
      <c r="S506" t="s">
        <v>74</v>
      </c>
      <c r="T506" t="s">
        <v>70</v>
      </c>
      <c r="U506" t="s">
        <v>37</v>
      </c>
    </row>
    <row r="507" spans="1:21" x14ac:dyDescent="0.3">
      <c r="A507" t="s">
        <v>42</v>
      </c>
      <c r="B507" t="s">
        <v>194</v>
      </c>
      <c r="C507" t="s">
        <v>67</v>
      </c>
      <c r="D507" t="s">
        <v>158</v>
      </c>
      <c r="E507" s="2">
        <v>521</v>
      </c>
      <c r="F507" s="2">
        <v>3</v>
      </c>
      <c r="G507" s="2">
        <v>7</v>
      </c>
      <c r="H507" s="2">
        <v>3647</v>
      </c>
      <c r="I507">
        <v>328.23</v>
      </c>
      <c r="J507" s="2">
        <v>3318.77</v>
      </c>
      <c r="K507" s="2">
        <v>3.3187699999999998</v>
      </c>
      <c r="L507" s="2">
        <v>2605</v>
      </c>
      <c r="M507" s="2">
        <v>713.77</v>
      </c>
      <c r="N507" s="2">
        <v>0.71377000000000002</v>
      </c>
      <c r="O507" s="3">
        <v>44495</v>
      </c>
      <c r="P507" t="s">
        <v>90</v>
      </c>
      <c r="Q507" t="s">
        <v>77</v>
      </c>
      <c r="R507">
        <v>2022</v>
      </c>
      <c r="S507" t="s">
        <v>195</v>
      </c>
      <c r="T507" t="s">
        <v>70</v>
      </c>
      <c r="U507" t="s">
        <v>37</v>
      </c>
    </row>
    <row r="508" spans="1:21" x14ac:dyDescent="0.3">
      <c r="A508" t="s">
        <v>42</v>
      </c>
      <c r="B508" t="s">
        <v>115</v>
      </c>
      <c r="C508" t="s">
        <v>32</v>
      </c>
      <c r="D508" t="s">
        <v>158</v>
      </c>
      <c r="E508" s="2">
        <v>973</v>
      </c>
      <c r="F508" s="2">
        <v>10</v>
      </c>
      <c r="G508" s="2">
        <v>20</v>
      </c>
      <c r="H508" s="2">
        <v>19460</v>
      </c>
      <c r="I508">
        <v>1751.4</v>
      </c>
      <c r="J508" s="2">
        <v>17708.599999999999</v>
      </c>
      <c r="K508" s="2">
        <v>17.708599999999997</v>
      </c>
      <c r="L508" s="2">
        <v>9730</v>
      </c>
      <c r="M508" s="2">
        <v>7978.5999999999985</v>
      </c>
      <c r="N508" s="2">
        <v>7.9785999999999984</v>
      </c>
      <c r="O508" s="3">
        <v>44202</v>
      </c>
      <c r="P508" t="s">
        <v>33</v>
      </c>
      <c r="Q508" t="s">
        <v>34</v>
      </c>
      <c r="R508">
        <v>2022</v>
      </c>
      <c r="S508" t="s">
        <v>116</v>
      </c>
      <c r="T508" t="s">
        <v>36</v>
      </c>
      <c r="U508" t="s">
        <v>41</v>
      </c>
    </row>
    <row r="509" spans="1:21" x14ac:dyDescent="0.3">
      <c r="A509" t="s">
        <v>42</v>
      </c>
      <c r="B509" t="s">
        <v>141</v>
      </c>
      <c r="C509" t="s">
        <v>32</v>
      </c>
      <c r="D509" t="s">
        <v>158</v>
      </c>
      <c r="E509" s="2">
        <v>1038</v>
      </c>
      <c r="F509" s="2">
        <v>10</v>
      </c>
      <c r="G509" s="2">
        <v>20</v>
      </c>
      <c r="H509" s="2">
        <v>20760</v>
      </c>
      <c r="I509">
        <v>1868.4</v>
      </c>
      <c r="J509" s="2">
        <v>18891.599999999999</v>
      </c>
      <c r="K509" s="2">
        <v>18.891599999999997</v>
      </c>
      <c r="L509" s="2">
        <v>10380</v>
      </c>
      <c r="M509" s="2">
        <v>8511.5999999999985</v>
      </c>
      <c r="N509" s="2">
        <v>8.5115999999999978</v>
      </c>
      <c r="O509" s="3">
        <v>44778</v>
      </c>
      <c r="P509" t="s">
        <v>44</v>
      </c>
      <c r="Q509" t="s">
        <v>26</v>
      </c>
      <c r="R509">
        <v>2022</v>
      </c>
      <c r="S509" t="s">
        <v>142</v>
      </c>
      <c r="T509" t="s">
        <v>36</v>
      </c>
      <c r="U509" t="s">
        <v>65</v>
      </c>
    </row>
    <row r="510" spans="1:21" x14ac:dyDescent="0.3">
      <c r="A510" t="s">
        <v>42</v>
      </c>
      <c r="B510" t="s">
        <v>205</v>
      </c>
      <c r="C510" t="s">
        <v>32</v>
      </c>
      <c r="D510" t="s">
        <v>158</v>
      </c>
      <c r="E510" s="2">
        <v>360</v>
      </c>
      <c r="F510" s="2">
        <v>10</v>
      </c>
      <c r="G510" s="2">
        <v>7</v>
      </c>
      <c r="H510" s="2">
        <v>2520</v>
      </c>
      <c r="I510">
        <v>226.8</v>
      </c>
      <c r="J510" s="2">
        <v>2293.1999999999998</v>
      </c>
      <c r="K510" s="2">
        <v>2.2931999999999997</v>
      </c>
      <c r="L510" s="2">
        <v>1800</v>
      </c>
      <c r="M510" s="2">
        <v>493.19999999999982</v>
      </c>
      <c r="N510" s="2">
        <v>0.49319999999999981</v>
      </c>
      <c r="O510" s="3">
        <v>44331</v>
      </c>
      <c r="P510" t="s">
        <v>109</v>
      </c>
      <c r="Q510" t="s">
        <v>73</v>
      </c>
      <c r="R510">
        <v>2022</v>
      </c>
      <c r="S510" t="s">
        <v>206</v>
      </c>
      <c r="T510" t="s">
        <v>36</v>
      </c>
      <c r="U510" t="s">
        <v>65</v>
      </c>
    </row>
    <row r="511" spans="1:21" x14ac:dyDescent="0.3">
      <c r="A511" t="s">
        <v>47</v>
      </c>
      <c r="B511" t="s">
        <v>282</v>
      </c>
      <c r="C511" t="s">
        <v>56</v>
      </c>
      <c r="D511" t="s">
        <v>158</v>
      </c>
      <c r="E511" s="2">
        <v>1967</v>
      </c>
      <c r="F511" s="2">
        <v>120</v>
      </c>
      <c r="G511" s="2">
        <v>12</v>
      </c>
      <c r="H511" s="2">
        <v>23604</v>
      </c>
      <c r="I511">
        <v>2124.36</v>
      </c>
      <c r="J511" s="2">
        <v>21479.64</v>
      </c>
      <c r="K511" s="2">
        <v>21.47964</v>
      </c>
      <c r="L511" s="2">
        <v>5901</v>
      </c>
      <c r="M511" s="2">
        <v>15578.64</v>
      </c>
      <c r="N511" s="2">
        <v>15.57864</v>
      </c>
      <c r="O511" s="3">
        <v>44257</v>
      </c>
      <c r="P511" t="s">
        <v>87</v>
      </c>
      <c r="Q511" t="s">
        <v>34</v>
      </c>
      <c r="R511">
        <v>2022</v>
      </c>
      <c r="S511" t="s">
        <v>212</v>
      </c>
      <c r="T511" t="s">
        <v>58</v>
      </c>
      <c r="U511" t="s">
        <v>41</v>
      </c>
    </row>
    <row r="512" spans="1:21" x14ac:dyDescent="0.3">
      <c r="A512" t="s">
        <v>30</v>
      </c>
      <c r="B512" t="s">
        <v>240</v>
      </c>
      <c r="C512" t="s">
        <v>56</v>
      </c>
      <c r="D512" t="s">
        <v>158</v>
      </c>
      <c r="E512" s="2">
        <v>2628</v>
      </c>
      <c r="F512" s="2">
        <v>120</v>
      </c>
      <c r="G512" s="2">
        <v>15</v>
      </c>
      <c r="H512" s="2">
        <v>39420</v>
      </c>
      <c r="I512">
        <v>3547.8</v>
      </c>
      <c r="J512" s="2">
        <v>35872.199999999997</v>
      </c>
      <c r="K512" s="2">
        <v>35.872199999999999</v>
      </c>
      <c r="L512" s="2">
        <v>26280</v>
      </c>
      <c r="M512" s="2">
        <v>9592.1999999999971</v>
      </c>
      <c r="N512" s="2">
        <v>9.5921999999999965</v>
      </c>
      <c r="O512" s="3">
        <v>44551</v>
      </c>
      <c r="P512" t="s">
        <v>80</v>
      </c>
      <c r="Q512" t="s">
        <v>77</v>
      </c>
      <c r="R512">
        <v>2022</v>
      </c>
      <c r="S512" t="s">
        <v>241</v>
      </c>
      <c r="T512" t="s">
        <v>58</v>
      </c>
      <c r="U512" t="s">
        <v>41</v>
      </c>
    </row>
    <row r="513" spans="1:21" x14ac:dyDescent="0.3">
      <c r="A513" t="s">
        <v>42</v>
      </c>
      <c r="B513" t="s">
        <v>175</v>
      </c>
      <c r="C513" t="s">
        <v>61</v>
      </c>
      <c r="D513" t="s">
        <v>158</v>
      </c>
      <c r="E513" s="2">
        <v>360</v>
      </c>
      <c r="F513" s="2">
        <v>250</v>
      </c>
      <c r="G513" s="2">
        <v>7</v>
      </c>
      <c r="H513" s="2">
        <v>2520</v>
      </c>
      <c r="I513">
        <v>226.8</v>
      </c>
      <c r="J513" s="2">
        <v>2293.1999999999998</v>
      </c>
      <c r="K513" s="2">
        <v>2.2931999999999997</v>
      </c>
      <c r="L513" s="2">
        <v>1800</v>
      </c>
      <c r="M513" s="2">
        <v>493.19999999999982</v>
      </c>
      <c r="N513" s="2">
        <v>0.49319999999999981</v>
      </c>
      <c r="O513" s="3">
        <v>44899</v>
      </c>
      <c r="P513" t="s">
        <v>80</v>
      </c>
      <c r="Q513" t="s">
        <v>77</v>
      </c>
      <c r="R513">
        <v>2022</v>
      </c>
      <c r="S513" t="s">
        <v>176</v>
      </c>
      <c r="T513" t="s">
        <v>64</v>
      </c>
      <c r="U513" t="s">
        <v>65</v>
      </c>
    </row>
    <row r="514" spans="1:21" x14ac:dyDescent="0.3">
      <c r="A514" t="s">
        <v>42</v>
      </c>
      <c r="B514" t="s">
        <v>129</v>
      </c>
      <c r="C514" t="s">
        <v>61</v>
      </c>
      <c r="D514" t="s">
        <v>158</v>
      </c>
      <c r="E514" s="2">
        <v>521</v>
      </c>
      <c r="F514" s="2">
        <v>250</v>
      </c>
      <c r="G514" s="2">
        <v>7</v>
      </c>
      <c r="H514" s="2">
        <v>3647</v>
      </c>
      <c r="I514">
        <v>328.23</v>
      </c>
      <c r="J514" s="2">
        <v>3318.77</v>
      </c>
      <c r="K514" s="2">
        <v>3.3187699999999998</v>
      </c>
      <c r="L514" s="2">
        <v>2605</v>
      </c>
      <c r="M514" s="2">
        <v>713.77</v>
      </c>
      <c r="N514" s="2">
        <v>0.71377000000000002</v>
      </c>
      <c r="O514" s="3">
        <v>44605</v>
      </c>
      <c r="P514" t="s">
        <v>62</v>
      </c>
      <c r="Q514" t="s">
        <v>34</v>
      </c>
      <c r="R514">
        <v>2022</v>
      </c>
      <c r="S514" t="s">
        <v>130</v>
      </c>
      <c r="T514" t="s">
        <v>64</v>
      </c>
      <c r="U514" t="s">
        <v>37</v>
      </c>
    </row>
    <row r="515" spans="1:21" x14ac:dyDescent="0.3">
      <c r="A515" t="s">
        <v>42</v>
      </c>
      <c r="B515" t="s">
        <v>244</v>
      </c>
      <c r="C515" t="s">
        <v>95</v>
      </c>
      <c r="D515" t="s">
        <v>158</v>
      </c>
      <c r="E515" s="2">
        <v>1038</v>
      </c>
      <c r="F515" s="2">
        <v>260</v>
      </c>
      <c r="G515" s="2">
        <v>20</v>
      </c>
      <c r="H515" s="2">
        <v>20760</v>
      </c>
      <c r="I515">
        <v>1868.4</v>
      </c>
      <c r="J515" s="2">
        <v>18891.599999999999</v>
      </c>
      <c r="K515" s="2">
        <v>18.891599999999997</v>
      </c>
      <c r="L515" s="2">
        <v>10380</v>
      </c>
      <c r="M515" s="2">
        <v>8511.5999999999985</v>
      </c>
      <c r="N515" s="2">
        <v>8.5115999999999978</v>
      </c>
      <c r="O515" s="3">
        <v>44737</v>
      </c>
      <c r="P515" t="s">
        <v>151</v>
      </c>
      <c r="Q515" t="s">
        <v>73</v>
      </c>
      <c r="R515">
        <v>2022</v>
      </c>
      <c r="S515" t="s">
        <v>178</v>
      </c>
      <c r="T515" t="s">
        <v>97</v>
      </c>
      <c r="U515" t="s">
        <v>51</v>
      </c>
    </row>
    <row r="516" spans="1:21" x14ac:dyDescent="0.3">
      <c r="A516" t="s">
        <v>30</v>
      </c>
      <c r="B516" t="s">
        <v>259</v>
      </c>
      <c r="C516" t="s">
        <v>95</v>
      </c>
      <c r="D516" t="s">
        <v>158</v>
      </c>
      <c r="E516" s="2">
        <v>1630.5</v>
      </c>
      <c r="F516" s="2">
        <v>260</v>
      </c>
      <c r="G516" s="2">
        <v>15</v>
      </c>
      <c r="H516" s="2">
        <v>24457.5</v>
      </c>
      <c r="I516">
        <v>2201.1750000000002</v>
      </c>
      <c r="J516" s="2">
        <v>22256.324999999997</v>
      </c>
      <c r="K516" s="2">
        <v>22.256324999999997</v>
      </c>
      <c r="L516" s="2">
        <v>16305</v>
      </c>
      <c r="M516" s="2">
        <v>5951.3249999999989</v>
      </c>
      <c r="N516" s="2">
        <v>5.9513249999999989</v>
      </c>
      <c r="O516" s="3">
        <v>44325</v>
      </c>
      <c r="P516" t="s">
        <v>109</v>
      </c>
      <c r="Q516" t="s">
        <v>73</v>
      </c>
      <c r="R516">
        <v>2022</v>
      </c>
      <c r="S516" t="s">
        <v>260</v>
      </c>
      <c r="T516" t="s">
        <v>97</v>
      </c>
      <c r="U516" t="s">
        <v>59</v>
      </c>
    </row>
    <row r="517" spans="1:21" x14ac:dyDescent="0.3">
      <c r="A517" t="s">
        <v>42</v>
      </c>
      <c r="B517" t="s">
        <v>254</v>
      </c>
      <c r="C517" t="s">
        <v>23</v>
      </c>
      <c r="D517" t="s">
        <v>228</v>
      </c>
      <c r="E517" s="2">
        <v>2328</v>
      </c>
      <c r="F517" s="2">
        <v>5</v>
      </c>
      <c r="G517" s="2">
        <v>7</v>
      </c>
      <c r="H517" s="2">
        <v>16296</v>
      </c>
      <c r="I517">
        <v>1629.6</v>
      </c>
      <c r="J517" s="2">
        <v>14666.4</v>
      </c>
      <c r="K517" s="2">
        <v>14.666399999999999</v>
      </c>
      <c r="L517" s="2">
        <v>11640</v>
      </c>
      <c r="M517" s="2">
        <v>3026.3999999999996</v>
      </c>
      <c r="N517" s="2">
        <v>3.0263999999999998</v>
      </c>
      <c r="O517" s="3">
        <v>44491</v>
      </c>
      <c r="P517" t="s">
        <v>90</v>
      </c>
      <c r="Q517" t="s">
        <v>77</v>
      </c>
      <c r="R517">
        <v>2022</v>
      </c>
      <c r="S517" t="s">
        <v>212</v>
      </c>
      <c r="T517" t="s">
        <v>28</v>
      </c>
      <c r="U517" t="s">
        <v>41</v>
      </c>
    </row>
    <row r="518" spans="1:21" x14ac:dyDescent="0.3">
      <c r="A518" t="s">
        <v>21</v>
      </c>
      <c r="B518" t="s">
        <v>66</v>
      </c>
      <c r="C518" t="s">
        <v>67</v>
      </c>
      <c r="D518" t="s">
        <v>228</v>
      </c>
      <c r="E518" s="2">
        <v>3445.5</v>
      </c>
      <c r="F518" s="2">
        <v>3</v>
      </c>
      <c r="G518" s="2">
        <v>125</v>
      </c>
      <c r="H518" s="2">
        <v>430687.5</v>
      </c>
      <c r="I518">
        <v>43068.75</v>
      </c>
      <c r="J518" s="2">
        <v>387618.75</v>
      </c>
      <c r="K518" s="2">
        <v>387.61874999999998</v>
      </c>
      <c r="L518" s="2">
        <v>413460</v>
      </c>
      <c r="M518" s="2">
        <v>-25841.25</v>
      </c>
      <c r="N518" s="2">
        <v>-25.841249999999999</v>
      </c>
      <c r="O518" s="3">
        <v>44494</v>
      </c>
      <c r="P518" t="s">
        <v>90</v>
      </c>
      <c r="Q518" t="s">
        <v>77</v>
      </c>
      <c r="R518">
        <v>2022</v>
      </c>
      <c r="S518" t="s">
        <v>69</v>
      </c>
      <c r="T518" t="s">
        <v>70</v>
      </c>
      <c r="U518" t="s">
        <v>29</v>
      </c>
    </row>
    <row r="519" spans="1:21" x14ac:dyDescent="0.3">
      <c r="A519" t="s">
        <v>42</v>
      </c>
      <c r="B519" t="s">
        <v>254</v>
      </c>
      <c r="C519" t="s">
        <v>23</v>
      </c>
      <c r="D519" t="s">
        <v>228</v>
      </c>
      <c r="E519" s="2">
        <v>2313</v>
      </c>
      <c r="F519" s="2">
        <v>5</v>
      </c>
      <c r="G519" s="2">
        <v>350</v>
      </c>
      <c r="H519" s="2">
        <v>809550</v>
      </c>
      <c r="I519">
        <v>80955</v>
      </c>
      <c r="J519" s="2">
        <v>728595</v>
      </c>
      <c r="K519" s="2">
        <v>728.59500000000003</v>
      </c>
      <c r="L519" s="2">
        <v>601380</v>
      </c>
      <c r="M519" s="2">
        <v>127215</v>
      </c>
      <c r="N519" s="2">
        <v>127.215</v>
      </c>
      <c r="O519" s="3">
        <v>44719</v>
      </c>
      <c r="P519" t="s">
        <v>151</v>
      </c>
      <c r="Q519" t="s">
        <v>73</v>
      </c>
      <c r="R519">
        <v>2022</v>
      </c>
      <c r="S519" t="s">
        <v>212</v>
      </c>
      <c r="T519" t="s">
        <v>28</v>
      </c>
      <c r="U519" t="s">
        <v>41</v>
      </c>
    </row>
    <row r="520" spans="1:21" x14ac:dyDescent="0.3">
      <c r="A520" t="s">
        <v>30</v>
      </c>
      <c r="B520" t="s">
        <v>304</v>
      </c>
      <c r="C520" t="s">
        <v>23</v>
      </c>
      <c r="D520" t="s">
        <v>228</v>
      </c>
      <c r="E520" s="2">
        <v>2072</v>
      </c>
      <c r="F520" s="2">
        <v>5</v>
      </c>
      <c r="G520" s="2">
        <v>15</v>
      </c>
      <c r="H520" s="2">
        <v>31080</v>
      </c>
      <c r="I520">
        <v>3108</v>
      </c>
      <c r="J520" s="2">
        <v>27972</v>
      </c>
      <c r="K520" s="2">
        <v>27.972000000000001</v>
      </c>
      <c r="L520" s="2">
        <v>20720</v>
      </c>
      <c r="M520" s="2">
        <v>7252</v>
      </c>
      <c r="N520" s="2">
        <v>7.2519999999999998</v>
      </c>
      <c r="O520" s="3">
        <v>44309</v>
      </c>
      <c r="P520" t="s">
        <v>72</v>
      </c>
      <c r="Q520" t="s">
        <v>73</v>
      </c>
      <c r="R520">
        <v>2022</v>
      </c>
      <c r="S520" t="s">
        <v>208</v>
      </c>
      <c r="T520" t="s">
        <v>28</v>
      </c>
      <c r="U520" t="s">
        <v>29</v>
      </c>
    </row>
    <row r="521" spans="1:21" x14ac:dyDescent="0.3">
      <c r="A521" t="s">
        <v>42</v>
      </c>
      <c r="B521" t="s">
        <v>167</v>
      </c>
      <c r="C521" t="s">
        <v>32</v>
      </c>
      <c r="D521" t="s">
        <v>228</v>
      </c>
      <c r="E521" s="2">
        <v>1954</v>
      </c>
      <c r="F521" s="2">
        <v>10</v>
      </c>
      <c r="G521" s="2">
        <v>20</v>
      </c>
      <c r="H521" s="2">
        <v>39080</v>
      </c>
      <c r="I521">
        <v>3908</v>
      </c>
      <c r="J521" s="2">
        <v>35172</v>
      </c>
      <c r="K521" s="2">
        <v>35.171999999999997</v>
      </c>
      <c r="L521" s="2">
        <v>19540</v>
      </c>
      <c r="M521" s="2">
        <v>15632</v>
      </c>
      <c r="N521" s="2">
        <v>15.632</v>
      </c>
      <c r="O521" s="3">
        <v>44212</v>
      </c>
      <c r="P521" t="s">
        <v>33</v>
      </c>
      <c r="Q521" t="s">
        <v>34</v>
      </c>
      <c r="R521">
        <v>2022</v>
      </c>
      <c r="S521" t="s">
        <v>168</v>
      </c>
      <c r="T521" t="s">
        <v>36</v>
      </c>
      <c r="U521" t="s">
        <v>46</v>
      </c>
    </row>
    <row r="522" spans="1:21" x14ac:dyDescent="0.3">
      <c r="A522" t="s">
        <v>38</v>
      </c>
      <c r="B522" t="s">
        <v>39</v>
      </c>
      <c r="C522" t="s">
        <v>32</v>
      </c>
      <c r="D522" t="s">
        <v>228</v>
      </c>
      <c r="E522" s="2">
        <v>591</v>
      </c>
      <c r="F522" s="2">
        <v>10</v>
      </c>
      <c r="G522" s="2">
        <v>300</v>
      </c>
      <c r="H522" s="2">
        <v>177300</v>
      </c>
      <c r="I522">
        <v>17730</v>
      </c>
      <c r="J522" s="2">
        <v>159570</v>
      </c>
      <c r="K522" s="2">
        <v>159.57</v>
      </c>
      <c r="L522" s="2">
        <v>147750</v>
      </c>
      <c r="M522" s="2">
        <v>11820</v>
      </c>
      <c r="N522" s="2">
        <v>11.82</v>
      </c>
      <c r="O522" s="3">
        <v>44673</v>
      </c>
      <c r="P522" t="s">
        <v>72</v>
      </c>
      <c r="Q522" t="s">
        <v>73</v>
      </c>
      <c r="R522">
        <v>2022</v>
      </c>
      <c r="S522" t="s">
        <v>40</v>
      </c>
      <c r="T522" t="s">
        <v>36</v>
      </c>
      <c r="U522" t="s">
        <v>41</v>
      </c>
    </row>
    <row r="523" spans="1:21" x14ac:dyDescent="0.3">
      <c r="A523" t="s">
        <v>42</v>
      </c>
      <c r="B523" t="s">
        <v>205</v>
      </c>
      <c r="C523" t="s">
        <v>32</v>
      </c>
      <c r="D523" t="s">
        <v>228</v>
      </c>
      <c r="E523" s="2">
        <v>241</v>
      </c>
      <c r="F523" s="2">
        <v>10</v>
      </c>
      <c r="G523" s="2">
        <v>20</v>
      </c>
      <c r="H523" s="2">
        <v>4820</v>
      </c>
      <c r="I523">
        <v>482</v>
      </c>
      <c r="J523" s="2">
        <v>4338</v>
      </c>
      <c r="K523" s="2">
        <v>4.3380000000000001</v>
      </c>
      <c r="L523" s="2">
        <v>2410</v>
      </c>
      <c r="M523" s="2">
        <v>1928</v>
      </c>
      <c r="N523" s="2">
        <v>1.9279999999999999</v>
      </c>
      <c r="O523" s="3">
        <v>44858</v>
      </c>
      <c r="P523" t="s">
        <v>90</v>
      </c>
      <c r="Q523" t="s">
        <v>77</v>
      </c>
      <c r="R523">
        <v>2022</v>
      </c>
      <c r="S523" t="s">
        <v>206</v>
      </c>
      <c r="T523" t="s">
        <v>36</v>
      </c>
      <c r="U523" t="s">
        <v>65</v>
      </c>
    </row>
    <row r="524" spans="1:21" x14ac:dyDescent="0.3">
      <c r="A524" t="s">
        <v>30</v>
      </c>
      <c r="B524" t="s">
        <v>249</v>
      </c>
      <c r="C524" t="s">
        <v>56</v>
      </c>
      <c r="D524" t="s">
        <v>228</v>
      </c>
      <c r="E524" s="2">
        <v>681</v>
      </c>
      <c r="F524" s="2">
        <v>120</v>
      </c>
      <c r="G524" s="2">
        <v>15</v>
      </c>
      <c r="H524" s="2">
        <v>10215</v>
      </c>
      <c r="I524">
        <v>1021.5</v>
      </c>
      <c r="J524" s="2">
        <v>9193.5</v>
      </c>
      <c r="K524" s="2">
        <v>9.1935000000000002</v>
      </c>
      <c r="L524" s="2">
        <v>6810</v>
      </c>
      <c r="M524" s="2">
        <v>2383.5</v>
      </c>
      <c r="N524" s="2">
        <v>2.3835000000000002</v>
      </c>
      <c r="O524" s="3">
        <v>44335</v>
      </c>
      <c r="P524" t="s">
        <v>109</v>
      </c>
      <c r="Q524" t="s">
        <v>73</v>
      </c>
      <c r="R524">
        <v>2022</v>
      </c>
      <c r="S524" t="s">
        <v>250</v>
      </c>
      <c r="T524" t="s">
        <v>58</v>
      </c>
      <c r="U524" t="s">
        <v>65</v>
      </c>
    </row>
    <row r="525" spans="1:21" x14ac:dyDescent="0.3">
      <c r="A525" t="s">
        <v>30</v>
      </c>
      <c r="B525" t="s">
        <v>249</v>
      </c>
      <c r="C525" t="s">
        <v>56</v>
      </c>
      <c r="D525" t="s">
        <v>228</v>
      </c>
      <c r="E525" s="2">
        <v>510</v>
      </c>
      <c r="F525" s="2">
        <v>120</v>
      </c>
      <c r="G525" s="2">
        <v>15</v>
      </c>
      <c r="H525" s="2">
        <v>7650</v>
      </c>
      <c r="I525">
        <v>765</v>
      </c>
      <c r="J525" s="2">
        <v>6885</v>
      </c>
      <c r="K525" s="2">
        <v>6.8849999999999998</v>
      </c>
      <c r="L525" s="2">
        <v>5100</v>
      </c>
      <c r="M525" s="2">
        <v>1785</v>
      </c>
      <c r="N525" s="2">
        <v>1.7849999999999999</v>
      </c>
      <c r="O525" s="3">
        <v>44597</v>
      </c>
      <c r="P525" t="s">
        <v>62</v>
      </c>
      <c r="Q525" t="s">
        <v>34</v>
      </c>
      <c r="R525">
        <v>2022</v>
      </c>
      <c r="S525" t="s">
        <v>250</v>
      </c>
      <c r="T525" t="s">
        <v>58</v>
      </c>
      <c r="U525" t="s">
        <v>65</v>
      </c>
    </row>
    <row r="526" spans="1:21" x14ac:dyDescent="0.3">
      <c r="A526" t="s">
        <v>30</v>
      </c>
      <c r="B526" t="s">
        <v>294</v>
      </c>
      <c r="C526" t="s">
        <v>56</v>
      </c>
      <c r="D526" t="s">
        <v>228</v>
      </c>
      <c r="E526" s="2">
        <v>790</v>
      </c>
      <c r="F526" s="2">
        <v>120</v>
      </c>
      <c r="G526" s="2">
        <v>15</v>
      </c>
      <c r="H526" s="2">
        <v>11850</v>
      </c>
      <c r="I526">
        <v>1185</v>
      </c>
      <c r="J526" s="2">
        <v>10665</v>
      </c>
      <c r="K526" s="2">
        <v>10.664999999999999</v>
      </c>
      <c r="L526" s="2">
        <v>7900</v>
      </c>
      <c r="M526" s="2">
        <v>2765</v>
      </c>
      <c r="N526" s="2">
        <v>2.7650000000000001</v>
      </c>
      <c r="O526" s="3">
        <v>44537</v>
      </c>
      <c r="P526" t="s">
        <v>80</v>
      </c>
      <c r="Q526" t="s">
        <v>77</v>
      </c>
      <c r="R526">
        <v>2022</v>
      </c>
      <c r="S526" t="s">
        <v>166</v>
      </c>
      <c r="T526" t="s">
        <v>58</v>
      </c>
      <c r="U526" t="s">
        <v>59</v>
      </c>
    </row>
    <row r="527" spans="1:21" x14ac:dyDescent="0.3">
      <c r="A527" t="s">
        <v>42</v>
      </c>
      <c r="B527" t="s">
        <v>171</v>
      </c>
      <c r="C527" t="s">
        <v>56</v>
      </c>
      <c r="D527" t="s">
        <v>228</v>
      </c>
      <c r="E527" s="2">
        <v>639</v>
      </c>
      <c r="F527" s="2">
        <v>120</v>
      </c>
      <c r="G527" s="2">
        <v>350</v>
      </c>
      <c r="H527" s="2">
        <v>223650</v>
      </c>
      <c r="I527">
        <v>22365</v>
      </c>
      <c r="J527" s="2">
        <v>201285</v>
      </c>
      <c r="K527" s="2">
        <v>201.285</v>
      </c>
      <c r="L527" s="2">
        <v>166140</v>
      </c>
      <c r="M527" s="2">
        <v>35145</v>
      </c>
      <c r="N527" s="2">
        <v>35.145000000000003</v>
      </c>
      <c r="O527" s="3">
        <v>44361</v>
      </c>
      <c r="P527" t="s">
        <v>151</v>
      </c>
      <c r="Q527" t="s">
        <v>73</v>
      </c>
      <c r="R527">
        <v>2022</v>
      </c>
      <c r="S527" t="s">
        <v>172</v>
      </c>
      <c r="T527" t="s">
        <v>58</v>
      </c>
      <c r="U527" t="s">
        <v>54</v>
      </c>
    </row>
    <row r="528" spans="1:21" x14ac:dyDescent="0.3">
      <c r="A528" t="s">
        <v>21</v>
      </c>
      <c r="B528" t="s">
        <v>86</v>
      </c>
      <c r="C528" t="s">
        <v>56</v>
      </c>
      <c r="D528" t="s">
        <v>228</v>
      </c>
      <c r="E528" s="2">
        <v>1596</v>
      </c>
      <c r="F528" s="2">
        <v>120</v>
      </c>
      <c r="G528" s="2">
        <v>125</v>
      </c>
      <c r="H528" s="2">
        <v>199500</v>
      </c>
      <c r="I528">
        <v>19950</v>
      </c>
      <c r="J528" s="2">
        <v>179550</v>
      </c>
      <c r="K528" s="2">
        <v>179.55</v>
      </c>
      <c r="L528" s="2">
        <v>191520</v>
      </c>
      <c r="M528" s="2">
        <v>-11970</v>
      </c>
      <c r="N528" s="2">
        <v>-11.97</v>
      </c>
      <c r="O528" s="3">
        <v>44691</v>
      </c>
      <c r="P528" t="s">
        <v>109</v>
      </c>
      <c r="Q528" t="s">
        <v>73</v>
      </c>
      <c r="R528">
        <v>2022</v>
      </c>
      <c r="S528" t="s">
        <v>88</v>
      </c>
      <c r="T528" t="s">
        <v>58</v>
      </c>
      <c r="U528" t="s">
        <v>59</v>
      </c>
    </row>
    <row r="529" spans="1:21" x14ac:dyDescent="0.3">
      <c r="A529" t="s">
        <v>42</v>
      </c>
      <c r="B529" t="s">
        <v>117</v>
      </c>
      <c r="C529" t="s">
        <v>56</v>
      </c>
      <c r="D529" t="s">
        <v>228</v>
      </c>
      <c r="E529" s="2">
        <v>241</v>
      </c>
      <c r="F529" s="2">
        <v>120</v>
      </c>
      <c r="G529" s="2">
        <v>20</v>
      </c>
      <c r="H529" s="2">
        <v>4820</v>
      </c>
      <c r="I529">
        <v>482</v>
      </c>
      <c r="J529" s="2">
        <v>4338</v>
      </c>
      <c r="K529" s="2">
        <v>4.3380000000000001</v>
      </c>
      <c r="L529" s="2">
        <v>2410</v>
      </c>
      <c r="M529" s="2">
        <v>1928</v>
      </c>
      <c r="N529" s="2">
        <v>1.9279999999999999</v>
      </c>
      <c r="O529" s="3">
        <v>44733</v>
      </c>
      <c r="P529" t="s">
        <v>151</v>
      </c>
      <c r="Q529" t="s">
        <v>73</v>
      </c>
      <c r="R529">
        <v>2022</v>
      </c>
      <c r="S529" t="s">
        <v>118</v>
      </c>
      <c r="T529" t="s">
        <v>58</v>
      </c>
      <c r="U529" t="s">
        <v>46</v>
      </c>
    </row>
    <row r="530" spans="1:21" x14ac:dyDescent="0.3">
      <c r="A530" t="s">
        <v>42</v>
      </c>
      <c r="B530" t="s">
        <v>117</v>
      </c>
      <c r="C530" t="s">
        <v>56</v>
      </c>
      <c r="D530" t="s">
        <v>228</v>
      </c>
      <c r="E530" s="2">
        <v>2665</v>
      </c>
      <c r="F530" s="2">
        <v>120</v>
      </c>
      <c r="G530" s="2">
        <v>7</v>
      </c>
      <c r="H530" s="2">
        <v>18655</v>
      </c>
      <c r="I530">
        <v>1865.5</v>
      </c>
      <c r="J530" s="2">
        <v>16789.5</v>
      </c>
      <c r="K530" s="2">
        <v>16.7895</v>
      </c>
      <c r="L530" s="2">
        <v>13325</v>
      </c>
      <c r="M530" s="2">
        <v>3464.5</v>
      </c>
      <c r="N530" s="2">
        <v>3.4645000000000001</v>
      </c>
      <c r="O530" s="3">
        <v>44841</v>
      </c>
      <c r="P530" t="s">
        <v>90</v>
      </c>
      <c r="Q530" t="s">
        <v>77</v>
      </c>
      <c r="R530">
        <v>2022</v>
      </c>
      <c r="S530" t="s">
        <v>118</v>
      </c>
      <c r="T530" t="s">
        <v>58</v>
      </c>
      <c r="U530" t="s">
        <v>46</v>
      </c>
    </row>
    <row r="531" spans="1:21" x14ac:dyDescent="0.3">
      <c r="A531" t="s">
        <v>38</v>
      </c>
      <c r="B531" t="s">
        <v>184</v>
      </c>
      <c r="C531" t="s">
        <v>56</v>
      </c>
      <c r="D531" t="s">
        <v>228</v>
      </c>
      <c r="E531" s="2">
        <v>853</v>
      </c>
      <c r="F531" s="2">
        <v>120</v>
      </c>
      <c r="G531" s="2">
        <v>300</v>
      </c>
      <c r="H531" s="2">
        <v>255900</v>
      </c>
      <c r="I531">
        <v>25590</v>
      </c>
      <c r="J531" s="2">
        <v>230310</v>
      </c>
      <c r="K531" s="2">
        <v>230.31</v>
      </c>
      <c r="L531" s="2">
        <v>213250</v>
      </c>
      <c r="M531" s="2">
        <v>17060</v>
      </c>
      <c r="N531" s="2">
        <v>17.059999999999999</v>
      </c>
      <c r="O531" s="3">
        <v>44578</v>
      </c>
      <c r="P531" t="s">
        <v>33</v>
      </c>
      <c r="Q531" t="s">
        <v>34</v>
      </c>
      <c r="R531">
        <v>2022</v>
      </c>
      <c r="S531" t="s">
        <v>185</v>
      </c>
      <c r="T531" t="s">
        <v>58</v>
      </c>
      <c r="U531" t="s">
        <v>51</v>
      </c>
    </row>
    <row r="532" spans="1:21" x14ac:dyDescent="0.3">
      <c r="A532" t="s">
        <v>21</v>
      </c>
      <c r="B532" t="s">
        <v>284</v>
      </c>
      <c r="C532" t="s">
        <v>61</v>
      </c>
      <c r="D532" t="s">
        <v>228</v>
      </c>
      <c r="E532" s="2">
        <v>341</v>
      </c>
      <c r="F532" s="2">
        <v>250</v>
      </c>
      <c r="G532" s="2">
        <v>125</v>
      </c>
      <c r="H532" s="2">
        <v>42625</v>
      </c>
      <c r="I532">
        <v>4262.5</v>
      </c>
      <c r="J532" s="2">
        <v>38362.5</v>
      </c>
      <c r="K532" s="2">
        <v>38.362499999999997</v>
      </c>
      <c r="L532" s="2">
        <v>40920</v>
      </c>
      <c r="M532" s="2">
        <v>-2557.5</v>
      </c>
      <c r="N532" s="2">
        <v>-2.5575000000000001</v>
      </c>
      <c r="O532" s="3">
        <v>44591</v>
      </c>
      <c r="P532" t="s">
        <v>33</v>
      </c>
      <c r="Q532" t="s">
        <v>34</v>
      </c>
      <c r="R532">
        <v>2022</v>
      </c>
      <c r="S532" t="s">
        <v>170</v>
      </c>
      <c r="T532" t="s">
        <v>64</v>
      </c>
      <c r="U532" t="s">
        <v>51</v>
      </c>
    </row>
    <row r="533" spans="1:21" x14ac:dyDescent="0.3">
      <c r="A533" t="s">
        <v>30</v>
      </c>
      <c r="B533" t="s">
        <v>152</v>
      </c>
      <c r="C533" t="s">
        <v>61</v>
      </c>
      <c r="D533" t="s">
        <v>228</v>
      </c>
      <c r="E533" s="2">
        <v>641</v>
      </c>
      <c r="F533" s="2">
        <v>250</v>
      </c>
      <c r="G533" s="2">
        <v>15</v>
      </c>
      <c r="H533" s="2">
        <v>9615</v>
      </c>
      <c r="I533">
        <v>961.5</v>
      </c>
      <c r="J533" s="2">
        <v>8653.5</v>
      </c>
      <c r="K533" s="2">
        <v>8.6534999999999993</v>
      </c>
      <c r="L533" s="2">
        <v>6410</v>
      </c>
      <c r="M533" s="2">
        <v>2243.5</v>
      </c>
      <c r="N533" s="2">
        <v>2.2435</v>
      </c>
      <c r="O533" s="3">
        <v>44438</v>
      </c>
      <c r="P533" t="s">
        <v>44</v>
      </c>
      <c r="Q533" t="s">
        <v>26</v>
      </c>
      <c r="R533">
        <v>2022</v>
      </c>
      <c r="S533" t="s">
        <v>153</v>
      </c>
      <c r="T533" t="s">
        <v>64</v>
      </c>
      <c r="U533" t="s">
        <v>51</v>
      </c>
    </row>
    <row r="534" spans="1:21" x14ac:dyDescent="0.3">
      <c r="A534" t="s">
        <v>42</v>
      </c>
      <c r="B534" t="s">
        <v>127</v>
      </c>
      <c r="C534" t="s">
        <v>61</v>
      </c>
      <c r="D534" t="s">
        <v>228</v>
      </c>
      <c r="E534" s="2">
        <v>2807</v>
      </c>
      <c r="F534" s="2">
        <v>250</v>
      </c>
      <c r="G534" s="2">
        <v>350</v>
      </c>
      <c r="H534" s="2">
        <v>982450</v>
      </c>
      <c r="I534">
        <v>98245</v>
      </c>
      <c r="J534" s="2">
        <v>884205</v>
      </c>
      <c r="K534" s="2">
        <v>884.20500000000004</v>
      </c>
      <c r="L534" s="2">
        <v>729820</v>
      </c>
      <c r="M534" s="2">
        <v>154385</v>
      </c>
      <c r="N534" s="2">
        <v>154.38499999999999</v>
      </c>
      <c r="O534" s="3">
        <v>44443</v>
      </c>
      <c r="P534" t="s">
        <v>25</v>
      </c>
      <c r="Q534" t="s">
        <v>26</v>
      </c>
      <c r="R534">
        <v>2022</v>
      </c>
      <c r="S534" t="s">
        <v>128</v>
      </c>
      <c r="T534" t="s">
        <v>64</v>
      </c>
      <c r="U534" t="s">
        <v>29</v>
      </c>
    </row>
    <row r="535" spans="1:21" x14ac:dyDescent="0.3">
      <c r="A535" t="s">
        <v>38</v>
      </c>
      <c r="B535" t="s">
        <v>92</v>
      </c>
      <c r="C535" t="s">
        <v>61</v>
      </c>
      <c r="D535" t="s">
        <v>228</v>
      </c>
      <c r="E535" s="2">
        <v>432</v>
      </c>
      <c r="F535" s="2">
        <v>250</v>
      </c>
      <c r="G535" s="2">
        <v>300</v>
      </c>
      <c r="H535" s="2">
        <v>129600</v>
      </c>
      <c r="I535">
        <v>12960</v>
      </c>
      <c r="J535" s="2">
        <v>116640</v>
      </c>
      <c r="K535" s="2">
        <v>116.64</v>
      </c>
      <c r="L535" s="2">
        <v>108000</v>
      </c>
      <c r="M535" s="2">
        <v>8640</v>
      </c>
      <c r="N535" s="2">
        <v>8.64</v>
      </c>
      <c r="O535" s="3">
        <v>44581</v>
      </c>
      <c r="P535" t="s">
        <v>33</v>
      </c>
      <c r="Q535" t="s">
        <v>34</v>
      </c>
      <c r="R535">
        <v>2022</v>
      </c>
      <c r="S535" t="s">
        <v>93</v>
      </c>
      <c r="T535" t="s">
        <v>64</v>
      </c>
      <c r="U535" t="s">
        <v>29</v>
      </c>
    </row>
    <row r="536" spans="1:21" x14ac:dyDescent="0.3">
      <c r="A536" t="s">
        <v>21</v>
      </c>
      <c r="B536" t="s">
        <v>263</v>
      </c>
      <c r="C536" t="s">
        <v>61</v>
      </c>
      <c r="D536" t="s">
        <v>228</v>
      </c>
      <c r="E536" s="2">
        <v>2529</v>
      </c>
      <c r="F536" s="2">
        <v>250</v>
      </c>
      <c r="G536" s="2">
        <v>125</v>
      </c>
      <c r="H536" s="2">
        <v>316125</v>
      </c>
      <c r="I536">
        <v>31612.5</v>
      </c>
      <c r="J536" s="2">
        <v>284512.5</v>
      </c>
      <c r="K536" s="2">
        <v>284.51249999999999</v>
      </c>
      <c r="L536" s="2">
        <v>303480</v>
      </c>
      <c r="M536" s="2">
        <v>-18967.5</v>
      </c>
      <c r="N536" s="2">
        <v>-18.967500000000001</v>
      </c>
      <c r="O536" s="3">
        <v>44426</v>
      </c>
      <c r="P536" t="s">
        <v>44</v>
      </c>
      <c r="Q536" t="s">
        <v>26</v>
      </c>
      <c r="R536">
        <v>2022</v>
      </c>
      <c r="S536" t="s">
        <v>140</v>
      </c>
      <c r="T536" t="s">
        <v>64</v>
      </c>
      <c r="U536" t="s">
        <v>29</v>
      </c>
    </row>
    <row r="537" spans="1:21" x14ac:dyDescent="0.3">
      <c r="A537" t="s">
        <v>21</v>
      </c>
      <c r="B537" t="s">
        <v>307</v>
      </c>
      <c r="C537" t="s">
        <v>95</v>
      </c>
      <c r="D537" t="s">
        <v>228</v>
      </c>
      <c r="E537" s="2">
        <v>579</v>
      </c>
      <c r="F537" s="2">
        <v>260</v>
      </c>
      <c r="G537" s="2">
        <v>125</v>
      </c>
      <c r="H537" s="2">
        <v>72375</v>
      </c>
      <c r="I537">
        <v>7237.5</v>
      </c>
      <c r="J537" s="2">
        <v>65137.5</v>
      </c>
      <c r="K537" s="2">
        <v>65.137500000000003</v>
      </c>
      <c r="L537" s="2">
        <v>69480</v>
      </c>
      <c r="M537" s="2">
        <v>-4342.5</v>
      </c>
      <c r="N537" s="2">
        <v>-4.3425000000000002</v>
      </c>
      <c r="O537" s="3">
        <v>44903</v>
      </c>
      <c r="P537" t="s">
        <v>80</v>
      </c>
      <c r="Q537" t="s">
        <v>77</v>
      </c>
      <c r="R537">
        <v>2022</v>
      </c>
      <c r="S537" t="s">
        <v>214</v>
      </c>
      <c r="T537" t="s">
        <v>97</v>
      </c>
      <c r="U537" t="s">
        <v>46</v>
      </c>
    </row>
    <row r="538" spans="1:21" x14ac:dyDescent="0.3">
      <c r="A538" t="s">
        <v>42</v>
      </c>
      <c r="B538" t="s">
        <v>156</v>
      </c>
      <c r="C538" t="s">
        <v>95</v>
      </c>
      <c r="D538" t="s">
        <v>228</v>
      </c>
      <c r="E538" s="2">
        <v>2240</v>
      </c>
      <c r="F538" s="2">
        <v>260</v>
      </c>
      <c r="G538" s="2">
        <v>350</v>
      </c>
      <c r="H538" s="2">
        <v>784000</v>
      </c>
      <c r="I538">
        <v>78400</v>
      </c>
      <c r="J538" s="2">
        <v>705600</v>
      </c>
      <c r="K538" s="2">
        <v>705.6</v>
      </c>
      <c r="L538" s="2">
        <v>582400</v>
      </c>
      <c r="M538" s="2">
        <v>123200</v>
      </c>
      <c r="N538" s="2">
        <v>123.2</v>
      </c>
      <c r="O538" s="3">
        <v>44878</v>
      </c>
      <c r="P538" t="s">
        <v>76</v>
      </c>
      <c r="Q538" t="s">
        <v>77</v>
      </c>
      <c r="R538">
        <v>2022</v>
      </c>
      <c r="S538" t="s">
        <v>157</v>
      </c>
      <c r="T538" t="s">
        <v>97</v>
      </c>
      <c r="U538" t="s">
        <v>59</v>
      </c>
    </row>
    <row r="539" spans="1:21" x14ac:dyDescent="0.3">
      <c r="A539" t="s">
        <v>38</v>
      </c>
      <c r="B539" t="s">
        <v>303</v>
      </c>
      <c r="C539" t="s">
        <v>95</v>
      </c>
      <c r="D539" t="s">
        <v>228</v>
      </c>
      <c r="E539" s="2">
        <v>2993</v>
      </c>
      <c r="F539" s="2">
        <v>260</v>
      </c>
      <c r="G539" s="2">
        <v>300</v>
      </c>
      <c r="H539" s="2">
        <v>897900</v>
      </c>
      <c r="I539">
        <v>89790</v>
      </c>
      <c r="J539" s="2">
        <v>808110</v>
      </c>
      <c r="K539" s="2">
        <v>808.11</v>
      </c>
      <c r="L539" s="2">
        <v>748250</v>
      </c>
      <c r="M539" s="2">
        <v>59860</v>
      </c>
      <c r="N539" s="2">
        <v>59.86</v>
      </c>
      <c r="O539" s="3">
        <v>44782</v>
      </c>
      <c r="P539" t="s">
        <v>44</v>
      </c>
      <c r="Q539" t="s">
        <v>26</v>
      </c>
      <c r="R539">
        <v>2022</v>
      </c>
      <c r="S539" t="s">
        <v>206</v>
      </c>
      <c r="T539" t="s">
        <v>97</v>
      </c>
      <c r="U539" t="s">
        <v>65</v>
      </c>
    </row>
    <row r="540" spans="1:21" x14ac:dyDescent="0.3">
      <c r="A540" t="s">
        <v>47</v>
      </c>
      <c r="B540" t="s">
        <v>247</v>
      </c>
      <c r="C540" t="s">
        <v>95</v>
      </c>
      <c r="D540" t="s">
        <v>228</v>
      </c>
      <c r="E540" s="2">
        <v>3520.5</v>
      </c>
      <c r="F540" s="2">
        <v>260</v>
      </c>
      <c r="G540" s="2">
        <v>12</v>
      </c>
      <c r="H540" s="2">
        <v>42246</v>
      </c>
      <c r="I540">
        <v>4224.6000000000004</v>
      </c>
      <c r="J540" s="2">
        <v>38021.399999999994</v>
      </c>
      <c r="K540" s="2">
        <v>38.021399999999993</v>
      </c>
      <c r="L540" s="2">
        <v>10561.5</v>
      </c>
      <c r="M540" s="2">
        <v>27459.899999999998</v>
      </c>
      <c r="N540" s="2">
        <v>27.459899999999998</v>
      </c>
      <c r="O540" s="3">
        <v>44526</v>
      </c>
      <c r="P540" t="s">
        <v>76</v>
      </c>
      <c r="Q540" t="s">
        <v>77</v>
      </c>
      <c r="R540">
        <v>2022</v>
      </c>
      <c r="S540" t="s">
        <v>248</v>
      </c>
      <c r="T540" t="s">
        <v>97</v>
      </c>
      <c r="U540" t="s">
        <v>59</v>
      </c>
    </row>
    <row r="541" spans="1:21" x14ac:dyDescent="0.3">
      <c r="A541" t="s">
        <v>42</v>
      </c>
      <c r="B541" t="s">
        <v>244</v>
      </c>
      <c r="C541" t="s">
        <v>95</v>
      </c>
      <c r="D541" t="s">
        <v>228</v>
      </c>
      <c r="E541" s="2">
        <v>2039</v>
      </c>
      <c r="F541" s="2">
        <v>260</v>
      </c>
      <c r="G541" s="2">
        <v>20</v>
      </c>
      <c r="H541" s="2">
        <v>40780</v>
      </c>
      <c r="I541">
        <v>4078</v>
      </c>
      <c r="J541" s="2">
        <v>36702</v>
      </c>
      <c r="K541" s="2">
        <v>36.701999999999998</v>
      </c>
      <c r="L541" s="2">
        <v>20390</v>
      </c>
      <c r="M541" s="2">
        <v>16312</v>
      </c>
      <c r="N541" s="2">
        <v>16.312000000000001</v>
      </c>
      <c r="O541" s="3">
        <v>44304</v>
      </c>
      <c r="P541" t="s">
        <v>72</v>
      </c>
      <c r="Q541" t="s">
        <v>73</v>
      </c>
      <c r="R541">
        <v>2022</v>
      </c>
      <c r="S541" t="s">
        <v>178</v>
      </c>
      <c r="T541" t="s">
        <v>97</v>
      </c>
      <c r="U541" t="s">
        <v>51</v>
      </c>
    </row>
    <row r="542" spans="1:21" x14ac:dyDescent="0.3">
      <c r="A542" t="s">
        <v>47</v>
      </c>
      <c r="B542" t="s">
        <v>253</v>
      </c>
      <c r="C542" t="s">
        <v>95</v>
      </c>
      <c r="D542" t="s">
        <v>228</v>
      </c>
      <c r="E542" s="2">
        <v>2574</v>
      </c>
      <c r="F542" s="2">
        <v>260</v>
      </c>
      <c r="G542" s="2">
        <v>12</v>
      </c>
      <c r="H542" s="2">
        <v>30888</v>
      </c>
      <c r="I542">
        <v>3088.8</v>
      </c>
      <c r="J542" s="2">
        <v>27799.200000000001</v>
      </c>
      <c r="K542" s="2">
        <v>27.799199999999999</v>
      </c>
      <c r="L542" s="2">
        <v>7722</v>
      </c>
      <c r="M542" s="2">
        <v>20077.2</v>
      </c>
      <c r="N542" s="2">
        <v>20.077200000000001</v>
      </c>
      <c r="O542" s="3">
        <v>44683</v>
      </c>
      <c r="P542" t="s">
        <v>109</v>
      </c>
      <c r="Q542" t="s">
        <v>73</v>
      </c>
      <c r="R542">
        <v>2022</v>
      </c>
      <c r="S542" t="s">
        <v>210</v>
      </c>
      <c r="T542" t="s">
        <v>97</v>
      </c>
      <c r="U542" t="s">
        <v>37</v>
      </c>
    </row>
    <row r="543" spans="1:21" x14ac:dyDescent="0.3">
      <c r="A543" t="s">
        <v>42</v>
      </c>
      <c r="B543" t="s">
        <v>156</v>
      </c>
      <c r="C543" t="s">
        <v>95</v>
      </c>
      <c r="D543" t="s">
        <v>228</v>
      </c>
      <c r="E543" s="2">
        <v>707</v>
      </c>
      <c r="F543" s="2">
        <v>260</v>
      </c>
      <c r="G543" s="2">
        <v>350</v>
      </c>
      <c r="H543" s="2">
        <v>247450</v>
      </c>
      <c r="I543">
        <v>24745</v>
      </c>
      <c r="J543" s="2">
        <v>222705</v>
      </c>
      <c r="K543" s="2">
        <v>222.70500000000001</v>
      </c>
      <c r="L543" s="2">
        <v>183820</v>
      </c>
      <c r="M543" s="2">
        <v>38885</v>
      </c>
      <c r="N543" s="2">
        <v>38.884999999999998</v>
      </c>
      <c r="O543" s="3">
        <v>44577</v>
      </c>
      <c r="P543" t="s">
        <v>33</v>
      </c>
      <c r="Q543" t="s">
        <v>34</v>
      </c>
      <c r="R543">
        <v>2022</v>
      </c>
      <c r="S543" t="s">
        <v>157</v>
      </c>
      <c r="T543" t="s">
        <v>97</v>
      </c>
      <c r="U543" t="s">
        <v>59</v>
      </c>
    </row>
    <row r="544" spans="1:21" x14ac:dyDescent="0.3">
      <c r="A544" t="s">
        <v>30</v>
      </c>
      <c r="B544" t="s">
        <v>98</v>
      </c>
      <c r="C544" t="s">
        <v>95</v>
      </c>
      <c r="D544" t="s">
        <v>228</v>
      </c>
      <c r="E544" s="2">
        <v>2072</v>
      </c>
      <c r="F544" s="2">
        <v>260</v>
      </c>
      <c r="G544" s="2">
        <v>15</v>
      </c>
      <c r="H544" s="2">
        <v>31080</v>
      </c>
      <c r="I544">
        <v>3108</v>
      </c>
      <c r="J544" s="2">
        <v>27972</v>
      </c>
      <c r="K544" s="2">
        <v>27.972000000000001</v>
      </c>
      <c r="L544" s="2">
        <v>20720</v>
      </c>
      <c r="M544" s="2">
        <v>7252</v>
      </c>
      <c r="N544" s="2">
        <v>7.2519999999999998</v>
      </c>
      <c r="O544" s="3">
        <v>44524</v>
      </c>
      <c r="P544" t="s">
        <v>76</v>
      </c>
      <c r="Q544" t="s">
        <v>77</v>
      </c>
      <c r="R544">
        <v>2022</v>
      </c>
      <c r="S544" t="s">
        <v>99</v>
      </c>
      <c r="T544" t="s">
        <v>97</v>
      </c>
      <c r="U544" t="s">
        <v>41</v>
      </c>
    </row>
    <row r="545" spans="1:21" x14ac:dyDescent="0.3">
      <c r="A545" t="s">
        <v>38</v>
      </c>
      <c r="B545" t="s">
        <v>308</v>
      </c>
      <c r="C545" t="s">
        <v>95</v>
      </c>
      <c r="D545" t="s">
        <v>228</v>
      </c>
      <c r="E545" s="2">
        <v>853</v>
      </c>
      <c r="F545" s="2">
        <v>260</v>
      </c>
      <c r="G545" s="2">
        <v>300</v>
      </c>
      <c r="H545" s="2">
        <v>255900</v>
      </c>
      <c r="I545">
        <v>25590</v>
      </c>
      <c r="J545" s="2">
        <v>230310</v>
      </c>
      <c r="K545" s="2">
        <v>230.31</v>
      </c>
      <c r="L545" s="2">
        <v>213250</v>
      </c>
      <c r="M545" s="2">
        <v>17060</v>
      </c>
      <c r="N545" s="2">
        <v>17.059999999999999</v>
      </c>
      <c r="O545" s="3">
        <v>44906</v>
      </c>
      <c r="P545" t="s">
        <v>80</v>
      </c>
      <c r="Q545" t="s">
        <v>77</v>
      </c>
      <c r="R545">
        <v>2022</v>
      </c>
      <c r="S545" t="s">
        <v>170</v>
      </c>
      <c r="T545" t="s">
        <v>97</v>
      </c>
      <c r="U545" t="s">
        <v>51</v>
      </c>
    </row>
    <row r="546" spans="1:21" x14ac:dyDescent="0.3">
      <c r="A546" t="s">
        <v>42</v>
      </c>
      <c r="B546" t="s">
        <v>167</v>
      </c>
      <c r="C546" t="s">
        <v>32</v>
      </c>
      <c r="D546" t="s">
        <v>228</v>
      </c>
      <c r="E546" s="2">
        <v>2532</v>
      </c>
      <c r="F546" s="2">
        <v>10</v>
      </c>
      <c r="G546" s="2">
        <v>7</v>
      </c>
      <c r="H546" s="2">
        <v>17724</v>
      </c>
      <c r="I546">
        <v>1949.6399999999999</v>
      </c>
      <c r="J546" s="2">
        <v>15774.36</v>
      </c>
      <c r="K546" s="2">
        <v>15.77436</v>
      </c>
      <c r="L546" s="2">
        <v>12660</v>
      </c>
      <c r="M546" s="2">
        <v>3114.3599999999997</v>
      </c>
      <c r="N546" s="2">
        <v>3.1143599999999996</v>
      </c>
      <c r="O546" s="3">
        <v>44820</v>
      </c>
      <c r="P546" t="s">
        <v>25</v>
      </c>
      <c r="Q546" t="s">
        <v>26</v>
      </c>
      <c r="R546">
        <v>2022</v>
      </c>
      <c r="S546" t="s">
        <v>168</v>
      </c>
      <c r="T546" t="s">
        <v>36</v>
      </c>
      <c r="U546" t="s">
        <v>46</v>
      </c>
    </row>
    <row r="547" spans="1:21" x14ac:dyDescent="0.3">
      <c r="A547" t="s">
        <v>30</v>
      </c>
      <c r="B547" t="s">
        <v>299</v>
      </c>
      <c r="C547" t="s">
        <v>56</v>
      </c>
      <c r="D547" t="s">
        <v>228</v>
      </c>
      <c r="E547" s="2">
        <v>384</v>
      </c>
      <c r="F547" s="2">
        <v>120</v>
      </c>
      <c r="G547" s="2">
        <v>15</v>
      </c>
      <c r="H547" s="2">
        <v>5760</v>
      </c>
      <c r="I547">
        <v>633.59999999999991</v>
      </c>
      <c r="J547" s="2">
        <v>5126.3999999999996</v>
      </c>
      <c r="K547" s="2">
        <v>5.1263999999999994</v>
      </c>
      <c r="L547" s="2">
        <v>3840</v>
      </c>
      <c r="M547" s="2">
        <v>1286.3999999999999</v>
      </c>
      <c r="N547" s="2">
        <v>1.2863999999999998</v>
      </c>
      <c r="O547" s="3">
        <v>44355</v>
      </c>
      <c r="P547" t="s">
        <v>151</v>
      </c>
      <c r="Q547" t="s">
        <v>73</v>
      </c>
      <c r="R547">
        <v>2022</v>
      </c>
      <c r="S547" t="s">
        <v>243</v>
      </c>
      <c r="T547" t="s">
        <v>58</v>
      </c>
      <c r="U547" t="s">
        <v>46</v>
      </c>
    </row>
    <row r="548" spans="1:21" x14ac:dyDescent="0.3">
      <c r="A548" t="s">
        <v>47</v>
      </c>
      <c r="B548" t="s">
        <v>273</v>
      </c>
      <c r="C548" t="s">
        <v>56</v>
      </c>
      <c r="D548" t="s">
        <v>228</v>
      </c>
      <c r="E548" s="2">
        <v>472</v>
      </c>
      <c r="F548" s="2">
        <v>120</v>
      </c>
      <c r="G548" s="2">
        <v>12</v>
      </c>
      <c r="H548" s="2">
        <v>5664</v>
      </c>
      <c r="I548">
        <v>623.04</v>
      </c>
      <c r="J548" s="2">
        <v>5040.96</v>
      </c>
      <c r="K548" s="2">
        <v>5.0409600000000001</v>
      </c>
      <c r="L548" s="2">
        <v>1416</v>
      </c>
      <c r="M548" s="2">
        <v>3624.96</v>
      </c>
      <c r="N548" s="2">
        <v>3.6249600000000002</v>
      </c>
      <c r="O548" s="3">
        <v>44528</v>
      </c>
      <c r="P548" t="s">
        <v>76</v>
      </c>
      <c r="Q548" t="s">
        <v>77</v>
      </c>
      <c r="R548">
        <v>2022</v>
      </c>
      <c r="S548" t="s">
        <v>239</v>
      </c>
      <c r="T548" t="s">
        <v>58</v>
      </c>
      <c r="U548" t="s">
        <v>37</v>
      </c>
    </row>
    <row r="549" spans="1:21" x14ac:dyDescent="0.3">
      <c r="A549" t="s">
        <v>42</v>
      </c>
      <c r="B549" t="s">
        <v>127</v>
      </c>
      <c r="C549" t="s">
        <v>61</v>
      </c>
      <c r="D549" t="s">
        <v>228</v>
      </c>
      <c r="E549" s="2">
        <v>1579</v>
      </c>
      <c r="F549" s="2">
        <v>250</v>
      </c>
      <c r="G549" s="2">
        <v>7</v>
      </c>
      <c r="H549" s="2">
        <v>11053</v>
      </c>
      <c r="I549">
        <v>1215.83</v>
      </c>
      <c r="J549" s="2">
        <v>9837.17</v>
      </c>
      <c r="K549" s="2">
        <v>9.8371700000000004</v>
      </c>
      <c r="L549" s="2">
        <v>7895</v>
      </c>
      <c r="M549" s="2">
        <v>1942.17</v>
      </c>
      <c r="N549" s="2">
        <v>1.9421700000000002</v>
      </c>
      <c r="O549" s="3">
        <v>44598</v>
      </c>
      <c r="P549" t="s">
        <v>62</v>
      </c>
      <c r="Q549" t="s">
        <v>34</v>
      </c>
      <c r="R549">
        <v>2022</v>
      </c>
      <c r="S549" t="s">
        <v>128</v>
      </c>
      <c r="T549" t="s">
        <v>64</v>
      </c>
      <c r="U549" t="s">
        <v>29</v>
      </c>
    </row>
    <row r="550" spans="1:21" x14ac:dyDescent="0.3">
      <c r="A550" t="s">
        <v>30</v>
      </c>
      <c r="B550" t="s">
        <v>154</v>
      </c>
      <c r="C550" t="s">
        <v>95</v>
      </c>
      <c r="D550" t="s">
        <v>228</v>
      </c>
      <c r="E550" s="2">
        <v>3199.5</v>
      </c>
      <c r="F550" s="2">
        <v>260</v>
      </c>
      <c r="G550" s="2">
        <v>15</v>
      </c>
      <c r="H550" s="2">
        <v>47992.5</v>
      </c>
      <c r="I550">
        <v>5279.1749999999993</v>
      </c>
      <c r="J550" s="2">
        <v>42713.324999999997</v>
      </c>
      <c r="K550" s="2">
        <v>42.713324999999998</v>
      </c>
      <c r="L550" s="2">
        <v>31995</v>
      </c>
      <c r="M550" s="2">
        <v>10718.324999999999</v>
      </c>
      <c r="N550" s="2">
        <v>10.718324999999998</v>
      </c>
      <c r="O550" s="3">
        <v>44301</v>
      </c>
      <c r="P550" t="s">
        <v>72</v>
      </c>
      <c r="Q550" t="s">
        <v>73</v>
      </c>
      <c r="R550">
        <v>2022</v>
      </c>
      <c r="S550" t="s">
        <v>155</v>
      </c>
      <c r="T550" t="s">
        <v>97</v>
      </c>
      <c r="U550" t="s">
        <v>54</v>
      </c>
    </row>
    <row r="551" spans="1:21" x14ac:dyDescent="0.3">
      <c r="A551" t="s">
        <v>47</v>
      </c>
      <c r="B551" t="s">
        <v>253</v>
      </c>
      <c r="C551" t="s">
        <v>95</v>
      </c>
      <c r="D551" t="s">
        <v>228</v>
      </c>
      <c r="E551" s="2">
        <v>472</v>
      </c>
      <c r="F551" s="2">
        <v>260</v>
      </c>
      <c r="G551" s="2">
        <v>12</v>
      </c>
      <c r="H551" s="2">
        <v>5664</v>
      </c>
      <c r="I551">
        <v>623.04</v>
      </c>
      <c r="J551" s="2">
        <v>5040.96</v>
      </c>
      <c r="K551" s="2">
        <v>5.0409600000000001</v>
      </c>
      <c r="L551" s="2">
        <v>1416</v>
      </c>
      <c r="M551" s="2">
        <v>3624.96</v>
      </c>
      <c r="N551" s="2">
        <v>3.6249600000000002</v>
      </c>
      <c r="O551" s="3">
        <v>44482</v>
      </c>
      <c r="P551" t="s">
        <v>90</v>
      </c>
      <c r="Q551" t="s">
        <v>77</v>
      </c>
      <c r="R551">
        <v>2022</v>
      </c>
      <c r="S551" t="s">
        <v>210</v>
      </c>
      <c r="T551" t="s">
        <v>97</v>
      </c>
      <c r="U551" t="s">
        <v>37</v>
      </c>
    </row>
    <row r="552" spans="1:21" x14ac:dyDescent="0.3">
      <c r="A552" t="s">
        <v>47</v>
      </c>
      <c r="B552" t="s">
        <v>133</v>
      </c>
      <c r="C552" t="s">
        <v>67</v>
      </c>
      <c r="D552" t="s">
        <v>228</v>
      </c>
      <c r="E552" s="2">
        <v>1937</v>
      </c>
      <c r="F552" s="2">
        <v>3</v>
      </c>
      <c r="G552" s="2">
        <v>12</v>
      </c>
      <c r="H552" s="2">
        <v>23244</v>
      </c>
      <c r="I552">
        <v>2556.84</v>
      </c>
      <c r="J552" s="2">
        <v>20687.16</v>
      </c>
      <c r="K552" s="2">
        <v>20.687159999999999</v>
      </c>
      <c r="L552" s="2">
        <v>5811</v>
      </c>
      <c r="M552" s="2">
        <v>14876.16</v>
      </c>
      <c r="N552" s="2">
        <v>14.87616</v>
      </c>
      <c r="O552" s="3">
        <v>44473</v>
      </c>
      <c r="P552" t="s">
        <v>90</v>
      </c>
      <c r="Q552" t="s">
        <v>77</v>
      </c>
      <c r="R552">
        <v>2022</v>
      </c>
      <c r="S552" t="s">
        <v>134</v>
      </c>
      <c r="T552" t="s">
        <v>70</v>
      </c>
      <c r="U552" t="s">
        <v>46</v>
      </c>
    </row>
    <row r="553" spans="1:21" x14ac:dyDescent="0.3">
      <c r="A553" t="s">
        <v>42</v>
      </c>
      <c r="B553" t="s">
        <v>159</v>
      </c>
      <c r="C553" t="s">
        <v>67</v>
      </c>
      <c r="D553" t="s">
        <v>228</v>
      </c>
      <c r="E553" s="2">
        <v>792</v>
      </c>
      <c r="F553" s="2">
        <v>3</v>
      </c>
      <c r="G553" s="2">
        <v>350</v>
      </c>
      <c r="H553" s="2">
        <v>277200</v>
      </c>
      <c r="I553">
        <v>30492</v>
      </c>
      <c r="J553" s="2">
        <v>246708</v>
      </c>
      <c r="K553" s="2">
        <v>246.708</v>
      </c>
      <c r="L553" s="2">
        <v>205920</v>
      </c>
      <c r="M553" s="2">
        <v>40788</v>
      </c>
      <c r="N553" s="2">
        <v>40.787999999999997</v>
      </c>
      <c r="O553" s="3">
        <v>44339</v>
      </c>
      <c r="P553" t="s">
        <v>109</v>
      </c>
      <c r="Q553" t="s">
        <v>73</v>
      </c>
      <c r="R553">
        <v>2022</v>
      </c>
      <c r="S553" t="s">
        <v>160</v>
      </c>
      <c r="T553" t="s">
        <v>70</v>
      </c>
      <c r="U553" t="s">
        <v>65</v>
      </c>
    </row>
    <row r="554" spans="1:21" x14ac:dyDescent="0.3">
      <c r="A554" t="s">
        <v>38</v>
      </c>
      <c r="B554" t="s">
        <v>100</v>
      </c>
      <c r="C554" t="s">
        <v>67</v>
      </c>
      <c r="D554" t="s">
        <v>228</v>
      </c>
      <c r="E554" s="2">
        <v>2811</v>
      </c>
      <c r="F554" s="2">
        <v>3</v>
      </c>
      <c r="G554" s="2">
        <v>300</v>
      </c>
      <c r="H554" s="2">
        <v>843300</v>
      </c>
      <c r="I554">
        <v>92763</v>
      </c>
      <c r="J554" s="2">
        <v>750537</v>
      </c>
      <c r="K554" s="2">
        <v>750.53700000000003</v>
      </c>
      <c r="L554" s="2">
        <v>702750</v>
      </c>
      <c r="M554" s="2">
        <v>47787</v>
      </c>
      <c r="N554" s="2">
        <v>47.786999999999999</v>
      </c>
      <c r="O554" s="3">
        <v>44804</v>
      </c>
      <c r="P554" t="s">
        <v>44</v>
      </c>
      <c r="Q554" t="s">
        <v>26</v>
      </c>
      <c r="R554">
        <v>2022</v>
      </c>
      <c r="S554" t="s">
        <v>101</v>
      </c>
      <c r="T554" t="s">
        <v>70</v>
      </c>
      <c r="U554" t="s">
        <v>46</v>
      </c>
    </row>
    <row r="555" spans="1:21" x14ac:dyDescent="0.3">
      <c r="A555" t="s">
        <v>21</v>
      </c>
      <c r="B555" t="s">
        <v>230</v>
      </c>
      <c r="C555" t="s">
        <v>67</v>
      </c>
      <c r="D555" t="s">
        <v>228</v>
      </c>
      <c r="E555" s="2">
        <v>2441</v>
      </c>
      <c r="F555" s="2">
        <v>3</v>
      </c>
      <c r="G555" s="2">
        <v>125</v>
      </c>
      <c r="H555" s="2">
        <v>305125</v>
      </c>
      <c r="I555">
        <v>33563.75</v>
      </c>
      <c r="J555" s="2">
        <v>271561.25</v>
      </c>
      <c r="K555" s="2">
        <v>271.56124999999997</v>
      </c>
      <c r="L555" s="2">
        <v>292920</v>
      </c>
      <c r="M555" s="2">
        <v>-21358.75</v>
      </c>
      <c r="N555" s="2">
        <v>-21.358750000000001</v>
      </c>
      <c r="O555" s="3">
        <v>44656</v>
      </c>
      <c r="P555" t="s">
        <v>72</v>
      </c>
      <c r="Q555" t="s">
        <v>73</v>
      </c>
      <c r="R555">
        <v>2022</v>
      </c>
      <c r="S555" t="s">
        <v>231</v>
      </c>
      <c r="T555" t="s">
        <v>70</v>
      </c>
      <c r="U555" t="s">
        <v>51</v>
      </c>
    </row>
    <row r="556" spans="1:21" x14ac:dyDescent="0.3">
      <c r="A556" t="s">
        <v>42</v>
      </c>
      <c r="B556" t="s">
        <v>135</v>
      </c>
      <c r="C556" t="s">
        <v>23</v>
      </c>
      <c r="D556" t="s">
        <v>228</v>
      </c>
      <c r="E556" s="2">
        <v>766</v>
      </c>
      <c r="F556" s="2">
        <v>5</v>
      </c>
      <c r="G556" s="2">
        <v>350</v>
      </c>
      <c r="H556" s="2">
        <v>268100</v>
      </c>
      <c r="I556">
        <v>29491</v>
      </c>
      <c r="J556" s="2">
        <v>238609</v>
      </c>
      <c r="K556" s="2">
        <v>238.60900000000001</v>
      </c>
      <c r="L556" s="2">
        <v>199160</v>
      </c>
      <c r="M556" s="2">
        <v>39449</v>
      </c>
      <c r="N556" s="2">
        <v>39.448999999999998</v>
      </c>
      <c r="O556" s="3">
        <v>44665</v>
      </c>
      <c r="P556" t="s">
        <v>72</v>
      </c>
      <c r="Q556" t="s">
        <v>73</v>
      </c>
      <c r="R556">
        <v>2022</v>
      </c>
      <c r="S556" t="s">
        <v>136</v>
      </c>
      <c r="T556" t="s">
        <v>28</v>
      </c>
      <c r="U556" t="s">
        <v>51</v>
      </c>
    </row>
    <row r="557" spans="1:21" x14ac:dyDescent="0.3">
      <c r="A557" t="s">
        <v>30</v>
      </c>
      <c r="B557" t="s">
        <v>271</v>
      </c>
      <c r="C557" t="s">
        <v>23</v>
      </c>
      <c r="D557" t="s">
        <v>228</v>
      </c>
      <c r="E557" s="2">
        <v>2157</v>
      </c>
      <c r="F557" s="2">
        <v>5</v>
      </c>
      <c r="G557" s="2">
        <v>15</v>
      </c>
      <c r="H557" s="2">
        <v>32355</v>
      </c>
      <c r="I557">
        <v>3559.05</v>
      </c>
      <c r="J557" s="2">
        <v>28795.95</v>
      </c>
      <c r="K557" s="2">
        <v>28.795950000000001</v>
      </c>
      <c r="L557" s="2">
        <v>21570</v>
      </c>
      <c r="M557" s="2">
        <v>7225.9500000000007</v>
      </c>
      <c r="N557" s="2">
        <v>7.225950000000001</v>
      </c>
      <c r="O557" s="3">
        <v>44803</v>
      </c>
      <c r="P557" t="s">
        <v>44</v>
      </c>
      <c r="Q557" t="s">
        <v>26</v>
      </c>
      <c r="R557">
        <v>2022</v>
      </c>
      <c r="S557" t="s">
        <v>235</v>
      </c>
      <c r="T557" t="s">
        <v>28</v>
      </c>
      <c r="U557" t="s">
        <v>65</v>
      </c>
    </row>
    <row r="558" spans="1:21" x14ac:dyDescent="0.3">
      <c r="A558" t="s">
        <v>38</v>
      </c>
      <c r="B558" t="s">
        <v>201</v>
      </c>
      <c r="C558" t="s">
        <v>32</v>
      </c>
      <c r="D558" t="s">
        <v>228</v>
      </c>
      <c r="E558" s="2">
        <v>873</v>
      </c>
      <c r="F558" s="2">
        <v>10</v>
      </c>
      <c r="G558" s="2">
        <v>300</v>
      </c>
      <c r="H558" s="2">
        <v>261900</v>
      </c>
      <c r="I558">
        <v>28809</v>
      </c>
      <c r="J558" s="2">
        <v>233091</v>
      </c>
      <c r="K558" s="2">
        <v>233.09100000000001</v>
      </c>
      <c r="L558" s="2">
        <v>218250</v>
      </c>
      <c r="M558" s="2">
        <v>14841</v>
      </c>
      <c r="N558" s="2">
        <v>14.840999999999999</v>
      </c>
      <c r="O558" s="3">
        <v>44561</v>
      </c>
      <c r="P558" t="s">
        <v>80</v>
      </c>
      <c r="Q558" t="s">
        <v>77</v>
      </c>
      <c r="R558">
        <v>2022</v>
      </c>
      <c r="S558" t="s">
        <v>202</v>
      </c>
      <c r="T558" t="s">
        <v>36</v>
      </c>
      <c r="U558" t="s">
        <v>54</v>
      </c>
    </row>
    <row r="559" spans="1:21" x14ac:dyDescent="0.3">
      <c r="A559" t="s">
        <v>42</v>
      </c>
      <c r="B559" t="s">
        <v>141</v>
      </c>
      <c r="C559" t="s">
        <v>32</v>
      </c>
      <c r="D559" t="s">
        <v>228</v>
      </c>
      <c r="E559" s="2">
        <v>1122</v>
      </c>
      <c r="F559" s="2">
        <v>10</v>
      </c>
      <c r="G559" s="2">
        <v>20</v>
      </c>
      <c r="H559" s="2">
        <v>22440</v>
      </c>
      <c r="I559">
        <v>2468.4</v>
      </c>
      <c r="J559" s="2">
        <v>19971.599999999999</v>
      </c>
      <c r="K559" s="2">
        <v>19.971599999999999</v>
      </c>
      <c r="L559" s="2">
        <v>11220</v>
      </c>
      <c r="M559" s="2">
        <v>8751.5999999999985</v>
      </c>
      <c r="N559" s="2">
        <v>8.751599999999998</v>
      </c>
      <c r="O559" s="3">
        <v>44557</v>
      </c>
      <c r="P559" t="s">
        <v>80</v>
      </c>
      <c r="Q559" t="s">
        <v>77</v>
      </c>
      <c r="R559">
        <v>2022</v>
      </c>
      <c r="S559" t="s">
        <v>142</v>
      </c>
      <c r="T559" t="s">
        <v>36</v>
      </c>
      <c r="U559" t="s">
        <v>65</v>
      </c>
    </row>
    <row r="560" spans="1:21" x14ac:dyDescent="0.3">
      <c r="A560" t="s">
        <v>42</v>
      </c>
      <c r="B560" t="s">
        <v>43</v>
      </c>
      <c r="C560" t="s">
        <v>32</v>
      </c>
      <c r="D560" t="s">
        <v>228</v>
      </c>
      <c r="E560" s="2">
        <v>2104.5</v>
      </c>
      <c r="F560" s="2">
        <v>10</v>
      </c>
      <c r="G560" s="2">
        <v>350</v>
      </c>
      <c r="H560" s="2">
        <v>736575</v>
      </c>
      <c r="I560">
        <v>81023.25</v>
      </c>
      <c r="J560" s="2">
        <v>655551.75</v>
      </c>
      <c r="K560" s="2">
        <v>655.55174999999997</v>
      </c>
      <c r="L560" s="2">
        <v>547170</v>
      </c>
      <c r="M560" s="2">
        <v>108381.75</v>
      </c>
      <c r="N560" s="2">
        <v>108.38175</v>
      </c>
      <c r="O560" s="3">
        <v>44533</v>
      </c>
      <c r="P560" t="s">
        <v>80</v>
      </c>
      <c r="Q560" t="s">
        <v>77</v>
      </c>
      <c r="R560">
        <v>2022</v>
      </c>
      <c r="S560" t="s">
        <v>45</v>
      </c>
      <c r="T560" t="s">
        <v>36</v>
      </c>
      <c r="U560" t="s">
        <v>46</v>
      </c>
    </row>
    <row r="561" spans="1:21" x14ac:dyDescent="0.3">
      <c r="A561" t="s">
        <v>47</v>
      </c>
      <c r="B561" t="s">
        <v>183</v>
      </c>
      <c r="C561" t="s">
        <v>32</v>
      </c>
      <c r="D561" t="s">
        <v>228</v>
      </c>
      <c r="E561" s="2">
        <v>4026</v>
      </c>
      <c r="F561" s="2">
        <v>10</v>
      </c>
      <c r="G561" s="2">
        <v>12</v>
      </c>
      <c r="H561" s="2">
        <v>48312</v>
      </c>
      <c r="I561">
        <v>5314.32</v>
      </c>
      <c r="J561" s="2">
        <v>42997.68</v>
      </c>
      <c r="K561" s="2">
        <v>42.997680000000003</v>
      </c>
      <c r="L561" s="2">
        <v>12078</v>
      </c>
      <c r="M561" s="2">
        <v>30919.68</v>
      </c>
      <c r="N561" s="2">
        <v>30.91968</v>
      </c>
      <c r="O561" s="3">
        <v>44671</v>
      </c>
      <c r="P561" t="s">
        <v>72</v>
      </c>
      <c r="Q561" t="s">
        <v>73</v>
      </c>
      <c r="R561">
        <v>2022</v>
      </c>
      <c r="S561" t="s">
        <v>146</v>
      </c>
      <c r="T561" t="s">
        <v>36</v>
      </c>
      <c r="U561" t="s">
        <v>46</v>
      </c>
    </row>
    <row r="562" spans="1:21" x14ac:dyDescent="0.3">
      <c r="A562" t="s">
        <v>47</v>
      </c>
      <c r="B562" t="s">
        <v>111</v>
      </c>
      <c r="C562" t="s">
        <v>32</v>
      </c>
      <c r="D562" t="s">
        <v>228</v>
      </c>
      <c r="E562" s="2">
        <v>2425.5</v>
      </c>
      <c r="F562" s="2">
        <v>10</v>
      </c>
      <c r="G562" s="2">
        <v>12</v>
      </c>
      <c r="H562" s="2">
        <v>29106</v>
      </c>
      <c r="I562">
        <v>3201.66</v>
      </c>
      <c r="J562" s="2">
        <v>25904.340000000004</v>
      </c>
      <c r="K562" s="2">
        <v>25.904340000000005</v>
      </c>
      <c r="L562" s="2">
        <v>7276.5</v>
      </c>
      <c r="M562" s="2">
        <v>18627.840000000004</v>
      </c>
      <c r="N562" s="2">
        <v>18.627840000000003</v>
      </c>
      <c r="O562" s="3">
        <v>44531</v>
      </c>
      <c r="P562" t="s">
        <v>80</v>
      </c>
      <c r="Q562" t="s">
        <v>77</v>
      </c>
      <c r="R562">
        <v>2022</v>
      </c>
      <c r="S562" t="s">
        <v>112</v>
      </c>
      <c r="T562" t="s">
        <v>36</v>
      </c>
      <c r="U562" t="s">
        <v>29</v>
      </c>
    </row>
    <row r="563" spans="1:21" x14ac:dyDescent="0.3">
      <c r="A563" t="s">
        <v>42</v>
      </c>
      <c r="B563" t="s">
        <v>43</v>
      </c>
      <c r="C563" t="s">
        <v>32</v>
      </c>
      <c r="D563" t="s">
        <v>228</v>
      </c>
      <c r="E563" s="2">
        <v>2394</v>
      </c>
      <c r="F563" s="2">
        <v>10</v>
      </c>
      <c r="G563" s="2">
        <v>20</v>
      </c>
      <c r="H563" s="2">
        <v>47880</v>
      </c>
      <c r="I563">
        <v>5266.8</v>
      </c>
      <c r="J563" s="2">
        <v>42613.2</v>
      </c>
      <c r="K563" s="2">
        <v>42.613199999999999</v>
      </c>
      <c r="L563" s="2">
        <v>23940</v>
      </c>
      <c r="M563" s="2">
        <v>18673.199999999997</v>
      </c>
      <c r="N563" s="2">
        <v>18.673199999999998</v>
      </c>
      <c r="O563" s="3">
        <v>44267</v>
      </c>
      <c r="P563" t="s">
        <v>87</v>
      </c>
      <c r="Q563" t="s">
        <v>34</v>
      </c>
      <c r="R563">
        <v>2022</v>
      </c>
      <c r="S563" t="s">
        <v>45</v>
      </c>
      <c r="T563" t="s">
        <v>36</v>
      </c>
      <c r="U563" t="s">
        <v>46</v>
      </c>
    </row>
    <row r="564" spans="1:21" x14ac:dyDescent="0.3">
      <c r="A564" t="s">
        <v>30</v>
      </c>
      <c r="B564" t="s">
        <v>149</v>
      </c>
      <c r="C564" t="s">
        <v>32</v>
      </c>
      <c r="D564" t="s">
        <v>228</v>
      </c>
      <c r="E564" s="2">
        <v>1984</v>
      </c>
      <c r="F564" s="2">
        <v>10</v>
      </c>
      <c r="G564" s="2">
        <v>15</v>
      </c>
      <c r="H564" s="2">
        <v>29760</v>
      </c>
      <c r="I564">
        <v>3273.6</v>
      </c>
      <c r="J564" s="2">
        <v>26486.400000000001</v>
      </c>
      <c r="K564" s="2">
        <v>26.4864</v>
      </c>
      <c r="L564" s="2">
        <v>19840</v>
      </c>
      <c r="M564" s="2">
        <v>6646.4000000000015</v>
      </c>
      <c r="N564" s="2">
        <v>6.6464000000000016</v>
      </c>
      <c r="O564" s="3">
        <v>44889</v>
      </c>
      <c r="P564" t="s">
        <v>76</v>
      </c>
      <c r="Q564" t="s">
        <v>77</v>
      </c>
      <c r="R564">
        <v>2022</v>
      </c>
      <c r="S564" t="s">
        <v>150</v>
      </c>
      <c r="T564" t="s">
        <v>36</v>
      </c>
      <c r="U564" t="s">
        <v>46</v>
      </c>
    </row>
    <row r="565" spans="1:21" x14ac:dyDescent="0.3">
      <c r="A565" t="s">
        <v>21</v>
      </c>
      <c r="B565" t="s">
        <v>165</v>
      </c>
      <c r="C565" t="s">
        <v>32</v>
      </c>
      <c r="D565" t="s">
        <v>228</v>
      </c>
      <c r="E565" s="2">
        <v>2441</v>
      </c>
      <c r="F565" s="2">
        <v>10</v>
      </c>
      <c r="G565" s="2">
        <v>125</v>
      </c>
      <c r="H565" s="2">
        <v>305125</v>
      </c>
      <c r="I565">
        <v>33563.75</v>
      </c>
      <c r="J565" s="2">
        <v>271561.25</v>
      </c>
      <c r="K565" s="2">
        <v>271.56124999999997</v>
      </c>
      <c r="L565" s="2">
        <v>292920</v>
      </c>
      <c r="M565" s="2">
        <v>-21358.75</v>
      </c>
      <c r="N565" s="2">
        <v>-21.358750000000001</v>
      </c>
      <c r="O565" s="3">
        <v>44474</v>
      </c>
      <c r="P565" t="s">
        <v>90</v>
      </c>
      <c r="Q565" t="s">
        <v>77</v>
      </c>
      <c r="R565">
        <v>2022</v>
      </c>
      <c r="S565" t="s">
        <v>166</v>
      </c>
      <c r="T565" t="s">
        <v>36</v>
      </c>
      <c r="U565" t="s">
        <v>41</v>
      </c>
    </row>
    <row r="566" spans="1:21" x14ac:dyDescent="0.3">
      <c r="A566" t="s">
        <v>38</v>
      </c>
      <c r="B566" t="s">
        <v>201</v>
      </c>
      <c r="C566" t="s">
        <v>32</v>
      </c>
      <c r="D566" t="s">
        <v>228</v>
      </c>
      <c r="E566" s="2">
        <v>1366</v>
      </c>
      <c r="F566" s="2">
        <v>10</v>
      </c>
      <c r="G566" s="2">
        <v>300</v>
      </c>
      <c r="H566" s="2">
        <v>409800</v>
      </c>
      <c r="I566">
        <v>45078</v>
      </c>
      <c r="J566" s="2">
        <v>364722</v>
      </c>
      <c r="K566" s="2">
        <v>364.72199999999998</v>
      </c>
      <c r="L566" s="2">
        <v>341500</v>
      </c>
      <c r="M566" s="2">
        <v>23222</v>
      </c>
      <c r="N566" s="2">
        <v>23.222000000000001</v>
      </c>
      <c r="O566" s="3">
        <v>44486</v>
      </c>
      <c r="P566" t="s">
        <v>90</v>
      </c>
      <c r="Q566" t="s">
        <v>77</v>
      </c>
      <c r="R566">
        <v>2022</v>
      </c>
      <c r="S566" t="s">
        <v>202</v>
      </c>
      <c r="T566" t="s">
        <v>36</v>
      </c>
      <c r="U566" t="s">
        <v>54</v>
      </c>
    </row>
    <row r="567" spans="1:21" x14ac:dyDescent="0.3">
      <c r="A567" t="s">
        <v>42</v>
      </c>
      <c r="B567" t="s">
        <v>89</v>
      </c>
      <c r="C567" t="s">
        <v>56</v>
      </c>
      <c r="D567" t="s">
        <v>228</v>
      </c>
      <c r="E567" s="2">
        <v>1808</v>
      </c>
      <c r="F567" s="2">
        <v>120</v>
      </c>
      <c r="G567" s="2">
        <v>7</v>
      </c>
      <c r="H567" s="2">
        <v>12656</v>
      </c>
      <c r="I567">
        <v>1392.16</v>
      </c>
      <c r="J567" s="2">
        <v>11263.84</v>
      </c>
      <c r="K567" s="2">
        <v>11.26384</v>
      </c>
      <c r="L567" s="2">
        <v>9040</v>
      </c>
      <c r="M567" s="2">
        <v>2223.84</v>
      </c>
      <c r="N567" s="2">
        <v>2.22384</v>
      </c>
      <c r="O567" s="3">
        <v>44294</v>
      </c>
      <c r="P567" t="s">
        <v>72</v>
      </c>
      <c r="Q567" t="s">
        <v>73</v>
      </c>
      <c r="R567">
        <v>2022</v>
      </c>
      <c r="S567" t="s">
        <v>91</v>
      </c>
      <c r="T567" t="s">
        <v>58</v>
      </c>
      <c r="U567" t="s">
        <v>65</v>
      </c>
    </row>
    <row r="568" spans="1:21" x14ac:dyDescent="0.3">
      <c r="A568" t="s">
        <v>47</v>
      </c>
      <c r="B568" t="s">
        <v>221</v>
      </c>
      <c r="C568" t="s">
        <v>61</v>
      </c>
      <c r="D568" t="s">
        <v>228</v>
      </c>
      <c r="E568" s="2">
        <v>1734</v>
      </c>
      <c r="F568" s="2">
        <v>250</v>
      </c>
      <c r="G568" s="2">
        <v>12</v>
      </c>
      <c r="H568" s="2">
        <v>20808</v>
      </c>
      <c r="I568">
        <v>2288.88</v>
      </c>
      <c r="J568" s="2">
        <v>18519.12</v>
      </c>
      <c r="K568" s="2">
        <v>18.519119999999997</v>
      </c>
      <c r="L568" s="2">
        <v>5202</v>
      </c>
      <c r="M568" s="2">
        <v>13317.119999999999</v>
      </c>
      <c r="N568" s="2">
        <v>13.317119999999999</v>
      </c>
      <c r="O568" s="3">
        <v>44472</v>
      </c>
      <c r="P568" t="s">
        <v>90</v>
      </c>
      <c r="Q568" t="s">
        <v>77</v>
      </c>
      <c r="R568">
        <v>2022</v>
      </c>
      <c r="S568" t="s">
        <v>222</v>
      </c>
      <c r="T568" t="s">
        <v>64</v>
      </c>
      <c r="U568" t="s">
        <v>29</v>
      </c>
    </row>
    <row r="569" spans="1:21" x14ac:dyDescent="0.3">
      <c r="A569" t="s">
        <v>21</v>
      </c>
      <c r="B569" t="s">
        <v>284</v>
      </c>
      <c r="C569" t="s">
        <v>61</v>
      </c>
      <c r="D569" t="s">
        <v>228</v>
      </c>
      <c r="E569" s="2">
        <v>554</v>
      </c>
      <c r="F569" s="2">
        <v>250</v>
      </c>
      <c r="G569" s="2">
        <v>125</v>
      </c>
      <c r="H569" s="2">
        <v>69250</v>
      </c>
      <c r="I569">
        <v>7617.5</v>
      </c>
      <c r="J569" s="2">
        <v>61632.5</v>
      </c>
      <c r="K569" s="2">
        <v>61.6325</v>
      </c>
      <c r="L569" s="2">
        <v>66480</v>
      </c>
      <c r="M569" s="2">
        <v>-4847.5</v>
      </c>
      <c r="N569" s="2">
        <v>-4.8475000000000001</v>
      </c>
      <c r="O569" s="3">
        <v>44351</v>
      </c>
      <c r="P569" t="s">
        <v>151</v>
      </c>
      <c r="Q569" t="s">
        <v>73</v>
      </c>
      <c r="R569">
        <v>2022</v>
      </c>
      <c r="S569" t="s">
        <v>170</v>
      </c>
      <c r="T569" t="s">
        <v>64</v>
      </c>
      <c r="U569" t="s">
        <v>51</v>
      </c>
    </row>
    <row r="570" spans="1:21" x14ac:dyDescent="0.3">
      <c r="A570" t="s">
        <v>21</v>
      </c>
      <c r="B570" t="s">
        <v>207</v>
      </c>
      <c r="C570" t="s">
        <v>95</v>
      </c>
      <c r="D570" t="s">
        <v>228</v>
      </c>
      <c r="E570" s="2">
        <v>3165</v>
      </c>
      <c r="F570" s="2">
        <v>260</v>
      </c>
      <c r="G570" s="2">
        <v>125</v>
      </c>
      <c r="H570" s="2">
        <v>395625</v>
      </c>
      <c r="I570">
        <v>43518.75</v>
      </c>
      <c r="J570" s="2">
        <v>352106.25</v>
      </c>
      <c r="K570" s="2">
        <v>352.10624999999999</v>
      </c>
      <c r="L570" s="2">
        <v>379800</v>
      </c>
      <c r="M570" s="2">
        <v>-27693.75</v>
      </c>
      <c r="N570" s="2">
        <v>-27.693750000000001</v>
      </c>
      <c r="O570" s="3">
        <v>44507</v>
      </c>
      <c r="P570" t="s">
        <v>76</v>
      </c>
      <c r="Q570" t="s">
        <v>77</v>
      </c>
      <c r="R570">
        <v>2022</v>
      </c>
      <c r="S570" t="s">
        <v>208</v>
      </c>
      <c r="T570" t="s">
        <v>97</v>
      </c>
      <c r="U570" t="s">
        <v>29</v>
      </c>
    </row>
    <row r="571" spans="1:21" x14ac:dyDescent="0.3">
      <c r="A571" t="s">
        <v>42</v>
      </c>
      <c r="B571" t="s">
        <v>244</v>
      </c>
      <c r="C571" t="s">
        <v>95</v>
      </c>
      <c r="D571" t="s">
        <v>228</v>
      </c>
      <c r="E571" s="2">
        <v>2629</v>
      </c>
      <c r="F571" s="2">
        <v>260</v>
      </c>
      <c r="G571" s="2">
        <v>20</v>
      </c>
      <c r="H571" s="2">
        <v>52580</v>
      </c>
      <c r="I571">
        <v>5783.8</v>
      </c>
      <c r="J571" s="2">
        <v>46796.2</v>
      </c>
      <c r="K571" s="2">
        <v>46.796199999999999</v>
      </c>
      <c r="L571" s="2">
        <v>26290</v>
      </c>
      <c r="M571" s="2">
        <v>20506.199999999997</v>
      </c>
      <c r="N571" s="2">
        <v>20.506199999999996</v>
      </c>
      <c r="O571" s="3">
        <v>44677</v>
      </c>
      <c r="P571" t="s">
        <v>72</v>
      </c>
      <c r="Q571" t="s">
        <v>73</v>
      </c>
      <c r="R571">
        <v>2022</v>
      </c>
      <c r="S571" t="s">
        <v>178</v>
      </c>
      <c r="T571" t="s">
        <v>97</v>
      </c>
      <c r="U571" t="s">
        <v>51</v>
      </c>
    </row>
    <row r="572" spans="1:21" x14ac:dyDescent="0.3">
      <c r="A572" t="s">
        <v>21</v>
      </c>
      <c r="B572" t="s">
        <v>297</v>
      </c>
      <c r="C572" t="s">
        <v>95</v>
      </c>
      <c r="D572" t="s">
        <v>228</v>
      </c>
      <c r="E572" s="2">
        <v>1433</v>
      </c>
      <c r="F572" s="2">
        <v>260</v>
      </c>
      <c r="G572" s="2">
        <v>125</v>
      </c>
      <c r="H572" s="2">
        <v>179125</v>
      </c>
      <c r="I572">
        <v>19703.75</v>
      </c>
      <c r="J572" s="2">
        <v>159421.25</v>
      </c>
      <c r="K572" s="2">
        <v>159.42124999999999</v>
      </c>
      <c r="L572" s="2">
        <v>171960</v>
      </c>
      <c r="M572" s="2">
        <v>-12538.75</v>
      </c>
      <c r="N572" s="2">
        <v>-12.53875</v>
      </c>
      <c r="O572" s="3">
        <v>44398</v>
      </c>
      <c r="P572" t="s">
        <v>49</v>
      </c>
      <c r="Q572" t="s">
        <v>26</v>
      </c>
      <c r="R572">
        <v>2022</v>
      </c>
      <c r="S572" t="s">
        <v>239</v>
      </c>
      <c r="T572" t="s">
        <v>97</v>
      </c>
      <c r="U572" t="s">
        <v>37</v>
      </c>
    </row>
    <row r="573" spans="1:21" x14ac:dyDescent="0.3">
      <c r="A573" t="s">
        <v>30</v>
      </c>
      <c r="B573" t="s">
        <v>261</v>
      </c>
      <c r="C573" t="s">
        <v>95</v>
      </c>
      <c r="D573" t="s">
        <v>228</v>
      </c>
      <c r="E573" s="2">
        <v>2157</v>
      </c>
      <c r="F573" s="2">
        <v>260</v>
      </c>
      <c r="G573" s="2">
        <v>15</v>
      </c>
      <c r="H573" s="2">
        <v>32355</v>
      </c>
      <c r="I573">
        <v>3559.05</v>
      </c>
      <c r="J573" s="2">
        <v>28795.95</v>
      </c>
      <c r="K573" s="2">
        <v>28.795950000000001</v>
      </c>
      <c r="L573" s="2">
        <v>21570</v>
      </c>
      <c r="M573" s="2">
        <v>7225.9500000000007</v>
      </c>
      <c r="N573" s="2">
        <v>7.225950000000001</v>
      </c>
      <c r="O573" s="3">
        <v>44496</v>
      </c>
      <c r="P573" t="s">
        <v>90</v>
      </c>
      <c r="Q573" t="s">
        <v>77</v>
      </c>
      <c r="R573">
        <v>2022</v>
      </c>
      <c r="S573" t="s">
        <v>262</v>
      </c>
      <c r="T573" t="s">
        <v>97</v>
      </c>
      <c r="U573" t="s">
        <v>65</v>
      </c>
    </row>
    <row r="574" spans="1:21" x14ac:dyDescent="0.3">
      <c r="A574" t="s">
        <v>42</v>
      </c>
      <c r="B574" t="s">
        <v>194</v>
      </c>
      <c r="C574" t="s">
        <v>67</v>
      </c>
      <c r="D574" t="s">
        <v>228</v>
      </c>
      <c r="E574" s="2">
        <v>886</v>
      </c>
      <c r="F574" s="2">
        <v>3</v>
      </c>
      <c r="G574" s="2">
        <v>350</v>
      </c>
      <c r="H574" s="2">
        <v>310100</v>
      </c>
      <c r="I574">
        <v>37212</v>
      </c>
      <c r="J574" s="2">
        <v>272888</v>
      </c>
      <c r="K574" s="2">
        <v>272.88799999999998</v>
      </c>
      <c r="L574" s="2">
        <v>230360</v>
      </c>
      <c r="M574" s="2">
        <v>42528</v>
      </c>
      <c r="N574" s="2">
        <v>42.527999999999999</v>
      </c>
      <c r="O574" s="3">
        <v>44902</v>
      </c>
      <c r="P574" t="s">
        <v>80</v>
      </c>
      <c r="Q574" t="s">
        <v>77</v>
      </c>
      <c r="R574">
        <v>2022</v>
      </c>
      <c r="S574" t="s">
        <v>195</v>
      </c>
      <c r="T574" t="s">
        <v>70</v>
      </c>
      <c r="U574" t="s">
        <v>37</v>
      </c>
    </row>
    <row r="575" spans="1:21" x14ac:dyDescent="0.3">
      <c r="A575" t="s">
        <v>21</v>
      </c>
      <c r="B575" t="s">
        <v>255</v>
      </c>
      <c r="C575" t="s">
        <v>67</v>
      </c>
      <c r="D575" t="s">
        <v>228</v>
      </c>
      <c r="E575" s="2">
        <v>2156</v>
      </c>
      <c r="F575" s="2">
        <v>3</v>
      </c>
      <c r="G575" s="2">
        <v>125</v>
      </c>
      <c r="H575" s="2">
        <v>269500</v>
      </c>
      <c r="I575">
        <v>32340</v>
      </c>
      <c r="J575" s="2">
        <v>237160</v>
      </c>
      <c r="K575" s="2">
        <v>237.16</v>
      </c>
      <c r="L575" s="2">
        <v>258720</v>
      </c>
      <c r="M575" s="2">
        <v>-21560</v>
      </c>
      <c r="N575" s="2">
        <v>-21.56</v>
      </c>
      <c r="O575" s="3">
        <v>44487</v>
      </c>
      <c r="P575" t="s">
        <v>90</v>
      </c>
      <c r="Q575" t="s">
        <v>77</v>
      </c>
      <c r="R575">
        <v>2022</v>
      </c>
      <c r="S575" t="s">
        <v>214</v>
      </c>
      <c r="T575" t="s">
        <v>70</v>
      </c>
      <c r="U575" t="s">
        <v>46</v>
      </c>
    </row>
    <row r="576" spans="1:21" x14ac:dyDescent="0.3">
      <c r="A576" t="s">
        <v>30</v>
      </c>
      <c r="B576" t="s">
        <v>238</v>
      </c>
      <c r="C576" t="s">
        <v>67</v>
      </c>
      <c r="D576" t="s">
        <v>228</v>
      </c>
      <c r="E576" s="2">
        <v>2689</v>
      </c>
      <c r="F576" s="2">
        <v>3</v>
      </c>
      <c r="G576" s="2">
        <v>15</v>
      </c>
      <c r="H576" s="2">
        <v>40335</v>
      </c>
      <c r="I576">
        <v>4840.2</v>
      </c>
      <c r="J576" s="2">
        <v>35494.800000000003</v>
      </c>
      <c r="K576" s="2">
        <v>35.494800000000005</v>
      </c>
      <c r="L576" s="2">
        <v>26890</v>
      </c>
      <c r="M576" s="2">
        <v>8604.8000000000029</v>
      </c>
      <c r="N576" s="2">
        <v>8.6048000000000027</v>
      </c>
      <c r="O576" s="3">
        <v>44363</v>
      </c>
      <c r="P576" t="s">
        <v>151</v>
      </c>
      <c r="Q576" t="s">
        <v>73</v>
      </c>
      <c r="R576">
        <v>2022</v>
      </c>
      <c r="S576" t="s">
        <v>239</v>
      </c>
      <c r="T576" t="s">
        <v>70</v>
      </c>
      <c r="U576" t="s">
        <v>37</v>
      </c>
    </row>
    <row r="577" spans="1:21" x14ac:dyDescent="0.3">
      <c r="A577" t="s">
        <v>30</v>
      </c>
      <c r="B577" t="s">
        <v>272</v>
      </c>
      <c r="C577" t="s">
        <v>23</v>
      </c>
      <c r="D577" t="s">
        <v>228</v>
      </c>
      <c r="E577" s="2">
        <v>677</v>
      </c>
      <c r="F577" s="2">
        <v>5</v>
      </c>
      <c r="G577" s="2">
        <v>15</v>
      </c>
      <c r="H577" s="2">
        <v>10155</v>
      </c>
      <c r="I577">
        <v>1218.5999999999999</v>
      </c>
      <c r="J577" s="2">
        <v>8936.4</v>
      </c>
      <c r="K577" s="2">
        <v>8.936399999999999</v>
      </c>
      <c r="L577" s="2">
        <v>6770</v>
      </c>
      <c r="M577" s="2">
        <v>2166.3999999999996</v>
      </c>
      <c r="N577" s="2">
        <v>2.1663999999999994</v>
      </c>
      <c r="O577" s="3">
        <v>44867</v>
      </c>
      <c r="P577" t="s">
        <v>76</v>
      </c>
      <c r="Q577" t="s">
        <v>77</v>
      </c>
      <c r="R577">
        <v>2022</v>
      </c>
      <c r="S577" t="s">
        <v>237</v>
      </c>
      <c r="T577" t="s">
        <v>28</v>
      </c>
      <c r="U577" t="s">
        <v>29</v>
      </c>
    </row>
    <row r="578" spans="1:21" x14ac:dyDescent="0.3">
      <c r="A578" t="s">
        <v>38</v>
      </c>
      <c r="B578" t="s">
        <v>217</v>
      </c>
      <c r="C578" t="s">
        <v>23</v>
      </c>
      <c r="D578" t="s">
        <v>228</v>
      </c>
      <c r="E578" s="2">
        <v>1773</v>
      </c>
      <c r="F578" s="2">
        <v>5</v>
      </c>
      <c r="G578" s="2">
        <v>300</v>
      </c>
      <c r="H578" s="2">
        <v>531900</v>
      </c>
      <c r="I578">
        <v>63828</v>
      </c>
      <c r="J578" s="2">
        <v>468072</v>
      </c>
      <c r="K578" s="2">
        <v>468.072</v>
      </c>
      <c r="L578" s="2">
        <v>443250</v>
      </c>
      <c r="M578" s="2">
        <v>24822</v>
      </c>
      <c r="N578" s="2">
        <v>24.821999999999999</v>
      </c>
      <c r="O578" s="3">
        <v>44898</v>
      </c>
      <c r="P578" t="s">
        <v>80</v>
      </c>
      <c r="Q578" t="s">
        <v>77</v>
      </c>
      <c r="R578">
        <v>2022</v>
      </c>
      <c r="S578" t="s">
        <v>218</v>
      </c>
      <c r="T578" t="s">
        <v>28</v>
      </c>
      <c r="U578" t="s">
        <v>54</v>
      </c>
    </row>
    <row r="579" spans="1:21" x14ac:dyDescent="0.3">
      <c r="A579" t="s">
        <v>42</v>
      </c>
      <c r="B579" t="s">
        <v>161</v>
      </c>
      <c r="C579" t="s">
        <v>23</v>
      </c>
      <c r="D579" t="s">
        <v>228</v>
      </c>
      <c r="E579" s="2">
        <v>2420</v>
      </c>
      <c r="F579" s="2">
        <v>5</v>
      </c>
      <c r="G579" s="2">
        <v>7</v>
      </c>
      <c r="H579" s="2">
        <v>16940</v>
      </c>
      <c r="I579">
        <v>2032.8</v>
      </c>
      <c r="J579" s="2">
        <v>14907.2</v>
      </c>
      <c r="K579" s="2">
        <v>14.907200000000001</v>
      </c>
      <c r="L579" s="2">
        <v>12100</v>
      </c>
      <c r="M579" s="2">
        <v>2807.2000000000007</v>
      </c>
      <c r="N579" s="2">
        <v>2.8072000000000008</v>
      </c>
      <c r="O579" s="3">
        <v>44532</v>
      </c>
      <c r="P579" t="s">
        <v>80</v>
      </c>
      <c r="Q579" t="s">
        <v>77</v>
      </c>
      <c r="R579">
        <v>2022</v>
      </c>
      <c r="S579" t="s">
        <v>162</v>
      </c>
      <c r="T579" t="s">
        <v>28</v>
      </c>
      <c r="U579" t="s">
        <v>29</v>
      </c>
    </row>
    <row r="580" spans="1:21" x14ac:dyDescent="0.3">
      <c r="A580" t="s">
        <v>42</v>
      </c>
      <c r="B580" t="s">
        <v>147</v>
      </c>
      <c r="C580" t="s">
        <v>23</v>
      </c>
      <c r="D580" t="s">
        <v>228</v>
      </c>
      <c r="E580" s="2">
        <v>2734</v>
      </c>
      <c r="F580" s="2">
        <v>5</v>
      </c>
      <c r="G580" s="2">
        <v>7</v>
      </c>
      <c r="H580" s="2">
        <v>19138</v>
      </c>
      <c r="I580">
        <v>2296.56</v>
      </c>
      <c r="J580" s="2">
        <v>16841.439999999999</v>
      </c>
      <c r="K580" s="2">
        <v>16.841439999999999</v>
      </c>
      <c r="L580" s="2">
        <v>13670</v>
      </c>
      <c r="M580" s="2">
        <v>3171.4399999999987</v>
      </c>
      <c r="N580" s="2">
        <v>3.1714399999999987</v>
      </c>
      <c r="O580" s="3">
        <v>44688</v>
      </c>
      <c r="P580" t="s">
        <v>109</v>
      </c>
      <c r="Q580" t="s">
        <v>73</v>
      </c>
      <c r="R580">
        <v>2022</v>
      </c>
      <c r="S580" t="s">
        <v>148</v>
      </c>
      <c r="T580" t="s">
        <v>28</v>
      </c>
      <c r="U580" t="s">
        <v>41</v>
      </c>
    </row>
    <row r="581" spans="1:21" x14ac:dyDescent="0.3">
      <c r="A581" t="s">
        <v>38</v>
      </c>
      <c r="B581" t="s">
        <v>275</v>
      </c>
      <c r="C581" t="s">
        <v>32</v>
      </c>
      <c r="D581" t="s">
        <v>228</v>
      </c>
      <c r="E581" s="2">
        <v>3495</v>
      </c>
      <c r="F581" s="2">
        <v>10</v>
      </c>
      <c r="G581" s="2">
        <v>300</v>
      </c>
      <c r="H581" s="2">
        <v>1048500</v>
      </c>
      <c r="I581">
        <v>125820</v>
      </c>
      <c r="J581" s="2">
        <v>922680</v>
      </c>
      <c r="K581" s="2">
        <v>922.68</v>
      </c>
      <c r="L581" s="2">
        <v>873750</v>
      </c>
      <c r="M581" s="2">
        <v>48930</v>
      </c>
      <c r="N581" s="2">
        <v>48.93</v>
      </c>
      <c r="O581" s="3">
        <v>44807</v>
      </c>
      <c r="P581" t="s">
        <v>25</v>
      </c>
      <c r="Q581" t="s">
        <v>26</v>
      </c>
      <c r="R581">
        <v>2022</v>
      </c>
      <c r="S581" t="s">
        <v>243</v>
      </c>
      <c r="T581" t="s">
        <v>36</v>
      </c>
      <c r="U581" t="s">
        <v>46</v>
      </c>
    </row>
    <row r="582" spans="1:21" x14ac:dyDescent="0.3">
      <c r="A582" t="s">
        <v>42</v>
      </c>
      <c r="B582" t="s">
        <v>141</v>
      </c>
      <c r="C582" t="s">
        <v>32</v>
      </c>
      <c r="D582" t="s">
        <v>228</v>
      </c>
      <c r="E582" s="2">
        <v>886</v>
      </c>
      <c r="F582" s="2">
        <v>10</v>
      </c>
      <c r="G582" s="2">
        <v>350</v>
      </c>
      <c r="H582" s="2">
        <v>310100</v>
      </c>
      <c r="I582">
        <v>37212</v>
      </c>
      <c r="J582" s="2">
        <v>272888</v>
      </c>
      <c r="K582" s="2">
        <v>272.88799999999998</v>
      </c>
      <c r="L582" s="2">
        <v>230360</v>
      </c>
      <c r="M582" s="2">
        <v>42528</v>
      </c>
      <c r="N582" s="2">
        <v>42.527999999999999</v>
      </c>
      <c r="O582" s="3">
        <v>44373</v>
      </c>
      <c r="P582" t="s">
        <v>151</v>
      </c>
      <c r="Q582" t="s">
        <v>73</v>
      </c>
      <c r="R582">
        <v>2022</v>
      </c>
      <c r="S582" t="s">
        <v>142</v>
      </c>
      <c r="T582" t="s">
        <v>36</v>
      </c>
      <c r="U582" t="s">
        <v>65</v>
      </c>
    </row>
    <row r="583" spans="1:21" x14ac:dyDescent="0.3">
      <c r="A583" t="s">
        <v>21</v>
      </c>
      <c r="B583" t="s">
        <v>108</v>
      </c>
      <c r="C583" t="s">
        <v>32</v>
      </c>
      <c r="D583" t="s">
        <v>228</v>
      </c>
      <c r="E583" s="2">
        <v>2156</v>
      </c>
      <c r="F583" s="2">
        <v>10</v>
      </c>
      <c r="G583" s="2">
        <v>125</v>
      </c>
      <c r="H583" s="2">
        <v>269500</v>
      </c>
      <c r="I583">
        <v>32340</v>
      </c>
      <c r="J583" s="2">
        <v>237160</v>
      </c>
      <c r="K583" s="2">
        <v>237.16</v>
      </c>
      <c r="L583" s="2">
        <v>258720</v>
      </c>
      <c r="M583" s="2">
        <v>-21560</v>
      </c>
      <c r="N583" s="2">
        <v>-21.56</v>
      </c>
      <c r="O583" s="3">
        <v>44371</v>
      </c>
      <c r="P583" t="s">
        <v>151</v>
      </c>
      <c r="Q583" t="s">
        <v>73</v>
      </c>
      <c r="R583">
        <v>2022</v>
      </c>
      <c r="S583" t="s">
        <v>110</v>
      </c>
      <c r="T583" t="s">
        <v>36</v>
      </c>
      <c r="U583" t="s">
        <v>65</v>
      </c>
    </row>
    <row r="584" spans="1:21" x14ac:dyDescent="0.3">
      <c r="A584" t="s">
        <v>42</v>
      </c>
      <c r="B584" t="s">
        <v>141</v>
      </c>
      <c r="C584" t="s">
        <v>32</v>
      </c>
      <c r="D584" t="s">
        <v>228</v>
      </c>
      <c r="E584" s="2">
        <v>905</v>
      </c>
      <c r="F584" s="2">
        <v>10</v>
      </c>
      <c r="G584" s="2">
        <v>20</v>
      </c>
      <c r="H584" s="2">
        <v>18100</v>
      </c>
      <c r="I584">
        <v>2172</v>
      </c>
      <c r="J584" s="2">
        <v>15928</v>
      </c>
      <c r="K584" s="2">
        <v>15.928000000000001</v>
      </c>
      <c r="L584" s="2">
        <v>9050</v>
      </c>
      <c r="M584" s="2">
        <v>6878</v>
      </c>
      <c r="N584" s="2">
        <v>6.8780000000000001</v>
      </c>
      <c r="O584" s="3">
        <v>44683</v>
      </c>
      <c r="P584" t="s">
        <v>109</v>
      </c>
      <c r="Q584" t="s">
        <v>73</v>
      </c>
      <c r="R584">
        <v>2022</v>
      </c>
      <c r="S584" t="s">
        <v>142</v>
      </c>
      <c r="T584" t="s">
        <v>36</v>
      </c>
      <c r="U584" t="s">
        <v>65</v>
      </c>
    </row>
    <row r="585" spans="1:21" x14ac:dyDescent="0.3">
      <c r="A585" t="s">
        <v>42</v>
      </c>
      <c r="B585" t="s">
        <v>167</v>
      </c>
      <c r="C585" t="s">
        <v>32</v>
      </c>
      <c r="D585" t="s">
        <v>228</v>
      </c>
      <c r="E585" s="2">
        <v>1594</v>
      </c>
      <c r="F585" s="2">
        <v>10</v>
      </c>
      <c r="G585" s="2">
        <v>350</v>
      </c>
      <c r="H585" s="2">
        <v>557900</v>
      </c>
      <c r="I585">
        <v>66948</v>
      </c>
      <c r="J585" s="2">
        <v>490952</v>
      </c>
      <c r="K585" s="2">
        <v>490.952</v>
      </c>
      <c r="L585" s="2">
        <v>414440</v>
      </c>
      <c r="M585" s="2">
        <v>76512</v>
      </c>
      <c r="N585" s="2">
        <v>76.512</v>
      </c>
      <c r="O585" s="3">
        <v>44389</v>
      </c>
      <c r="P585" t="s">
        <v>49</v>
      </c>
      <c r="Q585" t="s">
        <v>26</v>
      </c>
      <c r="R585">
        <v>2022</v>
      </c>
      <c r="S585" t="s">
        <v>168</v>
      </c>
      <c r="T585" t="s">
        <v>36</v>
      </c>
      <c r="U585" t="s">
        <v>46</v>
      </c>
    </row>
    <row r="586" spans="1:21" x14ac:dyDescent="0.3">
      <c r="A586" t="s">
        <v>38</v>
      </c>
      <c r="B586" t="s">
        <v>200</v>
      </c>
      <c r="C586" t="s">
        <v>32</v>
      </c>
      <c r="D586" t="s">
        <v>228</v>
      </c>
      <c r="E586" s="2">
        <v>1359</v>
      </c>
      <c r="F586" s="2">
        <v>10</v>
      </c>
      <c r="G586" s="2">
        <v>300</v>
      </c>
      <c r="H586" s="2">
        <v>407700</v>
      </c>
      <c r="I586">
        <v>48924</v>
      </c>
      <c r="J586" s="2">
        <v>358776</v>
      </c>
      <c r="K586" s="2">
        <v>358.77600000000001</v>
      </c>
      <c r="L586" s="2">
        <v>339750</v>
      </c>
      <c r="M586" s="2">
        <v>19026</v>
      </c>
      <c r="N586" s="2">
        <v>19.026</v>
      </c>
      <c r="O586" s="3">
        <v>44494</v>
      </c>
      <c r="P586" t="s">
        <v>90</v>
      </c>
      <c r="Q586" t="s">
        <v>77</v>
      </c>
      <c r="R586">
        <v>2022</v>
      </c>
      <c r="S586" t="s">
        <v>178</v>
      </c>
      <c r="T586" t="s">
        <v>36</v>
      </c>
      <c r="U586" t="s">
        <v>51</v>
      </c>
    </row>
    <row r="587" spans="1:21" x14ac:dyDescent="0.3">
      <c r="A587" t="s">
        <v>38</v>
      </c>
      <c r="B587" t="s">
        <v>39</v>
      </c>
      <c r="C587" t="s">
        <v>32</v>
      </c>
      <c r="D587" t="s">
        <v>228</v>
      </c>
      <c r="E587" s="2">
        <v>2150</v>
      </c>
      <c r="F587" s="2">
        <v>10</v>
      </c>
      <c r="G587" s="2">
        <v>300</v>
      </c>
      <c r="H587" s="2">
        <v>645000</v>
      </c>
      <c r="I587">
        <v>77400</v>
      </c>
      <c r="J587" s="2">
        <v>567600</v>
      </c>
      <c r="K587" s="2">
        <v>567.6</v>
      </c>
      <c r="L587" s="2">
        <v>537500</v>
      </c>
      <c r="M587" s="2">
        <v>30100</v>
      </c>
      <c r="N587" s="2">
        <v>30.1</v>
      </c>
      <c r="O587" s="3">
        <v>44674</v>
      </c>
      <c r="P587" t="s">
        <v>72</v>
      </c>
      <c r="Q587" t="s">
        <v>73</v>
      </c>
      <c r="R587">
        <v>2022</v>
      </c>
      <c r="S587" t="s">
        <v>40</v>
      </c>
      <c r="T587" t="s">
        <v>36</v>
      </c>
      <c r="U587" t="s">
        <v>41</v>
      </c>
    </row>
    <row r="588" spans="1:21" x14ac:dyDescent="0.3">
      <c r="A588" t="s">
        <v>42</v>
      </c>
      <c r="B588" t="s">
        <v>141</v>
      </c>
      <c r="C588" t="s">
        <v>32</v>
      </c>
      <c r="D588" t="s">
        <v>228</v>
      </c>
      <c r="E588" s="2">
        <v>1197</v>
      </c>
      <c r="F588" s="2">
        <v>10</v>
      </c>
      <c r="G588" s="2">
        <v>350</v>
      </c>
      <c r="H588" s="2">
        <v>418950</v>
      </c>
      <c r="I588">
        <v>50274</v>
      </c>
      <c r="J588" s="2">
        <v>368676</v>
      </c>
      <c r="K588" s="2">
        <v>368.67599999999999</v>
      </c>
      <c r="L588" s="2">
        <v>311220</v>
      </c>
      <c r="M588" s="2">
        <v>57456</v>
      </c>
      <c r="N588" s="2">
        <v>57.456000000000003</v>
      </c>
      <c r="O588" s="3">
        <v>44647</v>
      </c>
      <c r="P588" t="s">
        <v>87</v>
      </c>
      <c r="Q588" t="s">
        <v>34</v>
      </c>
      <c r="R588">
        <v>2022</v>
      </c>
      <c r="S588" t="s">
        <v>142</v>
      </c>
      <c r="T588" t="s">
        <v>36</v>
      </c>
      <c r="U588" t="s">
        <v>65</v>
      </c>
    </row>
    <row r="589" spans="1:21" x14ac:dyDescent="0.3">
      <c r="A589" t="s">
        <v>42</v>
      </c>
      <c r="B589" t="s">
        <v>141</v>
      </c>
      <c r="C589" t="s">
        <v>32</v>
      </c>
      <c r="D589" t="s">
        <v>228</v>
      </c>
      <c r="E589" s="2">
        <v>1233</v>
      </c>
      <c r="F589" s="2">
        <v>10</v>
      </c>
      <c r="G589" s="2">
        <v>20</v>
      </c>
      <c r="H589" s="2">
        <v>24660</v>
      </c>
      <c r="I589">
        <v>2959.2</v>
      </c>
      <c r="J589" s="2">
        <v>21700.799999999999</v>
      </c>
      <c r="K589" s="2">
        <v>21.700800000000001</v>
      </c>
      <c r="L589" s="2">
        <v>12330</v>
      </c>
      <c r="M589" s="2">
        <v>9370.7999999999993</v>
      </c>
      <c r="N589" s="2">
        <v>9.3707999999999991</v>
      </c>
      <c r="O589" s="3">
        <v>44764</v>
      </c>
      <c r="P589" t="s">
        <v>49</v>
      </c>
      <c r="Q589" t="s">
        <v>26</v>
      </c>
      <c r="R589">
        <v>2022</v>
      </c>
      <c r="S589" t="s">
        <v>142</v>
      </c>
      <c r="T589" t="s">
        <v>36</v>
      </c>
      <c r="U589" t="s">
        <v>65</v>
      </c>
    </row>
    <row r="590" spans="1:21" x14ac:dyDescent="0.3">
      <c r="A590" t="s">
        <v>42</v>
      </c>
      <c r="B590" t="s">
        <v>123</v>
      </c>
      <c r="C590" t="s">
        <v>56</v>
      </c>
      <c r="D590" t="s">
        <v>228</v>
      </c>
      <c r="E590" s="2">
        <v>1395</v>
      </c>
      <c r="F590" s="2">
        <v>120</v>
      </c>
      <c r="G590" s="2">
        <v>350</v>
      </c>
      <c r="H590" s="2">
        <v>488250</v>
      </c>
      <c r="I590">
        <v>58590</v>
      </c>
      <c r="J590" s="2">
        <v>429660</v>
      </c>
      <c r="K590" s="2">
        <v>429.66</v>
      </c>
      <c r="L590" s="2">
        <v>362700</v>
      </c>
      <c r="M590" s="2">
        <v>66960</v>
      </c>
      <c r="N590" s="2">
        <v>66.959999999999994</v>
      </c>
      <c r="O590" s="3">
        <v>44598</v>
      </c>
      <c r="P590" t="s">
        <v>62</v>
      </c>
      <c r="Q590" t="s">
        <v>34</v>
      </c>
      <c r="R590">
        <v>2022</v>
      </c>
      <c r="S590" t="s">
        <v>124</v>
      </c>
      <c r="T590" t="s">
        <v>58</v>
      </c>
      <c r="U590" t="s">
        <v>59</v>
      </c>
    </row>
    <row r="591" spans="1:21" x14ac:dyDescent="0.3">
      <c r="A591" t="s">
        <v>42</v>
      </c>
      <c r="B591" t="s">
        <v>143</v>
      </c>
      <c r="C591" t="s">
        <v>56</v>
      </c>
      <c r="D591" t="s">
        <v>228</v>
      </c>
      <c r="E591" s="2">
        <v>986</v>
      </c>
      <c r="F591" s="2">
        <v>120</v>
      </c>
      <c r="G591" s="2">
        <v>350</v>
      </c>
      <c r="H591" s="2">
        <v>345100</v>
      </c>
      <c r="I591">
        <v>41412</v>
      </c>
      <c r="J591" s="2">
        <v>303688</v>
      </c>
      <c r="K591" s="2">
        <v>303.68799999999999</v>
      </c>
      <c r="L591" s="2">
        <v>256360</v>
      </c>
      <c r="M591" s="2">
        <v>47328</v>
      </c>
      <c r="N591" s="2">
        <v>47.328000000000003</v>
      </c>
      <c r="O591" s="3">
        <v>44914</v>
      </c>
      <c r="P591" t="s">
        <v>80</v>
      </c>
      <c r="Q591" t="s">
        <v>77</v>
      </c>
      <c r="R591">
        <v>2022</v>
      </c>
      <c r="S591" t="s">
        <v>144</v>
      </c>
      <c r="T591" t="s">
        <v>58</v>
      </c>
      <c r="U591" t="s">
        <v>29</v>
      </c>
    </row>
    <row r="592" spans="1:21" x14ac:dyDescent="0.3">
      <c r="A592" t="s">
        <v>42</v>
      </c>
      <c r="B592" t="s">
        <v>123</v>
      </c>
      <c r="C592" t="s">
        <v>56</v>
      </c>
      <c r="D592" t="s">
        <v>228</v>
      </c>
      <c r="E592" s="2">
        <v>905</v>
      </c>
      <c r="F592" s="2">
        <v>120</v>
      </c>
      <c r="G592" s="2">
        <v>20</v>
      </c>
      <c r="H592" s="2">
        <v>18100</v>
      </c>
      <c r="I592">
        <v>2172</v>
      </c>
      <c r="J592" s="2">
        <v>15928</v>
      </c>
      <c r="K592" s="2">
        <v>15.928000000000001</v>
      </c>
      <c r="L592" s="2">
        <v>9050</v>
      </c>
      <c r="M592" s="2">
        <v>6878</v>
      </c>
      <c r="N592" s="2">
        <v>6.8780000000000001</v>
      </c>
      <c r="O592" s="3">
        <v>44860</v>
      </c>
      <c r="P592" t="s">
        <v>90</v>
      </c>
      <c r="Q592" t="s">
        <v>77</v>
      </c>
      <c r="R592">
        <v>2022</v>
      </c>
      <c r="S592" t="s">
        <v>124</v>
      </c>
      <c r="T592" t="s">
        <v>58</v>
      </c>
      <c r="U592" t="s">
        <v>59</v>
      </c>
    </row>
    <row r="593" spans="1:21" x14ac:dyDescent="0.3">
      <c r="A593" t="s">
        <v>47</v>
      </c>
      <c r="B593" t="s">
        <v>301</v>
      </c>
      <c r="C593" t="s">
        <v>61</v>
      </c>
      <c r="D593" t="s">
        <v>228</v>
      </c>
      <c r="E593" s="2">
        <v>2109</v>
      </c>
      <c r="F593" s="2">
        <v>250</v>
      </c>
      <c r="G593" s="2">
        <v>12</v>
      </c>
      <c r="H593" s="2">
        <v>25308</v>
      </c>
      <c r="I593">
        <v>3036.96</v>
      </c>
      <c r="J593" s="2">
        <v>22271.040000000001</v>
      </c>
      <c r="K593" s="2">
        <v>22.271039999999999</v>
      </c>
      <c r="L593" s="2">
        <v>6327</v>
      </c>
      <c r="M593" s="2">
        <v>15944.04</v>
      </c>
      <c r="N593" s="2">
        <v>15.944040000000001</v>
      </c>
      <c r="O593" s="3">
        <v>44565</v>
      </c>
      <c r="P593" t="s">
        <v>33</v>
      </c>
      <c r="Q593" t="s">
        <v>34</v>
      </c>
      <c r="R593">
        <v>2022</v>
      </c>
      <c r="S593" t="s">
        <v>246</v>
      </c>
      <c r="T593" t="s">
        <v>64</v>
      </c>
      <c r="U593" t="s">
        <v>54</v>
      </c>
    </row>
    <row r="594" spans="1:21" x14ac:dyDescent="0.3">
      <c r="A594" t="s">
        <v>30</v>
      </c>
      <c r="B594" t="s">
        <v>233</v>
      </c>
      <c r="C594" t="s">
        <v>61</v>
      </c>
      <c r="D594" t="s">
        <v>228</v>
      </c>
      <c r="E594" s="2">
        <v>3874.5</v>
      </c>
      <c r="F594" s="2">
        <v>250</v>
      </c>
      <c r="G594" s="2">
        <v>15</v>
      </c>
      <c r="H594" s="2">
        <v>58117.5</v>
      </c>
      <c r="I594">
        <v>6974.0999999999995</v>
      </c>
      <c r="J594" s="2">
        <v>51143.399999999994</v>
      </c>
      <c r="K594" s="2">
        <v>51.143399999999993</v>
      </c>
      <c r="L594" s="2">
        <v>38745</v>
      </c>
      <c r="M594" s="2">
        <v>12398.399999999998</v>
      </c>
      <c r="N594" s="2">
        <v>12.398399999999997</v>
      </c>
      <c r="O594" s="3">
        <v>44552</v>
      </c>
      <c r="P594" t="s">
        <v>80</v>
      </c>
      <c r="Q594" t="s">
        <v>77</v>
      </c>
      <c r="R594">
        <v>2022</v>
      </c>
      <c r="S594" t="s">
        <v>166</v>
      </c>
      <c r="T594" t="s">
        <v>64</v>
      </c>
      <c r="U594" t="s">
        <v>59</v>
      </c>
    </row>
    <row r="595" spans="1:21" x14ac:dyDescent="0.3">
      <c r="A595" t="s">
        <v>42</v>
      </c>
      <c r="B595" t="s">
        <v>127</v>
      </c>
      <c r="C595" t="s">
        <v>61</v>
      </c>
      <c r="D595" t="s">
        <v>228</v>
      </c>
      <c r="E595" s="2">
        <v>986</v>
      </c>
      <c r="F595" s="2">
        <v>250</v>
      </c>
      <c r="G595" s="2">
        <v>350</v>
      </c>
      <c r="H595" s="2">
        <v>345100</v>
      </c>
      <c r="I595">
        <v>41412</v>
      </c>
      <c r="J595" s="2">
        <v>303688</v>
      </c>
      <c r="K595" s="2">
        <v>303.68799999999999</v>
      </c>
      <c r="L595" s="2">
        <v>256360</v>
      </c>
      <c r="M595" s="2">
        <v>47328</v>
      </c>
      <c r="N595" s="2">
        <v>47.328000000000003</v>
      </c>
      <c r="O595" s="3">
        <v>44568</v>
      </c>
      <c r="P595" t="s">
        <v>33</v>
      </c>
      <c r="Q595" t="s">
        <v>34</v>
      </c>
      <c r="R595">
        <v>2022</v>
      </c>
      <c r="S595" t="s">
        <v>128</v>
      </c>
      <c r="T595" t="s">
        <v>64</v>
      </c>
      <c r="U595" t="s">
        <v>29</v>
      </c>
    </row>
    <row r="596" spans="1:21" x14ac:dyDescent="0.3">
      <c r="A596" t="s">
        <v>21</v>
      </c>
      <c r="B596" t="s">
        <v>276</v>
      </c>
      <c r="C596" t="s">
        <v>61</v>
      </c>
      <c r="D596" t="s">
        <v>228</v>
      </c>
      <c r="E596" s="2">
        <v>2387</v>
      </c>
      <c r="F596" s="2">
        <v>250</v>
      </c>
      <c r="G596" s="2">
        <v>125</v>
      </c>
      <c r="H596" s="2">
        <v>298375</v>
      </c>
      <c r="I596">
        <v>35805</v>
      </c>
      <c r="J596" s="2">
        <v>262570</v>
      </c>
      <c r="K596" s="2">
        <v>262.57</v>
      </c>
      <c r="L596" s="2">
        <v>286440</v>
      </c>
      <c r="M596" s="2">
        <v>-23870</v>
      </c>
      <c r="N596" s="2">
        <v>-23.87</v>
      </c>
      <c r="O596" s="3">
        <v>44917</v>
      </c>
      <c r="P596" t="s">
        <v>80</v>
      </c>
      <c r="Q596" t="s">
        <v>77</v>
      </c>
      <c r="R596">
        <v>2022</v>
      </c>
      <c r="S596" t="s">
        <v>178</v>
      </c>
      <c r="T596" t="s">
        <v>64</v>
      </c>
      <c r="U596" t="s">
        <v>51</v>
      </c>
    </row>
    <row r="597" spans="1:21" x14ac:dyDescent="0.3">
      <c r="A597" t="s">
        <v>42</v>
      </c>
      <c r="B597" t="s">
        <v>129</v>
      </c>
      <c r="C597" t="s">
        <v>61</v>
      </c>
      <c r="D597" t="s">
        <v>228</v>
      </c>
      <c r="E597" s="2">
        <v>1233</v>
      </c>
      <c r="F597" s="2">
        <v>250</v>
      </c>
      <c r="G597" s="2">
        <v>20</v>
      </c>
      <c r="H597" s="2">
        <v>24660</v>
      </c>
      <c r="I597">
        <v>2959.2</v>
      </c>
      <c r="J597" s="2">
        <v>21700.799999999999</v>
      </c>
      <c r="K597" s="2">
        <v>21.700800000000001</v>
      </c>
      <c r="L597" s="2">
        <v>12330</v>
      </c>
      <c r="M597" s="2">
        <v>9370.7999999999993</v>
      </c>
      <c r="N597" s="2">
        <v>9.3707999999999991</v>
      </c>
      <c r="O597" s="3">
        <v>44303</v>
      </c>
      <c r="P597" t="s">
        <v>72</v>
      </c>
      <c r="Q597" t="s">
        <v>73</v>
      </c>
      <c r="R597">
        <v>2022</v>
      </c>
      <c r="S597" t="s">
        <v>130</v>
      </c>
      <c r="T597" t="s">
        <v>64</v>
      </c>
      <c r="U597" t="s">
        <v>37</v>
      </c>
    </row>
    <row r="598" spans="1:21" x14ac:dyDescent="0.3">
      <c r="A598" t="s">
        <v>42</v>
      </c>
      <c r="B598" t="s">
        <v>190</v>
      </c>
      <c r="C598" t="s">
        <v>95</v>
      </c>
      <c r="D598" t="s">
        <v>228</v>
      </c>
      <c r="E598" s="2">
        <v>270</v>
      </c>
      <c r="F598" s="2">
        <v>260</v>
      </c>
      <c r="G598" s="2">
        <v>350</v>
      </c>
      <c r="H598" s="2">
        <v>94500</v>
      </c>
      <c r="I598">
        <v>11340</v>
      </c>
      <c r="J598" s="2">
        <v>83160</v>
      </c>
      <c r="K598" s="2">
        <v>83.16</v>
      </c>
      <c r="L598" s="2">
        <v>70200</v>
      </c>
      <c r="M598" s="2">
        <v>12960</v>
      </c>
      <c r="N598" s="2">
        <v>12.96</v>
      </c>
      <c r="O598" s="3">
        <v>44223</v>
      </c>
      <c r="P598" t="s">
        <v>33</v>
      </c>
      <c r="Q598" t="s">
        <v>34</v>
      </c>
      <c r="R598">
        <v>2022</v>
      </c>
      <c r="S598" t="s">
        <v>191</v>
      </c>
      <c r="T598" t="s">
        <v>97</v>
      </c>
      <c r="U598" t="s">
        <v>65</v>
      </c>
    </row>
    <row r="599" spans="1:21" x14ac:dyDescent="0.3">
      <c r="A599" t="s">
        <v>42</v>
      </c>
      <c r="B599" t="s">
        <v>192</v>
      </c>
      <c r="C599" t="s">
        <v>95</v>
      </c>
      <c r="D599" t="s">
        <v>228</v>
      </c>
      <c r="E599" s="2">
        <v>3421.5</v>
      </c>
      <c r="F599" s="2">
        <v>260</v>
      </c>
      <c r="G599" s="2">
        <v>7</v>
      </c>
      <c r="H599" s="2">
        <v>23950.5</v>
      </c>
      <c r="I599">
        <v>2874.06</v>
      </c>
      <c r="J599" s="2">
        <v>21076.44</v>
      </c>
      <c r="K599" s="2">
        <v>21.076439999999998</v>
      </c>
      <c r="L599" s="2">
        <v>17107.5</v>
      </c>
      <c r="M599" s="2">
        <v>3968.9399999999987</v>
      </c>
      <c r="N599" s="2">
        <v>3.9689399999999986</v>
      </c>
      <c r="O599" s="3">
        <v>44574</v>
      </c>
      <c r="P599" t="s">
        <v>33</v>
      </c>
      <c r="Q599" t="s">
        <v>34</v>
      </c>
      <c r="R599">
        <v>2022</v>
      </c>
      <c r="S599" t="s">
        <v>193</v>
      </c>
      <c r="T599" t="s">
        <v>97</v>
      </c>
      <c r="U599" t="s">
        <v>29</v>
      </c>
    </row>
    <row r="600" spans="1:21" x14ac:dyDescent="0.3">
      <c r="A600" t="s">
        <v>42</v>
      </c>
      <c r="B600" t="s">
        <v>156</v>
      </c>
      <c r="C600" t="s">
        <v>95</v>
      </c>
      <c r="D600" t="s">
        <v>228</v>
      </c>
      <c r="E600" s="2">
        <v>2734</v>
      </c>
      <c r="F600" s="2">
        <v>260</v>
      </c>
      <c r="G600" s="2">
        <v>7</v>
      </c>
      <c r="H600" s="2">
        <v>19138</v>
      </c>
      <c r="I600">
        <v>2296.56</v>
      </c>
      <c r="J600" s="2">
        <v>16841.439999999999</v>
      </c>
      <c r="K600" s="2">
        <v>16.841439999999999</v>
      </c>
      <c r="L600" s="2">
        <v>13670</v>
      </c>
      <c r="M600" s="2">
        <v>3171.4399999999987</v>
      </c>
      <c r="N600" s="2">
        <v>3.1714399999999987</v>
      </c>
      <c r="O600" s="3">
        <v>44664</v>
      </c>
      <c r="P600" t="s">
        <v>72</v>
      </c>
      <c r="Q600" t="s">
        <v>73</v>
      </c>
      <c r="R600">
        <v>2022</v>
      </c>
      <c r="S600" t="s">
        <v>157</v>
      </c>
      <c r="T600" t="s">
        <v>97</v>
      </c>
      <c r="U600" t="s">
        <v>59</v>
      </c>
    </row>
    <row r="601" spans="1:21" x14ac:dyDescent="0.3">
      <c r="A601" t="s">
        <v>42</v>
      </c>
      <c r="B601" t="s">
        <v>102</v>
      </c>
      <c r="C601" t="s">
        <v>67</v>
      </c>
      <c r="D601" t="s">
        <v>228</v>
      </c>
      <c r="E601" s="2">
        <v>2521.5</v>
      </c>
      <c r="F601" s="2">
        <v>3</v>
      </c>
      <c r="G601" s="2">
        <v>20</v>
      </c>
      <c r="H601" s="2">
        <v>50430</v>
      </c>
      <c r="I601">
        <v>6051.6</v>
      </c>
      <c r="J601" s="2">
        <v>44378.399999999994</v>
      </c>
      <c r="K601" s="2">
        <v>44.378399999999992</v>
      </c>
      <c r="L601" s="2">
        <v>25215</v>
      </c>
      <c r="M601" s="2">
        <v>19163.399999999998</v>
      </c>
      <c r="N601" s="2">
        <v>19.163399999999999</v>
      </c>
      <c r="O601" s="3">
        <v>44784</v>
      </c>
      <c r="P601" t="s">
        <v>44</v>
      </c>
      <c r="Q601" t="s">
        <v>26</v>
      </c>
      <c r="R601">
        <v>2022</v>
      </c>
      <c r="S601" t="s">
        <v>103</v>
      </c>
      <c r="T601" t="s">
        <v>70</v>
      </c>
      <c r="U601" t="s">
        <v>51</v>
      </c>
    </row>
    <row r="602" spans="1:21" x14ac:dyDescent="0.3">
      <c r="A602" t="s">
        <v>47</v>
      </c>
      <c r="B602" t="s">
        <v>279</v>
      </c>
      <c r="C602" t="s">
        <v>23</v>
      </c>
      <c r="D602" t="s">
        <v>228</v>
      </c>
      <c r="E602" s="2">
        <v>2661</v>
      </c>
      <c r="F602" s="2">
        <v>5</v>
      </c>
      <c r="G602" s="2">
        <v>12</v>
      </c>
      <c r="H602" s="2">
        <v>31932</v>
      </c>
      <c r="I602">
        <v>3831.84</v>
      </c>
      <c r="J602" s="2">
        <v>28100.16</v>
      </c>
      <c r="K602" s="2">
        <v>28.100159999999999</v>
      </c>
      <c r="L602" s="2">
        <v>7983</v>
      </c>
      <c r="M602" s="2">
        <v>20117.16</v>
      </c>
      <c r="N602" s="2">
        <v>20.117159999999998</v>
      </c>
      <c r="O602" s="3">
        <v>44389</v>
      </c>
      <c r="P602" t="s">
        <v>49</v>
      </c>
      <c r="Q602" t="s">
        <v>26</v>
      </c>
      <c r="R602">
        <v>2022</v>
      </c>
      <c r="S602" t="s">
        <v>206</v>
      </c>
      <c r="T602" t="s">
        <v>28</v>
      </c>
      <c r="U602" t="s">
        <v>65</v>
      </c>
    </row>
    <row r="603" spans="1:21" x14ac:dyDescent="0.3">
      <c r="A603" t="s">
        <v>42</v>
      </c>
      <c r="B603" t="s">
        <v>205</v>
      </c>
      <c r="C603" t="s">
        <v>32</v>
      </c>
      <c r="D603" t="s">
        <v>228</v>
      </c>
      <c r="E603" s="2">
        <v>1531</v>
      </c>
      <c r="F603" s="2">
        <v>10</v>
      </c>
      <c r="G603" s="2">
        <v>20</v>
      </c>
      <c r="H603" s="2">
        <v>30620</v>
      </c>
      <c r="I603">
        <v>3674.4</v>
      </c>
      <c r="J603" s="2">
        <v>26945.599999999999</v>
      </c>
      <c r="K603" s="2">
        <v>26.945599999999999</v>
      </c>
      <c r="L603" s="2">
        <v>15310</v>
      </c>
      <c r="M603" s="2">
        <v>11635.599999999999</v>
      </c>
      <c r="N603" s="2">
        <v>11.635599999999998</v>
      </c>
      <c r="O603" s="3">
        <v>44335</v>
      </c>
      <c r="P603" t="s">
        <v>109</v>
      </c>
      <c r="Q603" t="s">
        <v>73</v>
      </c>
      <c r="R603">
        <v>2022</v>
      </c>
      <c r="S603" t="s">
        <v>206</v>
      </c>
      <c r="T603" t="s">
        <v>36</v>
      </c>
      <c r="U603" t="s">
        <v>65</v>
      </c>
    </row>
    <row r="604" spans="1:21" x14ac:dyDescent="0.3">
      <c r="A604" t="s">
        <v>42</v>
      </c>
      <c r="B604" t="s">
        <v>60</v>
      </c>
      <c r="C604" t="s">
        <v>61</v>
      </c>
      <c r="D604" t="s">
        <v>228</v>
      </c>
      <c r="E604" s="2">
        <v>1491</v>
      </c>
      <c r="F604" s="2">
        <v>250</v>
      </c>
      <c r="G604" s="2">
        <v>7</v>
      </c>
      <c r="H604" s="2">
        <v>10437</v>
      </c>
      <c r="I604">
        <v>1252.44</v>
      </c>
      <c r="J604" s="2">
        <v>9184.56</v>
      </c>
      <c r="K604" s="2">
        <v>9.1845599999999994</v>
      </c>
      <c r="L604" s="2">
        <v>7455</v>
      </c>
      <c r="M604" s="2">
        <v>1729.5599999999995</v>
      </c>
      <c r="N604" s="2">
        <v>1.7295599999999995</v>
      </c>
      <c r="O604" s="3">
        <v>44278</v>
      </c>
      <c r="P604" t="s">
        <v>87</v>
      </c>
      <c r="Q604" t="s">
        <v>34</v>
      </c>
      <c r="R604">
        <v>2022</v>
      </c>
      <c r="S604" t="s">
        <v>63</v>
      </c>
      <c r="T604" t="s">
        <v>64</v>
      </c>
      <c r="U604" t="s">
        <v>65</v>
      </c>
    </row>
    <row r="605" spans="1:21" x14ac:dyDescent="0.3">
      <c r="A605" t="s">
        <v>42</v>
      </c>
      <c r="B605" t="s">
        <v>175</v>
      </c>
      <c r="C605" t="s">
        <v>61</v>
      </c>
      <c r="D605" t="s">
        <v>228</v>
      </c>
      <c r="E605" s="2">
        <v>1531</v>
      </c>
      <c r="F605" s="2">
        <v>250</v>
      </c>
      <c r="G605" s="2">
        <v>20</v>
      </c>
      <c r="H605" s="2">
        <v>30620</v>
      </c>
      <c r="I605">
        <v>3674.4</v>
      </c>
      <c r="J605" s="2">
        <v>26945.599999999999</v>
      </c>
      <c r="K605" s="2">
        <v>26.945599999999999</v>
      </c>
      <c r="L605" s="2">
        <v>15310</v>
      </c>
      <c r="M605" s="2">
        <v>11635.599999999999</v>
      </c>
      <c r="N605" s="2">
        <v>11.635599999999998</v>
      </c>
      <c r="O605" s="3">
        <v>44455</v>
      </c>
      <c r="P605" t="s">
        <v>25</v>
      </c>
      <c r="Q605" t="s">
        <v>26</v>
      </c>
      <c r="R605">
        <v>2022</v>
      </c>
      <c r="S605" t="s">
        <v>176</v>
      </c>
      <c r="T605" t="s">
        <v>64</v>
      </c>
      <c r="U605" t="s">
        <v>65</v>
      </c>
    </row>
    <row r="606" spans="1:21" x14ac:dyDescent="0.3">
      <c r="A606" t="s">
        <v>30</v>
      </c>
      <c r="B606" t="s">
        <v>295</v>
      </c>
      <c r="C606" t="s">
        <v>67</v>
      </c>
      <c r="D606" t="s">
        <v>228</v>
      </c>
      <c r="E606" s="2">
        <v>2567</v>
      </c>
      <c r="F606" s="2">
        <v>3</v>
      </c>
      <c r="G606" s="2">
        <v>15</v>
      </c>
      <c r="H606" s="2">
        <v>38505</v>
      </c>
      <c r="I606">
        <v>5005.6499999999996</v>
      </c>
      <c r="J606" s="2">
        <v>33499.35</v>
      </c>
      <c r="K606" s="2">
        <v>33.49935</v>
      </c>
      <c r="L606" s="2">
        <v>25670</v>
      </c>
      <c r="M606" s="2">
        <v>7829.3499999999985</v>
      </c>
      <c r="N606" s="2">
        <v>7.8293499999999989</v>
      </c>
      <c r="O606" s="3">
        <v>44534</v>
      </c>
      <c r="P606" t="s">
        <v>80</v>
      </c>
      <c r="Q606" t="s">
        <v>77</v>
      </c>
      <c r="R606">
        <v>2022</v>
      </c>
      <c r="S606" t="s">
        <v>235</v>
      </c>
      <c r="T606" t="s">
        <v>70</v>
      </c>
      <c r="U606" t="s">
        <v>65</v>
      </c>
    </row>
    <row r="607" spans="1:21" x14ac:dyDescent="0.3">
      <c r="A607" t="s">
        <v>30</v>
      </c>
      <c r="B607" t="s">
        <v>298</v>
      </c>
      <c r="C607" t="s">
        <v>61</v>
      </c>
      <c r="D607" t="s">
        <v>228</v>
      </c>
      <c r="E607" s="2">
        <v>2567</v>
      </c>
      <c r="F607" s="2">
        <v>250</v>
      </c>
      <c r="G607" s="2">
        <v>15</v>
      </c>
      <c r="H607" s="2">
        <v>38505</v>
      </c>
      <c r="I607">
        <v>5005.6499999999996</v>
      </c>
      <c r="J607" s="2">
        <v>33499.35</v>
      </c>
      <c r="K607" s="2">
        <v>33.49935</v>
      </c>
      <c r="L607" s="2">
        <v>25670</v>
      </c>
      <c r="M607" s="2">
        <v>7829.3499999999985</v>
      </c>
      <c r="N607" s="2">
        <v>7.8293499999999989</v>
      </c>
      <c r="O607" s="3">
        <v>44368</v>
      </c>
      <c r="P607" t="s">
        <v>151</v>
      </c>
      <c r="Q607" t="s">
        <v>73</v>
      </c>
      <c r="R607">
        <v>2022</v>
      </c>
      <c r="S607" t="s">
        <v>241</v>
      </c>
      <c r="T607" t="s">
        <v>64</v>
      </c>
      <c r="U607" t="s">
        <v>41</v>
      </c>
    </row>
    <row r="608" spans="1:21" x14ac:dyDescent="0.3">
      <c r="A608" t="s">
        <v>42</v>
      </c>
      <c r="B608" t="s">
        <v>145</v>
      </c>
      <c r="C608" t="s">
        <v>67</v>
      </c>
      <c r="D608" t="s">
        <v>228</v>
      </c>
      <c r="E608" s="2">
        <v>923</v>
      </c>
      <c r="F608" s="2">
        <v>3</v>
      </c>
      <c r="G608" s="2">
        <v>350</v>
      </c>
      <c r="H608" s="2">
        <v>323050</v>
      </c>
      <c r="I608">
        <v>41996.5</v>
      </c>
      <c r="J608" s="2">
        <v>281053.5</v>
      </c>
      <c r="K608" s="2">
        <v>281.05349999999999</v>
      </c>
      <c r="L608" s="2">
        <v>239980</v>
      </c>
      <c r="M608" s="2">
        <v>41073.5</v>
      </c>
      <c r="N608" s="2">
        <v>41.073500000000003</v>
      </c>
      <c r="O608" s="3">
        <v>44659</v>
      </c>
      <c r="P608" t="s">
        <v>72</v>
      </c>
      <c r="Q608" t="s">
        <v>73</v>
      </c>
      <c r="R608">
        <v>2022</v>
      </c>
      <c r="S608" t="s">
        <v>146</v>
      </c>
      <c r="T608" t="s">
        <v>70</v>
      </c>
      <c r="U608" t="s">
        <v>37</v>
      </c>
    </row>
    <row r="609" spans="1:21" x14ac:dyDescent="0.3">
      <c r="A609" t="s">
        <v>42</v>
      </c>
      <c r="B609" t="s">
        <v>102</v>
      </c>
      <c r="C609" t="s">
        <v>67</v>
      </c>
      <c r="D609" t="s">
        <v>228</v>
      </c>
      <c r="E609" s="2">
        <v>1790</v>
      </c>
      <c r="F609" s="2">
        <v>3</v>
      </c>
      <c r="G609" s="2">
        <v>350</v>
      </c>
      <c r="H609" s="2">
        <v>626500</v>
      </c>
      <c r="I609">
        <v>81445</v>
      </c>
      <c r="J609" s="2">
        <v>545055</v>
      </c>
      <c r="K609" s="2">
        <v>545.05499999999995</v>
      </c>
      <c r="L609" s="2">
        <v>465400</v>
      </c>
      <c r="M609" s="2">
        <v>79655</v>
      </c>
      <c r="N609" s="2">
        <v>79.655000000000001</v>
      </c>
      <c r="O609" s="3">
        <v>44404</v>
      </c>
      <c r="P609" t="s">
        <v>49</v>
      </c>
      <c r="Q609" t="s">
        <v>26</v>
      </c>
      <c r="R609">
        <v>2022</v>
      </c>
      <c r="S609" t="s">
        <v>103</v>
      </c>
      <c r="T609" t="s">
        <v>70</v>
      </c>
      <c r="U609" t="s">
        <v>51</v>
      </c>
    </row>
    <row r="610" spans="1:21" x14ac:dyDescent="0.3">
      <c r="A610" t="s">
        <v>42</v>
      </c>
      <c r="B610" t="s">
        <v>254</v>
      </c>
      <c r="C610" t="s">
        <v>23</v>
      </c>
      <c r="D610" t="s">
        <v>228</v>
      </c>
      <c r="E610" s="2">
        <v>982.5</v>
      </c>
      <c r="F610" s="2">
        <v>5</v>
      </c>
      <c r="G610" s="2">
        <v>350</v>
      </c>
      <c r="H610" s="2">
        <v>343875</v>
      </c>
      <c r="I610">
        <v>44703.75</v>
      </c>
      <c r="J610" s="2">
        <v>299171.25</v>
      </c>
      <c r="K610" s="2">
        <v>299.17124999999999</v>
      </c>
      <c r="L610" s="2">
        <v>255450</v>
      </c>
      <c r="M610" s="2">
        <v>43721.25</v>
      </c>
      <c r="N610" s="2">
        <v>43.721249999999998</v>
      </c>
      <c r="O610" s="3">
        <v>44889</v>
      </c>
      <c r="P610" t="s">
        <v>76</v>
      </c>
      <c r="Q610" t="s">
        <v>77</v>
      </c>
      <c r="R610">
        <v>2022</v>
      </c>
      <c r="S610" t="s">
        <v>212</v>
      </c>
      <c r="T610" t="s">
        <v>28</v>
      </c>
      <c r="U610" t="s">
        <v>41</v>
      </c>
    </row>
    <row r="611" spans="1:21" x14ac:dyDescent="0.3">
      <c r="A611" t="s">
        <v>42</v>
      </c>
      <c r="B611" t="s">
        <v>254</v>
      </c>
      <c r="C611" t="s">
        <v>23</v>
      </c>
      <c r="D611" t="s">
        <v>228</v>
      </c>
      <c r="E611" s="2">
        <v>1298</v>
      </c>
      <c r="F611" s="2">
        <v>5</v>
      </c>
      <c r="G611" s="2">
        <v>7</v>
      </c>
      <c r="H611" s="2">
        <v>9086</v>
      </c>
      <c r="I611">
        <v>1181.18</v>
      </c>
      <c r="J611" s="2">
        <v>7904.82</v>
      </c>
      <c r="K611" s="2">
        <v>7.90482</v>
      </c>
      <c r="L611" s="2">
        <v>6490</v>
      </c>
      <c r="M611" s="2">
        <v>1414.8199999999997</v>
      </c>
      <c r="N611" s="2">
        <v>1.4148199999999997</v>
      </c>
      <c r="O611" s="3">
        <v>44702</v>
      </c>
      <c r="P611" t="s">
        <v>109</v>
      </c>
      <c r="Q611" t="s">
        <v>73</v>
      </c>
      <c r="R611">
        <v>2022</v>
      </c>
      <c r="S611" t="s">
        <v>212</v>
      </c>
      <c r="T611" t="s">
        <v>28</v>
      </c>
      <c r="U611" t="s">
        <v>41</v>
      </c>
    </row>
    <row r="612" spans="1:21" x14ac:dyDescent="0.3">
      <c r="A612" t="s">
        <v>47</v>
      </c>
      <c r="B612" t="s">
        <v>279</v>
      </c>
      <c r="C612" t="s">
        <v>23</v>
      </c>
      <c r="D612" t="s">
        <v>228</v>
      </c>
      <c r="E612" s="2">
        <v>604</v>
      </c>
      <c r="F612" s="2">
        <v>5</v>
      </c>
      <c r="G612" s="2">
        <v>12</v>
      </c>
      <c r="H612" s="2">
        <v>7248</v>
      </c>
      <c r="I612">
        <v>942.24</v>
      </c>
      <c r="J612" s="2">
        <v>6305.76</v>
      </c>
      <c r="K612" s="2">
        <v>6.3057600000000003</v>
      </c>
      <c r="L612" s="2">
        <v>1812</v>
      </c>
      <c r="M612" s="2">
        <v>4493.76</v>
      </c>
      <c r="N612" s="2">
        <v>4.49376</v>
      </c>
      <c r="O612" s="3">
        <v>44387</v>
      </c>
      <c r="P612" t="s">
        <v>49</v>
      </c>
      <c r="Q612" t="s">
        <v>26</v>
      </c>
      <c r="R612">
        <v>2022</v>
      </c>
      <c r="S612" t="s">
        <v>206</v>
      </c>
      <c r="T612" t="s">
        <v>28</v>
      </c>
      <c r="U612" t="s">
        <v>65</v>
      </c>
    </row>
    <row r="613" spans="1:21" x14ac:dyDescent="0.3">
      <c r="A613" t="s">
        <v>42</v>
      </c>
      <c r="B613" t="s">
        <v>161</v>
      </c>
      <c r="C613" t="s">
        <v>23</v>
      </c>
      <c r="D613" t="s">
        <v>228</v>
      </c>
      <c r="E613" s="2">
        <v>2255</v>
      </c>
      <c r="F613" s="2">
        <v>5</v>
      </c>
      <c r="G613" s="2">
        <v>20</v>
      </c>
      <c r="H613" s="2">
        <v>45100</v>
      </c>
      <c r="I613">
        <v>5863</v>
      </c>
      <c r="J613" s="2">
        <v>39237</v>
      </c>
      <c r="K613" s="2">
        <v>39.237000000000002</v>
      </c>
      <c r="L613" s="2">
        <v>22550</v>
      </c>
      <c r="M613" s="2">
        <v>16687</v>
      </c>
      <c r="N613" s="2">
        <v>16.687000000000001</v>
      </c>
      <c r="O613" s="3">
        <v>44641</v>
      </c>
      <c r="P613" t="s">
        <v>87</v>
      </c>
      <c r="Q613" t="s">
        <v>34</v>
      </c>
      <c r="R613">
        <v>2022</v>
      </c>
      <c r="S613" t="s">
        <v>162</v>
      </c>
      <c r="T613" t="s">
        <v>28</v>
      </c>
      <c r="U613" t="s">
        <v>29</v>
      </c>
    </row>
    <row r="614" spans="1:21" x14ac:dyDescent="0.3">
      <c r="A614" t="s">
        <v>42</v>
      </c>
      <c r="B614" t="s">
        <v>147</v>
      </c>
      <c r="C614" t="s">
        <v>23</v>
      </c>
      <c r="D614" t="s">
        <v>228</v>
      </c>
      <c r="E614" s="2">
        <v>1249</v>
      </c>
      <c r="F614" s="2">
        <v>5</v>
      </c>
      <c r="G614" s="2">
        <v>20</v>
      </c>
      <c r="H614" s="2">
        <v>24980</v>
      </c>
      <c r="I614">
        <v>3247.4</v>
      </c>
      <c r="J614" s="2">
        <v>21732.6</v>
      </c>
      <c r="K614" s="2">
        <v>21.732599999999998</v>
      </c>
      <c r="L614" s="2">
        <v>12490</v>
      </c>
      <c r="M614" s="2">
        <v>9242.5999999999985</v>
      </c>
      <c r="N614" s="2">
        <v>9.2425999999999977</v>
      </c>
      <c r="O614" s="3">
        <v>44302</v>
      </c>
      <c r="P614" t="s">
        <v>72</v>
      </c>
      <c r="Q614" t="s">
        <v>73</v>
      </c>
      <c r="R614">
        <v>2022</v>
      </c>
      <c r="S614" t="s">
        <v>148</v>
      </c>
      <c r="T614" t="s">
        <v>28</v>
      </c>
      <c r="U614" t="s">
        <v>41</v>
      </c>
    </row>
    <row r="615" spans="1:21" x14ac:dyDescent="0.3">
      <c r="A615" t="s">
        <v>42</v>
      </c>
      <c r="B615" t="s">
        <v>115</v>
      </c>
      <c r="C615" t="s">
        <v>32</v>
      </c>
      <c r="D615" t="s">
        <v>228</v>
      </c>
      <c r="E615" s="2">
        <v>1438.5</v>
      </c>
      <c r="F615" s="2">
        <v>10</v>
      </c>
      <c r="G615" s="2">
        <v>7</v>
      </c>
      <c r="H615" s="2">
        <v>10069.5</v>
      </c>
      <c r="I615">
        <v>1309.0350000000001</v>
      </c>
      <c r="J615" s="2">
        <v>8760.4650000000001</v>
      </c>
      <c r="K615" s="2">
        <v>8.7604649999999999</v>
      </c>
      <c r="L615" s="2">
        <v>7192.5</v>
      </c>
      <c r="M615" s="2">
        <v>1567.9649999999992</v>
      </c>
      <c r="N615" s="2">
        <v>1.5679649999999992</v>
      </c>
      <c r="O615" s="3">
        <v>44466</v>
      </c>
      <c r="P615" t="s">
        <v>25</v>
      </c>
      <c r="Q615" t="s">
        <v>26</v>
      </c>
      <c r="R615">
        <v>2022</v>
      </c>
      <c r="S615" t="s">
        <v>116</v>
      </c>
      <c r="T615" t="s">
        <v>36</v>
      </c>
      <c r="U615" t="s">
        <v>41</v>
      </c>
    </row>
    <row r="616" spans="1:21" x14ac:dyDescent="0.3">
      <c r="A616" t="s">
        <v>38</v>
      </c>
      <c r="B616" t="s">
        <v>200</v>
      </c>
      <c r="C616" t="s">
        <v>32</v>
      </c>
      <c r="D616" t="s">
        <v>228</v>
      </c>
      <c r="E616" s="2">
        <v>807</v>
      </c>
      <c r="F616" s="2">
        <v>10</v>
      </c>
      <c r="G616" s="2">
        <v>300</v>
      </c>
      <c r="H616" s="2">
        <v>242100</v>
      </c>
      <c r="I616">
        <v>31473</v>
      </c>
      <c r="J616" s="2">
        <v>210627</v>
      </c>
      <c r="K616" s="2">
        <v>210.62700000000001</v>
      </c>
      <c r="L616" s="2">
        <v>201750</v>
      </c>
      <c r="M616" s="2">
        <v>8877</v>
      </c>
      <c r="N616" s="2">
        <v>8.8770000000000007</v>
      </c>
      <c r="O616" s="3">
        <v>44735</v>
      </c>
      <c r="P616" t="s">
        <v>151</v>
      </c>
      <c r="Q616" t="s">
        <v>73</v>
      </c>
      <c r="R616">
        <v>2022</v>
      </c>
      <c r="S616" t="s">
        <v>178</v>
      </c>
      <c r="T616" t="s">
        <v>36</v>
      </c>
      <c r="U616" t="s">
        <v>51</v>
      </c>
    </row>
    <row r="617" spans="1:21" x14ac:dyDescent="0.3">
      <c r="A617" t="s">
        <v>42</v>
      </c>
      <c r="B617" t="s">
        <v>115</v>
      </c>
      <c r="C617" t="s">
        <v>32</v>
      </c>
      <c r="D617" t="s">
        <v>228</v>
      </c>
      <c r="E617" s="2">
        <v>2641</v>
      </c>
      <c r="F617" s="2">
        <v>10</v>
      </c>
      <c r="G617" s="2">
        <v>20</v>
      </c>
      <c r="H617" s="2">
        <v>52820</v>
      </c>
      <c r="I617">
        <v>6866.6</v>
      </c>
      <c r="J617" s="2">
        <v>45953.4</v>
      </c>
      <c r="K617" s="2">
        <v>45.953400000000002</v>
      </c>
      <c r="L617" s="2">
        <v>26410</v>
      </c>
      <c r="M617" s="2">
        <v>19543.400000000001</v>
      </c>
      <c r="N617" s="2">
        <v>19.543400000000002</v>
      </c>
      <c r="O617" s="3">
        <v>44583</v>
      </c>
      <c r="P617" t="s">
        <v>33</v>
      </c>
      <c r="Q617" t="s">
        <v>34</v>
      </c>
      <c r="R617">
        <v>2022</v>
      </c>
      <c r="S617" t="s">
        <v>116</v>
      </c>
      <c r="T617" t="s">
        <v>36</v>
      </c>
      <c r="U617" t="s">
        <v>41</v>
      </c>
    </row>
    <row r="618" spans="1:21" x14ac:dyDescent="0.3">
      <c r="A618" t="s">
        <v>42</v>
      </c>
      <c r="B618" t="s">
        <v>205</v>
      </c>
      <c r="C618" t="s">
        <v>32</v>
      </c>
      <c r="D618" t="s">
        <v>228</v>
      </c>
      <c r="E618" s="2">
        <v>2708</v>
      </c>
      <c r="F618" s="2">
        <v>10</v>
      </c>
      <c r="G618" s="2">
        <v>20</v>
      </c>
      <c r="H618" s="2">
        <v>54160</v>
      </c>
      <c r="I618">
        <v>7040.8</v>
      </c>
      <c r="J618" s="2">
        <v>47119.199999999997</v>
      </c>
      <c r="K618" s="2">
        <v>47.119199999999999</v>
      </c>
      <c r="L618" s="2">
        <v>27080</v>
      </c>
      <c r="M618" s="2">
        <v>20039.199999999997</v>
      </c>
      <c r="N618" s="2">
        <v>20.039199999999997</v>
      </c>
      <c r="O618" s="3">
        <v>44861</v>
      </c>
      <c r="P618" t="s">
        <v>90</v>
      </c>
      <c r="Q618" t="s">
        <v>77</v>
      </c>
      <c r="R618">
        <v>2022</v>
      </c>
      <c r="S618" t="s">
        <v>206</v>
      </c>
      <c r="T618" t="s">
        <v>36</v>
      </c>
      <c r="U618" t="s">
        <v>65</v>
      </c>
    </row>
    <row r="619" spans="1:21" x14ac:dyDescent="0.3">
      <c r="A619" t="s">
        <v>42</v>
      </c>
      <c r="B619" t="s">
        <v>43</v>
      </c>
      <c r="C619" t="s">
        <v>32</v>
      </c>
      <c r="D619" t="s">
        <v>228</v>
      </c>
      <c r="E619" s="2">
        <v>2632</v>
      </c>
      <c r="F619" s="2">
        <v>10</v>
      </c>
      <c r="G619" s="2">
        <v>350</v>
      </c>
      <c r="H619" s="2">
        <v>921200</v>
      </c>
      <c r="I619">
        <v>119756</v>
      </c>
      <c r="J619" s="2">
        <v>801444</v>
      </c>
      <c r="K619" s="2">
        <v>801.44399999999996</v>
      </c>
      <c r="L619" s="2">
        <v>684320</v>
      </c>
      <c r="M619" s="2">
        <v>117124</v>
      </c>
      <c r="N619" s="2">
        <v>117.124</v>
      </c>
      <c r="O619" s="3">
        <v>44521</v>
      </c>
      <c r="P619" t="s">
        <v>76</v>
      </c>
      <c r="Q619" t="s">
        <v>77</v>
      </c>
      <c r="R619">
        <v>2022</v>
      </c>
      <c r="S619" t="s">
        <v>45</v>
      </c>
      <c r="T619" t="s">
        <v>36</v>
      </c>
      <c r="U619" t="s">
        <v>46</v>
      </c>
    </row>
    <row r="620" spans="1:21" x14ac:dyDescent="0.3">
      <c r="A620" t="s">
        <v>21</v>
      </c>
      <c r="B620" t="s">
        <v>281</v>
      </c>
      <c r="C620" t="s">
        <v>32</v>
      </c>
      <c r="D620" t="s">
        <v>228</v>
      </c>
      <c r="E620" s="2">
        <v>1583</v>
      </c>
      <c r="F620" s="2">
        <v>10</v>
      </c>
      <c r="G620" s="2">
        <v>125</v>
      </c>
      <c r="H620" s="2">
        <v>197875</v>
      </c>
      <c r="I620">
        <v>25723.75</v>
      </c>
      <c r="J620" s="2">
        <v>172151.25</v>
      </c>
      <c r="K620" s="2">
        <v>172.15125</v>
      </c>
      <c r="L620" s="2">
        <v>189960</v>
      </c>
      <c r="M620" s="2">
        <v>-17808.75</v>
      </c>
      <c r="N620" s="2">
        <v>-17.80875</v>
      </c>
      <c r="O620" s="3">
        <v>44858</v>
      </c>
      <c r="P620" t="s">
        <v>90</v>
      </c>
      <c r="Q620" t="s">
        <v>77</v>
      </c>
      <c r="R620">
        <v>2022</v>
      </c>
      <c r="S620" t="s">
        <v>210</v>
      </c>
      <c r="T620" t="s">
        <v>36</v>
      </c>
      <c r="U620" t="s">
        <v>37</v>
      </c>
    </row>
    <row r="621" spans="1:21" x14ac:dyDescent="0.3">
      <c r="A621" t="s">
        <v>47</v>
      </c>
      <c r="B621" t="s">
        <v>203</v>
      </c>
      <c r="C621" t="s">
        <v>32</v>
      </c>
      <c r="D621" t="s">
        <v>228</v>
      </c>
      <c r="E621" s="2">
        <v>571</v>
      </c>
      <c r="F621" s="2">
        <v>10</v>
      </c>
      <c r="G621" s="2">
        <v>12</v>
      </c>
      <c r="H621" s="2">
        <v>6852</v>
      </c>
      <c r="I621">
        <v>890.76</v>
      </c>
      <c r="J621" s="2">
        <v>5961.24</v>
      </c>
      <c r="K621" s="2">
        <v>5.9612400000000001</v>
      </c>
      <c r="L621" s="2">
        <v>1713</v>
      </c>
      <c r="M621" s="2">
        <v>4248.24</v>
      </c>
      <c r="N621" s="2">
        <v>4.24824</v>
      </c>
      <c r="O621" s="3">
        <v>44438</v>
      </c>
      <c r="P621" t="s">
        <v>44</v>
      </c>
      <c r="Q621" t="s">
        <v>26</v>
      </c>
      <c r="R621">
        <v>2022</v>
      </c>
      <c r="S621" t="s">
        <v>204</v>
      </c>
      <c r="T621" t="s">
        <v>36</v>
      </c>
      <c r="U621" t="s">
        <v>59</v>
      </c>
    </row>
    <row r="622" spans="1:21" x14ac:dyDescent="0.3">
      <c r="A622" t="s">
        <v>42</v>
      </c>
      <c r="B622" t="s">
        <v>167</v>
      </c>
      <c r="C622" t="s">
        <v>32</v>
      </c>
      <c r="D622" t="s">
        <v>228</v>
      </c>
      <c r="E622" s="2">
        <v>2696</v>
      </c>
      <c r="F622" s="2">
        <v>10</v>
      </c>
      <c r="G622" s="2">
        <v>7</v>
      </c>
      <c r="H622" s="2">
        <v>18872</v>
      </c>
      <c r="I622">
        <v>2453.36</v>
      </c>
      <c r="J622" s="2">
        <v>16418.64</v>
      </c>
      <c r="K622" s="2">
        <v>16.41864</v>
      </c>
      <c r="L622" s="2">
        <v>13480</v>
      </c>
      <c r="M622" s="2">
        <v>2938.6399999999994</v>
      </c>
      <c r="N622" s="2">
        <v>2.9386399999999995</v>
      </c>
      <c r="O622" s="3">
        <v>44883</v>
      </c>
      <c r="P622" t="s">
        <v>76</v>
      </c>
      <c r="Q622" t="s">
        <v>77</v>
      </c>
      <c r="R622">
        <v>2022</v>
      </c>
      <c r="S622" t="s">
        <v>168</v>
      </c>
      <c r="T622" t="s">
        <v>36</v>
      </c>
      <c r="U622" t="s">
        <v>46</v>
      </c>
    </row>
    <row r="623" spans="1:21" x14ac:dyDescent="0.3">
      <c r="A623" t="s">
        <v>30</v>
      </c>
      <c r="B623" t="s">
        <v>52</v>
      </c>
      <c r="C623" t="s">
        <v>32</v>
      </c>
      <c r="D623" t="s">
        <v>228</v>
      </c>
      <c r="E623" s="2">
        <v>1565</v>
      </c>
      <c r="F623" s="2">
        <v>10</v>
      </c>
      <c r="G623" s="2">
        <v>15</v>
      </c>
      <c r="H623" s="2">
        <v>23475</v>
      </c>
      <c r="I623">
        <v>3051.75</v>
      </c>
      <c r="J623" s="2">
        <v>20423.25</v>
      </c>
      <c r="K623" s="2">
        <v>20.423249999999999</v>
      </c>
      <c r="L623" s="2">
        <v>15650</v>
      </c>
      <c r="M623" s="2">
        <v>4773.25</v>
      </c>
      <c r="N623" s="2">
        <v>4.77325</v>
      </c>
      <c r="O623" s="3">
        <v>44590</v>
      </c>
      <c r="P623" t="s">
        <v>33</v>
      </c>
      <c r="Q623" t="s">
        <v>34</v>
      </c>
      <c r="R623">
        <v>2022</v>
      </c>
      <c r="S623" t="s">
        <v>53</v>
      </c>
      <c r="T623" t="s">
        <v>36</v>
      </c>
      <c r="U623" t="s">
        <v>54</v>
      </c>
    </row>
    <row r="624" spans="1:21" x14ac:dyDescent="0.3">
      <c r="A624" t="s">
        <v>42</v>
      </c>
      <c r="B624" t="s">
        <v>43</v>
      </c>
      <c r="C624" t="s">
        <v>32</v>
      </c>
      <c r="D624" t="s">
        <v>228</v>
      </c>
      <c r="E624" s="2">
        <v>1249</v>
      </c>
      <c r="F624" s="2">
        <v>10</v>
      </c>
      <c r="G624" s="2">
        <v>20</v>
      </c>
      <c r="H624" s="2">
        <v>24980</v>
      </c>
      <c r="I624">
        <v>3247.4</v>
      </c>
      <c r="J624" s="2">
        <v>21732.6</v>
      </c>
      <c r="K624" s="2">
        <v>21.732599999999998</v>
      </c>
      <c r="L624" s="2">
        <v>12490</v>
      </c>
      <c r="M624" s="2">
        <v>9242.5999999999985</v>
      </c>
      <c r="N624" s="2">
        <v>9.2425999999999977</v>
      </c>
      <c r="O624" s="3">
        <v>44557</v>
      </c>
      <c r="P624" t="s">
        <v>80</v>
      </c>
      <c r="Q624" t="s">
        <v>77</v>
      </c>
      <c r="R624">
        <v>2022</v>
      </c>
      <c r="S624" t="s">
        <v>45</v>
      </c>
      <c r="T624" t="s">
        <v>36</v>
      </c>
      <c r="U624" t="s">
        <v>46</v>
      </c>
    </row>
    <row r="625" spans="1:21" x14ac:dyDescent="0.3">
      <c r="A625" t="s">
        <v>42</v>
      </c>
      <c r="B625" t="s">
        <v>205</v>
      </c>
      <c r="C625" t="s">
        <v>32</v>
      </c>
      <c r="D625" t="s">
        <v>228</v>
      </c>
      <c r="E625" s="2">
        <v>357</v>
      </c>
      <c r="F625" s="2">
        <v>10</v>
      </c>
      <c r="G625" s="2">
        <v>350</v>
      </c>
      <c r="H625" s="2">
        <v>124950</v>
      </c>
      <c r="I625">
        <v>16243.5</v>
      </c>
      <c r="J625" s="2">
        <v>108706.5</v>
      </c>
      <c r="K625" s="2">
        <v>108.70650000000001</v>
      </c>
      <c r="L625" s="2">
        <v>92820</v>
      </c>
      <c r="M625" s="2">
        <v>15886.5</v>
      </c>
      <c r="N625" s="2">
        <v>15.8865</v>
      </c>
      <c r="O625" s="3">
        <v>44200</v>
      </c>
      <c r="P625" t="s">
        <v>33</v>
      </c>
      <c r="Q625" t="s">
        <v>34</v>
      </c>
      <c r="R625">
        <v>2022</v>
      </c>
      <c r="S625" t="s">
        <v>206</v>
      </c>
      <c r="T625" t="s">
        <v>36</v>
      </c>
      <c r="U625" t="s">
        <v>65</v>
      </c>
    </row>
    <row r="626" spans="1:21" x14ac:dyDescent="0.3">
      <c r="A626" t="s">
        <v>47</v>
      </c>
      <c r="B626" t="s">
        <v>84</v>
      </c>
      <c r="C626" t="s">
        <v>32</v>
      </c>
      <c r="D626" t="s">
        <v>228</v>
      </c>
      <c r="E626" s="2">
        <v>1013</v>
      </c>
      <c r="F626" s="2">
        <v>10</v>
      </c>
      <c r="G626" s="2">
        <v>12</v>
      </c>
      <c r="H626" s="2">
        <v>12156</v>
      </c>
      <c r="I626">
        <v>1580.28</v>
      </c>
      <c r="J626" s="2">
        <v>10575.72</v>
      </c>
      <c r="K626" s="2">
        <v>10.575719999999999</v>
      </c>
      <c r="L626" s="2">
        <v>3039</v>
      </c>
      <c r="M626" s="2">
        <v>7536.7199999999993</v>
      </c>
      <c r="N626" s="2">
        <v>7.536719999999999</v>
      </c>
      <c r="O626" s="3">
        <v>44883</v>
      </c>
      <c r="P626" t="s">
        <v>76</v>
      </c>
      <c r="Q626" t="s">
        <v>77</v>
      </c>
      <c r="R626">
        <v>2022</v>
      </c>
      <c r="S626" t="s">
        <v>85</v>
      </c>
      <c r="T626" t="s">
        <v>36</v>
      </c>
      <c r="U626" t="s">
        <v>54</v>
      </c>
    </row>
    <row r="627" spans="1:21" x14ac:dyDescent="0.3">
      <c r="A627" t="s">
        <v>30</v>
      </c>
      <c r="B627" t="s">
        <v>309</v>
      </c>
      <c r="C627" t="s">
        <v>56</v>
      </c>
      <c r="D627" t="s">
        <v>228</v>
      </c>
      <c r="E627" s="2">
        <v>3997.5</v>
      </c>
      <c r="F627" s="2">
        <v>120</v>
      </c>
      <c r="G627" s="2">
        <v>15</v>
      </c>
      <c r="H627" s="2">
        <v>59962.5</v>
      </c>
      <c r="I627">
        <v>7795.125</v>
      </c>
      <c r="J627" s="2">
        <v>52167.375</v>
      </c>
      <c r="K627" s="2">
        <v>52.167375</v>
      </c>
      <c r="L627" s="2">
        <v>39975</v>
      </c>
      <c r="M627" s="2">
        <v>12192.375</v>
      </c>
      <c r="N627" s="2">
        <v>12.192375</v>
      </c>
      <c r="O627" s="3">
        <v>44552</v>
      </c>
      <c r="P627" t="s">
        <v>80</v>
      </c>
      <c r="Q627" t="s">
        <v>77</v>
      </c>
      <c r="R627">
        <v>2022</v>
      </c>
      <c r="S627" t="s">
        <v>258</v>
      </c>
      <c r="T627" t="s">
        <v>58</v>
      </c>
      <c r="U627" t="s">
        <v>54</v>
      </c>
    </row>
    <row r="628" spans="1:21" x14ac:dyDescent="0.3">
      <c r="A628" t="s">
        <v>42</v>
      </c>
      <c r="B628" t="s">
        <v>89</v>
      </c>
      <c r="C628" t="s">
        <v>56</v>
      </c>
      <c r="D628" t="s">
        <v>228</v>
      </c>
      <c r="E628" s="2">
        <v>2632</v>
      </c>
      <c r="F628" s="2">
        <v>120</v>
      </c>
      <c r="G628" s="2">
        <v>350</v>
      </c>
      <c r="H628" s="2">
        <v>921200</v>
      </c>
      <c r="I628">
        <v>119756</v>
      </c>
      <c r="J628" s="2">
        <v>801444</v>
      </c>
      <c r="K628" s="2">
        <v>801.44399999999996</v>
      </c>
      <c r="L628" s="2">
        <v>684320</v>
      </c>
      <c r="M628" s="2">
        <v>117124</v>
      </c>
      <c r="N628" s="2">
        <v>117.124</v>
      </c>
      <c r="O628" s="3">
        <v>44625</v>
      </c>
      <c r="P628" t="s">
        <v>87</v>
      </c>
      <c r="Q628" t="s">
        <v>34</v>
      </c>
      <c r="R628">
        <v>2022</v>
      </c>
      <c r="S628" t="s">
        <v>91</v>
      </c>
      <c r="T628" t="s">
        <v>58</v>
      </c>
      <c r="U628" t="s">
        <v>65</v>
      </c>
    </row>
    <row r="629" spans="1:21" x14ac:dyDescent="0.3">
      <c r="A629" t="s">
        <v>42</v>
      </c>
      <c r="B629" t="s">
        <v>171</v>
      </c>
      <c r="C629" t="s">
        <v>56</v>
      </c>
      <c r="D629" t="s">
        <v>228</v>
      </c>
      <c r="E629" s="2">
        <v>1190</v>
      </c>
      <c r="F629" s="2">
        <v>120</v>
      </c>
      <c r="G629" s="2">
        <v>7</v>
      </c>
      <c r="H629" s="2">
        <v>8330</v>
      </c>
      <c r="I629">
        <v>1082.9000000000001</v>
      </c>
      <c r="J629" s="2">
        <v>7247.1</v>
      </c>
      <c r="K629" s="2">
        <v>7.2471000000000005</v>
      </c>
      <c r="L629" s="2">
        <v>5950</v>
      </c>
      <c r="M629" s="2">
        <v>1297.1000000000004</v>
      </c>
      <c r="N629" s="2">
        <v>1.2971000000000004</v>
      </c>
      <c r="O629" s="3">
        <v>44323</v>
      </c>
      <c r="P629" t="s">
        <v>109</v>
      </c>
      <c r="Q629" t="s">
        <v>73</v>
      </c>
      <c r="R629">
        <v>2022</v>
      </c>
      <c r="S629" t="s">
        <v>172</v>
      </c>
      <c r="T629" t="s">
        <v>58</v>
      </c>
      <c r="U629" t="s">
        <v>54</v>
      </c>
    </row>
    <row r="630" spans="1:21" x14ac:dyDescent="0.3">
      <c r="A630" t="s">
        <v>47</v>
      </c>
      <c r="B630" t="s">
        <v>283</v>
      </c>
      <c r="C630" t="s">
        <v>56</v>
      </c>
      <c r="D630" t="s">
        <v>228</v>
      </c>
      <c r="E630" s="2">
        <v>604</v>
      </c>
      <c r="F630" s="2">
        <v>120</v>
      </c>
      <c r="G630" s="2">
        <v>12</v>
      </c>
      <c r="H630" s="2">
        <v>7248</v>
      </c>
      <c r="I630">
        <v>942.24</v>
      </c>
      <c r="J630" s="2">
        <v>6305.76</v>
      </c>
      <c r="K630" s="2">
        <v>6.3057600000000003</v>
      </c>
      <c r="L630" s="2">
        <v>1812</v>
      </c>
      <c r="M630" s="2">
        <v>4493.76</v>
      </c>
      <c r="N630" s="2">
        <v>4.49376</v>
      </c>
      <c r="O630" s="3">
        <v>44449</v>
      </c>
      <c r="P630" t="s">
        <v>25</v>
      </c>
      <c r="Q630" t="s">
        <v>26</v>
      </c>
      <c r="R630">
        <v>2022</v>
      </c>
      <c r="S630" t="s">
        <v>214</v>
      </c>
      <c r="T630" t="s">
        <v>58</v>
      </c>
      <c r="U630" t="s">
        <v>46</v>
      </c>
    </row>
    <row r="631" spans="1:21" x14ac:dyDescent="0.3">
      <c r="A631" t="s">
        <v>47</v>
      </c>
      <c r="B631" t="s">
        <v>283</v>
      </c>
      <c r="C631" t="s">
        <v>56</v>
      </c>
      <c r="D631" t="s">
        <v>228</v>
      </c>
      <c r="E631" s="2">
        <v>410</v>
      </c>
      <c r="F631" s="2">
        <v>120</v>
      </c>
      <c r="G631" s="2">
        <v>12</v>
      </c>
      <c r="H631" s="2">
        <v>4920</v>
      </c>
      <c r="I631">
        <v>639.6</v>
      </c>
      <c r="J631" s="2">
        <v>4280.3999999999996</v>
      </c>
      <c r="K631" s="2">
        <v>4.2803999999999993</v>
      </c>
      <c r="L631" s="2">
        <v>1230</v>
      </c>
      <c r="M631" s="2">
        <v>3050.3999999999996</v>
      </c>
      <c r="N631" s="2">
        <v>3.0503999999999998</v>
      </c>
      <c r="O631" s="3">
        <v>44606</v>
      </c>
      <c r="P631" t="s">
        <v>62</v>
      </c>
      <c r="Q631" t="s">
        <v>34</v>
      </c>
      <c r="R631">
        <v>2022</v>
      </c>
      <c r="S631" t="s">
        <v>214</v>
      </c>
      <c r="T631" t="s">
        <v>58</v>
      </c>
      <c r="U631" t="s">
        <v>46</v>
      </c>
    </row>
    <row r="632" spans="1:21" x14ac:dyDescent="0.3">
      <c r="A632" t="s">
        <v>47</v>
      </c>
      <c r="B632" t="s">
        <v>273</v>
      </c>
      <c r="C632" t="s">
        <v>56</v>
      </c>
      <c r="D632" t="s">
        <v>228</v>
      </c>
      <c r="E632" s="2">
        <v>1013</v>
      </c>
      <c r="F632" s="2">
        <v>120</v>
      </c>
      <c r="G632" s="2">
        <v>12</v>
      </c>
      <c r="H632" s="2">
        <v>12156</v>
      </c>
      <c r="I632">
        <v>1580.28</v>
      </c>
      <c r="J632" s="2">
        <v>10575.72</v>
      </c>
      <c r="K632" s="2">
        <v>10.575719999999999</v>
      </c>
      <c r="L632" s="2">
        <v>3039</v>
      </c>
      <c r="M632" s="2">
        <v>7536.7199999999993</v>
      </c>
      <c r="N632" s="2">
        <v>7.536719999999999</v>
      </c>
      <c r="O632" s="3">
        <v>44790</v>
      </c>
      <c r="P632" t="s">
        <v>44</v>
      </c>
      <c r="Q632" t="s">
        <v>26</v>
      </c>
      <c r="R632">
        <v>2022</v>
      </c>
      <c r="S632" t="s">
        <v>239</v>
      </c>
      <c r="T632" t="s">
        <v>58</v>
      </c>
      <c r="U632" t="s">
        <v>37</v>
      </c>
    </row>
    <row r="633" spans="1:21" x14ac:dyDescent="0.3">
      <c r="A633" t="s">
        <v>21</v>
      </c>
      <c r="B633" t="s">
        <v>263</v>
      </c>
      <c r="C633" t="s">
        <v>61</v>
      </c>
      <c r="D633" t="s">
        <v>228</v>
      </c>
      <c r="E633" s="2">
        <v>1583</v>
      </c>
      <c r="F633" s="2">
        <v>250</v>
      </c>
      <c r="G633" s="2">
        <v>125</v>
      </c>
      <c r="H633" s="2">
        <v>197875</v>
      </c>
      <c r="I633">
        <v>25723.75</v>
      </c>
      <c r="J633" s="2">
        <v>172151.25</v>
      </c>
      <c r="K633" s="2">
        <v>172.15125</v>
      </c>
      <c r="L633" s="2">
        <v>189960</v>
      </c>
      <c r="M633" s="2">
        <v>-17808.75</v>
      </c>
      <c r="N633" s="2">
        <v>-17.80875</v>
      </c>
      <c r="O633" s="3">
        <v>44453</v>
      </c>
      <c r="P633" t="s">
        <v>25</v>
      </c>
      <c r="Q633" t="s">
        <v>26</v>
      </c>
      <c r="R633">
        <v>2022</v>
      </c>
      <c r="S633" t="s">
        <v>140</v>
      </c>
      <c r="T633" t="s">
        <v>64</v>
      </c>
      <c r="U633" t="s">
        <v>29</v>
      </c>
    </row>
    <row r="634" spans="1:21" x14ac:dyDescent="0.3">
      <c r="A634" t="s">
        <v>30</v>
      </c>
      <c r="B634" t="s">
        <v>296</v>
      </c>
      <c r="C634" t="s">
        <v>61</v>
      </c>
      <c r="D634" t="s">
        <v>228</v>
      </c>
      <c r="E634" s="2">
        <v>1565</v>
      </c>
      <c r="F634" s="2">
        <v>250</v>
      </c>
      <c r="G634" s="2">
        <v>15</v>
      </c>
      <c r="H634" s="2">
        <v>23475</v>
      </c>
      <c r="I634">
        <v>3051.75</v>
      </c>
      <c r="J634" s="2">
        <v>20423.25</v>
      </c>
      <c r="K634" s="2">
        <v>20.423249999999999</v>
      </c>
      <c r="L634" s="2">
        <v>15650</v>
      </c>
      <c r="M634" s="2">
        <v>4773.25</v>
      </c>
      <c r="N634" s="2">
        <v>4.77325</v>
      </c>
      <c r="O634" s="3">
        <v>44733</v>
      </c>
      <c r="P634" t="s">
        <v>151</v>
      </c>
      <c r="Q634" t="s">
        <v>73</v>
      </c>
      <c r="R634">
        <v>2022</v>
      </c>
      <c r="S634" t="s">
        <v>237</v>
      </c>
      <c r="T634" t="s">
        <v>64</v>
      </c>
      <c r="U634" t="s">
        <v>29</v>
      </c>
    </row>
    <row r="635" spans="1:21" x14ac:dyDescent="0.3">
      <c r="A635" t="s">
        <v>21</v>
      </c>
      <c r="B635" t="s">
        <v>302</v>
      </c>
      <c r="C635" t="s">
        <v>95</v>
      </c>
      <c r="D635" t="s">
        <v>228</v>
      </c>
      <c r="E635" s="2">
        <v>1659</v>
      </c>
      <c r="F635" s="2">
        <v>260</v>
      </c>
      <c r="G635" s="2">
        <v>125</v>
      </c>
      <c r="H635" s="2">
        <v>207375</v>
      </c>
      <c r="I635">
        <v>26958.75</v>
      </c>
      <c r="J635" s="2">
        <v>180416.25</v>
      </c>
      <c r="K635" s="2">
        <v>180.41624999999999</v>
      </c>
      <c r="L635" s="2">
        <v>199080</v>
      </c>
      <c r="M635" s="2">
        <v>-18663.75</v>
      </c>
      <c r="N635" s="2">
        <v>-18.66375</v>
      </c>
      <c r="O635" s="3">
        <v>44430</v>
      </c>
      <c r="P635" t="s">
        <v>44</v>
      </c>
      <c r="Q635" t="s">
        <v>26</v>
      </c>
      <c r="R635">
        <v>2022</v>
      </c>
      <c r="S635" t="s">
        <v>248</v>
      </c>
      <c r="T635" t="s">
        <v>97</v>
      </c>
      <c r="U635" t="s">
        <v>59</v>
      </c>
    </row>
    <row r="636" spans="1:21" x14ac:dyDescent="0.3">
      <c r="A636" t="s">
        <v>42</v>
      </c>
      <c r="B636" t="s">
        <v>192</v>
      </c>
      <c r="C636" t="s">
        <v>95</v>
      </c>
      <c r="D636" t="s">
        <v>228</v>
      </c>
      <c r="E636" s="2">
        <v>1190</v>
      </c>
      <c r="F636" s="2">
        <v>260</v>
      </c>
      <c r="G636" s="2">
        <v>7</v>
      </c>
      <c r="H636" s="2">
        <v>8330</v>
      </c>
      <c r="I636">
        <v>1082.9000000000001</v>
      </c>
      <c r="J636" s="2">
        <v>7247.1</v>
      </c>
      <c r="K636" s="2">
        <v>7.2471000000000005</v>
      </c>
      <c r="L636" s="2">
        <v>5950</v>
      </c>
      <c r="M636" s="2">
        <v>1297.1000000000004</v>
      </c>
      <c r="N636" s="2">
        <v>1.2971000000000004</v>
      </c>
      <c r="O636" s="3">
        <v>44609</v>
      </c>
      <c r="P636" t="s">
        <v>62</v>
      </c>
      <c r="Q636" t="s">
        <v>34</v>
      </c>
      <c r="R636">
        <v>2022</v>
      </c>
      <c r="S636" t="s">
        <v>193</v>
      </c>
      <c r="T636" t="s">
        <v>97</v>
      </c>
      <c r="U636" t="s">
        <v>29</v>
      </c>
    </row>
    <row r="637" spans="1:21" x14ac:dyDescent="0.3">
      <c r="A637" t="s">
        <v>47</v>
      </c>
      <c r="B637" t="s">
        <v>213</v>
      </c>
      <c r="C637" t="s">
        <v>95</v>
      </c>
      <c r="D637" t="s">
        <v>228</v>
      </c>
      <c r="E637" s="2">
        <v>410</v>
      </c>
      <c r="F637" s="2">
        <v>260</v>
      </c>
      <c r="G637" s="2">
        <v>12</v>
      </c>
      <c r="H637" s="2">
        <v>4920</v>
      </c>
      <c r="I637">
        <v>639.6</v>
      </c>
      <c r="J637" s="2">
        <v>4280.3999999999996</v>
      </c>
      <c r="K637" s="2">
        <v>4.2803999999999993</v>
      </c>
      <c r="L637" s="2">
        <v>1230</v>
      </c>
      <c r="M637" s="2">
        <v>3050.3999999999996</v>
      </c>
      <c r="N637" s="2">
        <v>3.0503999999999998</v>
      </c>
      <c r="O637" s="3">
        <v>44583</v>
      </c>
      <c r="P637" t="s">
        <v>33</v>
      </c>
      <c r="Q637" t="s">
        <v>34</v>
      </c>
      <c r="R637">
        <v>2022</v>
      </c>
      <c r="S637" t="s">
        <v>214</v>
      </c>
      <c r="T637" t="s">
        <v>97</v>
      </c>
      <c r="U637" t="s">
        <v>46</v>
      </c>
    </row>
    <row r="638" spans="1:21" x14ac:dyDescent="0.3">
      <c r="A638" t="s">
        <v>42</v>
      </c>
      <c r="B638" t="s">
        <v>194</v>
      </c>
      <c r="C638" t="s">
        <v>67</v>
      </c>
      <c r="D638" t="s">
        <v>228</v>
      </c>
      <c r="E638" s="2">
        <v>2579</v>
      </c>
      <c r="F638" s="2">
        <v>3</v>
      </c>
      <c r="G638" s="2">
        <v>20</v>
      </c>
      <c r="H638" s="2">
        <v>51580</v>
      </c>
      <c r="I638">
        <v>7221.2</v>
      </c>
      <c r="J638" s="2">
        <v>44358.8</v>
      </c>
      <c r="K638" s="2">
        <v>44.358800000000002</v>
      </c>
      <c r="L638" s="2">
        <v>25790</v>
      </c>
      <c r="M638" s="2">
        <v>18568.800000000003</v>
      </c>
      <c r="N638" s="2">
        <v>18.568800000000003</v>
      </c>
      <c r="O638" s="3">
        <v>44258</v>
      </c>
      <c r="P638" t="s">
        <v>87</v>
      </c>
      <c r="Q638" t="s">
        <v>34</v>
      </c>
      <c r="R638">
        <v>2022</v>
      </c>
      <c r="S638" t="s">
        <v>195</v>
      </c>
      <c r="T638" t="s">
        <v>70</v>
      </c>
      <c r="U638" t="s">
        <v>37</v>
      </c>
    </row>
    <row r="639" spans="1:21" x14ac:dyDescent="0.3">
      <c r="A639" t="s">
        <v>42</v>
      </c>
      <c r="B639" t="s">
        <v>177</v>
      </c>
      <c r="C639" t="s">
        <v>67</v>
      </c>
      <c r="D639" t="s">
        <v>228</v>
      </c>
      <c r="E639" s="2">
        <v>1743</v>
      </c>
      <c r="F639" s="2">
        <v>3</v>
      </c>
      <c r="G639" s="2">
        <v>20</v>
      </c>
      <c r="H639" s="2">
        <v>34860</v>
      </c>
      <c r="I639">
        <v>4880.3999999999996</v>
      </c>
      <c r="J639" s="2">
        <v>29979.599999999999</v>
      </c>
      <c r="K639" s="2">
        <v>29.979599999999998</v>
      </c>
      <c r="L639" s="2">
        <v>17430</v>
      </c>
      <c r="M639" s="2">
        <v>12549.599999999999</v>
      </c>
      <c r="N639" s="2">
        <v>12.549599999999998</v>
      </c>
      <c r="O639" s="3">
        <v>44825</v>
      </c>
      <c r="P639" t="s">
        <v>25</v>
      </c>
      <c r="Q639" t="s">
        <v>26</v>
      </c>
      <c r="R639">
        <v>2022</v>
      </c>
      <c r="S639" t="s">
        <v>178</v>
      </c>
      <c r="T639" t="s">
        <v>70</v>
      </c>
      <c r="U639" t="s">
        <v>29</v>
      </c>
    </row>
    <row r="640" spans="1:21" x14ac:dyDescent="0.3">
      <c r="A640" t="s">
        <v>42</v>
      </c>
      <c r="B640" t="s">
        <v>159</v>
      </c>
      <c r="C640" t="s">
        <v>67</v>
      </c>
      <c r="D640" t="s">
        <v>228</v>
      </c>
      <c r="E640" s="2">
        <v>280</v>
      </c>
      <c r="F640" s="2">
        <v>3</v>
      </c>
      <c r="G640" s="2">
        <v>7</v>
      </c>
      <c r="H640" s="2">
        <v>1960</v>
      </c>
      <c r="I640">
        <v>274.39999999999998</v>
      </c>
      <c r="J640" s="2">
        <v>1685.6</v>
      </c>
      <c r="K640" s="2">
        <v>1.6856</v>
      </c>
      <c r="L640" s="2">
        <v>1400</v>
      </c>
      <c r="M640" s="2">
        <v>285.59999999999991</v>
      </c>
      <c r="N640" s="2">
        <v>0.28559999999999991</v>
      </c>
      <c r="O640" s="3">
        <v>44507</v>
      </c>
      <c r="P640" t="s">
        <v>76</v>
      </c>
      <c r="Q640" t="s">
        <v>77</v>
      </c>
      <c r="R640">
        <v>2022</v>
      </c>
      <c r="S640" t="s">
        <v>160</v>
      </c>
      <c r="T640" t="s">
        <v>70</v>
      </c>
      <c r="U640" t="s">
        <v>65</v>
      </c>
    </row>
    <row r="641" spans="1:21" x14ac:dyDescent="0.3">
      <c r="A641" t="s">
        <v>42</v>
      </c>
      <c r="B641" t="s">
        <v>181</v>
      </c>
      <c r="C641" t="s">
        <v>23</v>
      </c>
      <c r="D641" t="s">
        <v>228</v>
      </c>
      <c r="E641" s="2">
        <v>293</v>
      </c>
      <c r="F641" s="2">
        <v>5</v>
      </c>
      <c r="G641" s="2">
        <v>7</v>
      </c>
      <c r="H641" s="2">
        <v>2051</v>
      </c>
      <c r="I641">
        <v>287.14</v>
      </c>
      <c r="J641" s="2">
        <v>1763.8600000000001</v>
      </c>
      <c r="K641" s="2">
        <v>1.7638600000000002</v>
      </c>
      <c r="L641" s="2">
        <v>1465</v>
      </c>
      <c r="M641" s="2">
        <v>298.86000000000013</v>
      </c>
      <c r="N641" s="2">
        <v>0.29886000000000013</v>
      </c>
      <c r="O641" s="3">
        <v>44319</v>
      </c>
      <c r="P641" t="s">
        <v>109</v>
      </c>
      <c r="Q641" t="s">
        <v>73</v>
      </c>
      <c r="R641">
        <v>2022</v>
      </c>
      <c r="S641" t="s">
        <v>182</v>
      </c>
      <c r="T641" t="s">
        <v>28</v>
      </c>
      <c r="U641" t="s">
        <v>41</v>
      </c>
    </row>
    <row r="642" spans="1:21" x14ac:dyDescent="0.3">
      <c r="A642" t="s">
        <v>30</v>
      </c>
      <c r="B642" t="s">
        <v>137</v>
      </c>
      <c r="C642" t="s">
        <v>32</v>
      </c>
      <c r="D642" t="s">
        <v>228</v>
      </c>
      <c r="E642" s="2">
        <v>278</v>
      </c>
      <c r="F642" s="2">
        <v>10</v>
      </c>
      <c r="G642" s="2">
        <v>15</v>
      </c>
      <c r="H642" s="2">
        <v>4170</v>
      </c>
      <c r="I642">
        <v>583.79999999999995</v>
      </c>
      <c r="J642" s="2">
        <v>3586.2</v>
      </c>
      <c r="K642" s="2">
        <v>3.5861999999999998</v>
      </c>
      <c r="L642" s="2">
        <v>2780</v>
      </c>
      <c r="M642" s="2">
        <v>806.19999999999982</v>
      </c>
      <c r="N642" s="2">
        <v>0.80619999999999981</v>
      </c>
      <c r="O642" s="3">
        <v>44462</v>
      </c>
      <c r="P642" t="s">
        <v>25</v>
      </c>
      <c r="Q642" t="s">
        <v>26</v>
      </c>
      <c r="R642">
        <v>2022</v>
      </c>
      <c r="S642" t="s">
        <v>138</v>
      </c>
      <c r="T642" t="s">
        <v>36</v>
      </c>
      <c r="U642" t="s">
        <v>54</v>
      </c>
    </row>
    <row r="643" spans="1:21" x14ac:dyDescent="0.3">
      <c r="A643" t="s">
        <v>42</v>
      </c>
      <c r="B643" t="s">
        <v>43</v>
      </c>
      <c r="C643" t="s">
        <v>32</v>
      </c>
      <c r="D643" t="s">
        <v>228</v>
      </c>
      <c r="E643" s="2">
        <v>2428</v>
      </c>
      <c r="F643" s="2">
        <v>10</v>
      </c>
      <c r="G643" s="2">
        <v>20</v>
      </c>
      <c r="H643" s="2">
        <v>48560</v>
      </c>
      <c r="I643">
        <v>6798.4</v>
      </c>
      <c r="J643" s="2">
        <v>41761.599999999999</v>
      </c>
      <c r="K643" s="2">
        <v>41.761600000000001</v>
      </c>
      <c r="L643" s="2">
        <v>24280</v>
      </c>
      <c r="M643" s="2">
        <v>17481.599999999999</v>
      </c>
      <c r="N643" s="2">
        <v>17.4816</v>
      </c>
      <c r="O643" s="3">
        <v>44529</v>
      </c>
      <c r="P643" t="s">
        <v>76</v>
      </c>
      <c r="Q643" t="s">
        <v>77</v>
      </c>
      <c r="R643">
        <v>2022</v>
      </c>
      <c r="S643" t="s">
        <v>45</v>
      </c>
      <c r="T643" t="s">
        <v>36</v>
      </c>
      <c r="U643" t="s">
        <v>46</v>
      </c>
    </row>
    <row r="644" spans="1:21" x14ac:dyDescent="0.3">
      <c r="A644" t="s">
        <v>30</v>
      </c>
      <c r="B644" t="s">
        <v>113</v>
      </c>
      <c r="C644" t="s">
        <v>32</v>
      </c>
      <c r="D644" t="s">
        <v>228</v>
      </c>
      <c r="E644" s="2">
        <v>1767</v>
      </c>
      <c r="F644" s="2">
        <v>10</v>
      </c>
      <c r="G644" s="2">
        <v>15</v>
      </c>
      <c r="H644" s="2">
        <v>26505</v>
      </c>
      <c r="I644">
        <v>3710.7</v>
      </c>
      <c r="J644" s="2">
        <v>22794.3</v>
      </c>
      <c r="K644" s="2">
        <v>22.7943</v>
      </c>
      <c r="L644" s="2">
        <v>17670</v>
      </c>
      <c r="M644" s="2">
        <v>5124.2999999999993</v>
      </c>
      <c r="N644" s="2">
        <v>5.124299999999999</v>
      </c>
      <c r="O644" s="3">
        <v>44612</v>
      </c>
      <c r="P644" t="s">
        <v>62</v>
      </c>
      <c r="Q644" t="s">
        <v>34</v>
      </c>
      <c r="R644">
        <v>2022</v>
      </c>
      <c r="S644" t="s">
        <v>114</v>
      </c>
      <c r="T644" t="s">
        <v>36</v>
      </c>
      <c r="U644" t="s">
        <v>37</v>
      </c>
    </row>
    <row r="645" spans="1:21" x14ac:dyDescent="0.3">
      <c r="A645" t="s">
        <v>47</v>
      </c>
      <c r="B645" t="s">
        <v>111</v>
      </c>
      <c r="C645" t="s">
        <v>32</v>
      </c>
      <c r="D645" t="s">
        <v>228</v>
      </c>
      <c r="E645" s="2">
        <v>1393</v>
      </c>
      <c r="F645" s="2">
        <v>10</v>
      </c>
      <c r="G645" s="2">
        <v>12</v>
      </c>
      <c r="H645" s="2">
        <v>16716</v>
      </c>
      <c r="I645">
        <v>2340.2399999999998</v>
      </c>
      <c r="J645" s="2">
        <v>14375.76</v>
      </c>
      <c r="K645" s="2">
        <v>14.37576</v>
      </c>
      <c r="L645" s="2">
        <v>4179</v>
      </c>
      <c r="M645" s="2">
        <v>10196.76</v>
      </c>
      <c r="N645" s="2">
        <v>10.196759999999999</v>
      </c>
      <c r="O645" s="3">
        <v>44524</v>
      </c>
      <c r="P645" t="s">
        <v>76</v>
      </c>
      <c r="Q645" t="s">
        <v>77</v>
      </c>
      <c r="R645">
        <v>2022</v>
      </c>
      <c r="S645" t="s">
        <v>112</v>
      </c>
      <c r="T645" t="s">
        <v>36</v>
      </c>
      <c r="U645" t="s">
        <v>29</v>
      </c>
    </row>
    <row r="646" spans="1:21" x14ac:dyDescent="0.3">
      <c r="A646" t="s">
        <v>42</v>
      </c>
      <c r="B646" t="s">
        <v>175</v>
      </c>
      <c r="C646" t="s">
        <v>61</v>
      </c>
      <c r="D646" t="s">
        <v>228</v>
      </c>
      <c r="E646" s="2">
        <v>280</v>
      </c>
      <c r="F646" s="2">
        <v>250</v>
      </c>
      <c r="G646" s="2">
        <v>7</v>
      </c>
      <c r="H646" s="2">
        <v>1960</v>
      </c>
      <c r="I646">
        <v>274.39999999999998</v>
      </c>
      <c r="J646" s="2">
        <v>1685.6</v>
      </c>
      <c r="K646" s="2">
        <v>1.6856</v>
      </c>
      <c r="L646" s="2">
        <v>1400</v>
      </c>
      <c r="M646" s="2">
        <v>285.59999999999991</v>
      </c>
      <c r="N646" s="2">
        <v>0.28559999999999991</v>
      </c>
      <c r="O646" s="3">
        <v>44493</v>
      </c>
      <c r="P646" t="s">
        <v>90</v>
      </c>
      <c r="Q646" t="s">
        <v>77</v>
      </c>
      <c r="R646">
        <v>2022</v>
      </c>
      <c r="S646" t="s">
        <v>176</v>
      </c>
      <c r="T646" t="s">
        <v>64</v>
      </c>
      <c r="U646" t="s">
        <v>65</v>
      </c>
    </row>
    <row r="647" spans="1:21" x14ac:dyDescent="0.3">
      <c r="A647" t="s">
        <v>47</v>
      </c>
      <c r="B647" t="s">
        <v>225</v>
      </c>
      <c r="C647" t="s">
        <v>95</v>
      </c>
      <c r="D647" t="s">
        <v>228</v>
      </c>
      <c r="E647" s="2">
        <v>1393</v>
      </c>
      <c r="F647" s="2">
        <v>260</v>
      </c>
      <c r="G647" s="2">
        <v>12</v>
      </c>
      <c r="H647" s="2">
        <v>16716</v>
      </c>
      <c r="I647">
        <v>2340.2399999999998</v>
      </c>
      <c r="J647" s="2">
        <v>14375.76</v>
      </c>
      <c r="K647" s="2">
        <v>14.37576</v>
      </c>
      <c r="L647" s="2">
        <v>4179</v>
      </c>
      <c r="M647" s="2">
        <v>10196.76</v>
      </c>
      <c r="N647" s="2">
        <v>10.196759999999999</v>
      </c>
      <c r="O647" s="3">
        <v>44895</v>
      </c>
      <c r="P647" t="s">
        <v>76</v>
      </c>
      <c r="Q647" t="s">
        <v>77</v>
      </c>
      <c r="R647">
        <v>2022</v>
      </c>
      <c r="S647" t="s">
        <v>226</v>
      </c>
      <c r="T647" t="s">
        <v>97</v>
      </c>
      <c r="U647" t="s">
        <v>41</v>
      </c>
    </row>
    <row r="648" spans="1:21" x14ac:dyDescent="0.3">
      <c r="A648" t="s">
        <v>38</v>
      </c>
      <c r="B648" t="s">
        <v>75</v>
      </c>
      <c r="C648" t="s">
        <v>67</v>
      </c>
      <c r="D648" t="s">
        <v>228</v>
      </c>
      <c r="E648" s="2">
        <v>801</v>
      </c>
      <c r="F648" s="2">
        <v>3</v>
      </c>
      <c r="G648" s="2">
        <v>300</v>
      </c>
      <c r="H648" s="2">
        <v>240300</v>
      </c>
      <c r="I648">
        <v>33642</v>
      </c>
      <c r="J648" s="2">
        <v>206658</v>
      </c>
      <c r="K648" s="2">
        <v>206.65799999999999</v>
      </c>
      <c r="L648" s="2">
        <v>200250</v>
      </c>
      <c r="M648" s="2">
        <v>6408</v>
      </c>
      <c r="N648" s="2">
        <v>6.4080000000000004</v>
      </c>
      <c r="O648" s="3">
        <v>44237</v>
      </c>
      <c r="P648" t="s">
        <v>62</v>
      </c>
      <c r="Q648" t="s">
        <v>34</v>
      </c>
      <c r="R648">
        <v>2022</v>
      </c>
      <c r="S648" t="s">
        <v>78</v>
      </c>
      <c r="T648" t="s">
        <v>70</v>
      </c>
      <c r="U648" t="s">
        <v>41</v>
      </c>
    </row>
    <row r="649" spans="1:21" x14ac:dyDescent="0.3">
      <c r="A649" t="s">
        <v>38</v>
      </c>
      <c r="B649" t="s">
        <v>305</v>
      </c>
      <c r="C649" t="s">
        <v>67</v>
      </c>
      <c r="D649" t="s">
        <v>228</v>
      </c>
      <c r="E649" s="2">
        <v>1496</v>
      </c>
      <c r="F649" s="2">
        <v>3</v>
      </c>
      <c r="G649" s="2">
        <v>300</v>
      </c>
      <c r="H649" s="2">
        <v>448800</v>
      </c>
      <c r="I649">
        <v>62832</v>
      </c>
      <c r="J649" s="2">
        <v>385968</v>
      </c>
      <c r="K649" s="2">
        <v>385.96800000000002</v>
      </c>
      <c r="L649" s="2">
        <v>374000</v>
      </c>
      <c r="M649" s="2">
        <v>11968</v>
      </c>
      <c r="N649" s="2">
        <v>11.968</v>
      </c>
      <c r="O649" s="3">
        <v>44253</v>
      </c>
      <c r="P649" t="s">
        <v>62</v>
      </c>
      <c r="Q649" t="s">
        <v>34</v>
      </c>
      <c r="R649">
        <v>2022</v>
      </c>
      <c r="S649" t="s">
        <v>210</v>
      </c>
      <c r="T649" t="s">
        <v>70</v>
      </c>
      <c r="U649" t="s">
        <v>37</v>
      </c>
    </row>
    <row r="650" spans="1:21" x14ac:dyDescent="0.3">
      <c r="A650" t="s">
        <v>38</v>
      </c>
      <c r="B650" t="s">
        <v>293</v>
      </c>
      <c r="C650" t="s">
        <v>67</v>
      </c>
      <c r="D650" t="s">
        <v>228</v>
      </c>
      <c r="E650" s="2">
        <v>1010</v>
      </c>
      <c r="F650" s="2">
        <v>3</v>
      </c>
      <c r="G650" s="2">
        <v>300</v>
      </c>
      <c r="H650" s="2">
        <v>303000</v>
      </c>
      <c r="I650">
        <v>42420</v>
      </c>
      <c r="J650" s="2">
        <v>260580</v>
      </c>
      <c r="K650" s="2">
        <v>260.58</v>
      </c>
      <c r="L650" s="2">
        <v>252500</v>
      </c>
      <c r="M650" s="2">
        <v>8080</v>
      </c>
      <c r="N650" s="2">
        <v>8.08</v>
      </c>
      <c r="O650" s="3">
        <v>44676</v>
      </c>
      <c r="P650" t="s">
        <v>72</v>
      </c>
      <c r="Q650" t="s">
        <v>73</v>
      </c>
      <c r="R650">
        <v>2022</v>
      </c>
      <c r="S650" t="s">
        <v>164</v>
      </c>
      <c r="T650" t="s">
        <v>70</v>
      </c>
      <c r="U650" t="s">
        <v>54</v>
      </c>
    </row>
    <row r="651" spans="1:21" x14ac:dyDescent="0.3">
      <c r="A651" t="s">
        <v>30</v>
      </c>
      <c r="B651" t="s">
        <v>265</v>
      </c>
      <c r="C651" t="s">
        <v>67</v>
      </c>
      <c r="D651" t="s">
        <v>228</v>
      </c>
      <c r="E651" s="2">
        <v>1513</v>
      </c>
      <c r="F651" s="2">
        <v>3</v>
      </c>
      <c r="G651" s="2">
        <v>15</v>
      </c>
      <c r="H651" s="2">
        <v>22695</v>
      </c>
      <c r="I651">
        <v>3177.3</v>
      </c>
      <c r="J651" s="2">
        <v>19517.7</v>
      </c>
      <c r="K651" s="2">
        <v>19.517700000000001</v>
      </c>
      <c r="L651" s="2">
        <v>15130</v>
      </c>
      <c r="M651" s="2">
        <v>4387.7000000000007</v>
      </c>
      <c r="N651" s="2">
        <v>4.3877000000000006</v>
      </c>
      <c r="O651" s="3">
        <v>44251</v>
      </c>
      <c r="P651" t="s">
        <v>62</v>
      </c>
      <c r="Q651" t="s">
        <v>34</v>
      </c>
      <c r="R651">
        <v>2022</v>
      </c>
      <c r="S651" t="s">
        <v>266</v>
      </c>
      <c r="T651" t="s">
        <v>70</v>
      </c>
      <c r="U651" t="s">
        <v>41</v>
      </c>
    </row>
    <row r="652" spans="1:21" x14ac:dyDescent="0.3">
      <c r="A652" t="s">
        <v>30</v>
      </c>
      <c r="B652" t="s">
        <v>238</v>
      </c>
      <c r="C652" t="s">
        <v>67</v>
      </c>
      <c r="D652" t="s">
        <v>228</v>
      </c>
      <c r="E652" s="2">
        <v>2300</v>
      </c>
      <c r="F652" s="2">
        <v>3</v>
      </c>
      <c r="G652" s="2">
        <v>15</v>
      </c>
      <c r="H652" s="2">
        <v>34500</v>
      </c>
      <c r="I652">
        <v>4830</v>
      </c>
      <c r="J652" s="2">
        <v>29670</v>
      </c>
      <c r="K652" s="2">
        <v>29.67</v>
      </c>
      <c r="L652" s="2">
        <v>23000</v>
      </c>
      <c r="M652" s="2">
        <v>6670</v>
      </c>
      <c r="N652" s="2">
        <v>6.67</v>
      </c>
      <c r="O652" s="3">
        <v>44715</v>
      </c>
      <c r="P652" t="s">
        <v>151</v>
      </c>
      <c r="Q652" t="s">
        <v>73</v>
      </c>
      <c r="R652">
        <v>2022</v>
      </c>
      <c r="S652" t="s">
        <v>239</v>
      </c>
      <c r="T652" t="s">
        <v>70</v>
      </c>
      <c r="U652" t="s">
        <v>37</v>
      </c>
    </row>
    <row r="653" spans="1:21" x14ac:dyDescent="0.3">
      <c r="A653" t="s">
        <v>42</v>
      </c>
      <c r="B653" t="s">
        <v>147</v>
      </c>
      <c r="C653" t="s">
        <v>23</v>
      </c>
      <c r="D653" t="s">
        <v>228</v>
      </c>
      <c r="E653" s="2">
        <v>2227.5</v>
      </c>
      <c r="F653" s="2">
        <v>5</v>
      </c>
      <c r="G653" s="2">
        <v>350</v>
      </c>
      <c r="H653" s="2">
        <v>779625</v>
      </c>
      <c r="I653">
        <v>109147.5</v>
      </c>
      <c r="J653" s="2">
        <v>670477.5</v>
      </c>
      <c r="K653" s="2">
        <v>670.47749999999996</v>
      </c>
      <c r="L653" s="2">
        <v>579150</v>
      </c>
      <c r="M653" s="2">
        <v>91327.5</v>
      </c>
      <c r="N653" s="2">
        <v>91.327500000000001</v>
      </c>
      <c r="O653" s="3">
        <v>44329</v>
      </c>
      <c r="P653" t="s">
        <v>109</v>
      </c>
      <c r="Q653" t="s">
        <v>73</v>
      </c>
      <c r="R653">
        <v>2022</v>
      </c>
      <c r="S653" t="s">
        <v>148</v>
      </c>
      <c r="T653" t="s">
        <v>28</v>
      </c>
      <c r="U653" t="s">
        <v>41</v>
      </c>
    </row>
    <row r="654" spans="1:21" x14ac:dyDescent="0.3">
      <c r="A654" t="s">
        <v>42</v>
      </c>
      <c r="B654" t="s">
        <v>135</v>
      </c>
      <c r="C654" t="s">
        <v>23</v>
      </c>
      <c r="D654" t="s">
        <v>228</v>
      </c>
      <c r="E654" s="2">
        <v>1199</v>
      </c>
      <c r="F654" s="2">
        <v>5</v>
      </c>
      <c r="G654" s="2">
        <v>350</v>
      </c>
      <c r="H654" s="2">
        <v>419650</v>
      </c>
      <c r="I654">
        <v>58751</v>
      </c>
      <c r="J654" s="2">
        <v>360899</v>
      </c>
      <c r="K654" s="2">
        <v>360.899</v>
      </c>
      <c r="L654" s="2">
        <v>311740</v>
      </c>
      <c r="M654" s="2">
        <v>49159</v>
      </c>
      <c r="N654" s="2">
        <v>49.158999999999999</v>
      </c>
      <c r="O654" s="3">
        <v>44378</v>
      </c>
      <c r="P654" t="s">
        <v>49</v>
      </c>
      <c r="Q654" t="s">
        <v>26</v>
      </c>
      <c r="R654">
        <v>2022</v>
      </c>
      <c r="S654" t="s">
        <v>136</v>
      </c>
      <c r="T654" t="s">
        <v>28</v>
      </c>
      <c r="U654" t="s">
        <v>51</v>
      </c>
    </row>
    <row r="655" spans="1:21" x14ac:dyDescent="0.3">
      <c r="A655" t="s">
        <v>42</v>
      </c>
      <c r="B655" t="s">
        <v>147</v>
      </c>
      <c r="C655" t="s">
        <v>23</v>
      </c>
      <c r="D655" t="s">
        <v>228</v>
      </c>
      <c r="E655" s="2">
        <v>200</v>
      </c>
      <c r="F655" s="2">
        <v>5</v>
      </c>
      <c r="G655" s="2">
        <v>350</v>
      </c>
      <c r="H655" s="2">
        <v>70000</v>
      </c>
      <c r="I655">
        <v>9800</v>
      </c>
      <c r="J655" s="2">
        <v>60200</v>
      </c>
      <c r="K655" s="2">
        <v>60.2</v>
      </c>
      <c r="L655" s="2">
        <v>52000</v>
      </c>
      <c r="M655" s="2">
        <v>8200</v>
      </c>
      <c r="N655" s="2">
        <v>8.1999999999999993</v>
      </c>
      <c r="O655" s="3">
        <v>44790</v>
      </c>
      <c r="P655" t="s">
        <v>44</v>
      </c>
      <c r="Q655" t="s">
        <v>26</v>
      </c>
      <c r="R655">
        <v>2022</v>
      </c>
      <c r="S655" t="s">
        <v>148</v>
      </c>
      <c r="T655" t="s">
        <v>28</v>
      </c>
      <c r="U655" t="s">
        <v>41</v>
      </c>
    </row>
    <row r="656" spans="1:21" x14ac:dyDescent="0.3">
      <c r="A656" t="s">
        <v>42</v>
      </c>
      <c r="B656" t="s">
        <v>147</v>
      </c>
      <c r="C656" t="s">
        <v>23</v>
      </c>
      <c r="D656" t="s">
        <v>228</v>
      </c>
      <c r="E656" s="2">
        <v>388</v>
      </c>
      <c r="F656" s="2">
        <v>5</v>
      </c>
      <c r="G656" s="2">
        <v>7</v>
      </c>
      <c r="H656" s="2">
        <v>2716</v>
      </c>
      <c r="I656">
        <v>380.24</v>
      </c>
      <c r="J656" s="2">
        <v>2335.7600000000002</v>
      </c>
      <c r="K656" s="2">
        <v>2.3357600000000001</v>
      </c>
      <c r="L656" s="2">
        <v>1940</v>
      </c>
      <c r="M656" s="2">
        <v>395.76000000000022</v>
      </c>
      <c r="N656" s="2">
        <v>0.39576000000000022</v>
      </c>
      <c r="O656" s="3">
        <v>44842</v>
      </c>
      <c r="P656" t="s">
        <v>90</v>
      </c>
      <c r="Q656" t="s">
        <v>77</v>
      </c>
      <c r="R656">
        <v>2022</v>
      </c>
      <c r="S656" t="s">
        <v>148</v>
      </c>
      <c r="T656" t="s">
        <v>28</v>
      </c>
      <c r="U656" t="s">
        <v>41</v>
      </c>
    </row>
    <row r="657" spans="1:21" x14ac:dyDescent="0.3">
      <c r="A657" t="s">
        <v>30</v>
      </c>
      <c r="B657" t="s">
        <v>290</v>
      </c>
      <c r="C657" t="s">
        <v>23</v>
      </c>
      <c r="D657" t="s">
        <v>228</v>
      </c>
      <c r="E657" s="2">
        <v>2300</v>
      </c>
      <c r="F657" s="2">
        <v>5</v>
      </c>
      <c r="G657" s="2">
        <v>15</v>
      </c>
      <c r="H657" s="2">
        <v>34500</v>
      </c>
      <c r="I657">
        <v>4830</v>
      </c>
      <c r="J657" s="2">
        <v>29670</v>
      </c>
      <c r="K657" s="2">
        <v>29.67</v>
      </c>
      <c r="L657" s="2">
        <v>23000</v>
      </c>
      <c r="M657" s="2">
        <v>6670</v>
      </c>
      <c r="N657" s="2">
        <v>6.67</v>
      </c>
      <c r="O657" s="3">
        <v>44596</v>
      </c>
      <c r="P657" t="s">
        <v>62</v>
      </c>
      <c r="Q657" t="s">
        <v>34</v>
      </c>
      <c r="R657">
        <v>2022</v>
      </c>
      <c r="S657" t="s">
        <v>266</v>
      </c>
      <c r="T657" t="s">
        <v>28</v>
      </c>
      <c r="U657" t="s">
        <v>41</v>
      </c>
    </row>
    <row r="658" spans="1:21" x14ac:dyDescent="0.3">
      <c r="A658" t="s">
        <v>42</v>
      </c>
      <c r="B658" t="s">
        <v>141</v>
      </c>
      <c r="C658" t="s">
        <v>32</v>
      </c>
      <c r="D658" t="s">
        <v>228</v>
      </c>
      <c r="E658" s="2">
        <v>260</v>
      </c>
      <c r="F658" s="2">
        <v>10</v>
      </c>
      <c r="G658" s="2">
        <v>20</v>
      </c>
      <c r="H658" s="2">
        <v>5200</v>
      </c>
      <c r="I658">
        <v>728</v>
      </c>
      <c r="J658" s="2">
        <v>4472</v>
      </c>
      <c r="K658" s="2">
        <v>4.4720000000000004</v>
      </c>
      <c r="L658" s="2">
        <v>2600</v>
      </c>
      <c r="M658" s="2">
        <v>1872</v>
      </c>
      <c r="N658" s="2">
        <v>1.8720000000000001</v>
      </c>
      <c r="O658" s="3">
        <v>44462</v>
      </c>
      <c r="P658" t="s">
        <v>25</v>
      </c>
      <c r="Q658" t="s">
        <v>26</v>
      </c>
      <c r="R658">
        <v>2022</v>
      </c>
      <c r="S658" t="s">
        <v>142</v>
      </c>
      <c r="T658" t="s">
        <v>36</v>
      </c>
      <c r="U658" t="s">
        <v>65</v>
      </c>
    </row>
    <row r="659" spans="1:21" x14ac:dyDescent="0.3">
      <c r="A659" t="s">
        <v>47</v>
      </c>
      <c r="B659" t="s">
        <v>48</v>
      </c>
      <c r="C659" t="s">
        <v>32</v>
      </c>
      <c r="D659" t="s">
        <v>228</v>
      </c>
      <c r="E659" s="2">
        <v>2914</v>
      </c>
      <c r="F659" s="2">
        <v>10</v>
      </c>
      <c r="G659" s="2">
        <v>12</v>
      </c>
      <c r="H659" s="2">
        <v>34968</v>
      </c>
      <c r="I659">
        <v>4895.5200000000004</v>
      </c>
      <c r="J659" s="2">
        <v>30072.48</v>
      </c>
      <c r="K659" s="2">
        <v>30.072479999999999</v>
      </c>
      <c r="L659" s="2">
        <v>8742</v>
      </c>
      <c r="M659" s="2">
        <v>21330.48</v>
      </c>
      <c r="N659" s="2">
        <v>21.330479999999998</v>
      </c>
      <c r="O659" s="3">
        <v>44891</v>
      </c>
      <c r="P659" t="s">
        <v>76</v>
      </c>
      <c r="Q659" t="s">
        <v>77</v>
      </c>
      <c r="R659">
        <v>2022</v>
      </c>
      <c r="S659" t="s">
        <v>50</v>
      </c>
      <c r="T659" t="s">
        <v>36</v>
      </c>
      <c r="U659" t="s">
        <v>51</v>
      </c>
    </row>
    <row r="660" spans="1:21" x14ac:dyDescent="0.3">
      <c r="A660" t="s">
        <v>42</v>
      </c>
      <c r="B660" t="s">
        <v>167</v>
      </c>
      <c r="C660" t="s">
        <v>32</v>
      </c>
      <c r="D660" t="s">
        <v>228</v>
      </c>
      <c r="E660" s="2">
        <v>1731</v>
      </c>
      <c r="F660" s="2">
        <v>10</v>
      </c>
      <c r="G660" s="2">
        <v>7</v>
      </c>
      <c r="H660" s="2">
        <v>12117</v>
      </c>
      <c r="I660">
        <v>1696.38</v>
      </c>
      <c r="J660" s="2">
        <v>10420.619999999999</v>
      </c>
      <c r="K660" s="2">
        <v>10.42062</v>
      </c>
      <c r="L660" s="2">
        <v>8655</v>
      </c>
      <c r="M660" s="2">
        <v>1765.619999999999</v>
      </c>
      <c r="N660" s="2">
        <v>1.7656199999999991</v>
      </c>
      <c r="O660" s="3">
        <v>44547</v>
      </c>
      <c r="P660" t="s">
        <v>80</v>
      </c>
      <c r="Q660" t="s">
        <v>77</v>
      </c>
      <c r="R660">
        <v>2022</v>
      </c>
      <c r="S660" t="s">
        <v>168</v>
      </c>
      <c r="T660" t="s">
        <v>36</v>
      </c>
      <c r="U660" t="s">
        <v>46</v>
      </c>
    </row>
    <row r="661" spans="1:21" x14ac:dyDescent="0.3">
      <c r="A661" t="s">
        <v>42</v>
      </c>
      <c r="B661" t="s">
        <v>43</v>
      </c>
      <c r="C661" t="s">
        <v>32</v>
      </c>
      <c r="D661" t="s">
        <v>228</v>
      </c>
      <c r="E661" s="2">
        <v>700</v>
      </c>
      <c r="F661" s="2">
        <v>10</v>
      </c>
      <c r="G661" s="2">
        <v>350</v>
      </c>
      <c r="H661" s="2">
        <v>245000</v>
      </c>
      <c r="I661">
        <v>34300</v>
      </c>
      <c r="J661" s="2">
        <v>210700</v>
      </c>
      <c r="K661" s="2">
        <v>210.7</v>
      </c>
      <c r="L661" s="2">
        <v>182000</v>
      </c>
      <c r="M661" s="2">
        <v>28700</v>
      </c>
      <c r="N661" s="2">
        <v>28.7</v>
      </c>
      <c r="O661" s="3">
        <v>44387</v>
      </c>
      <c r="P661" t="s">
        <v>49</v>
      </c>
      <c r="Q661" t="s">
        <v>26</v>
      </c>
      <c r="R661">
        <v>2022</v>
      </c>
      <c r="S661" t="s">
        <v>45</v>
      </c>
      <c r="T661" t="s">
        <v>36</v>
      </c>
      <c r="U661" t="s">
        <v>46</v>
      </c>
    </row>
    <row r="662" spans="1:21" x14ac:dyDescent="0.3">
      <c r="A662" t="s">
        <v>42</v>
      </c>
      <c r="B662" t="s">
        <v>115</v>
      </c>
      <c r="C662" t="s">
        <v>32</v>
      </c>
      <c r="D662" t="s">
        <v>228</v>
      </c>
      <c r="E662" s="2">
        <v>1177</v>
      </c>
      <c r="F662" s="2">
        <v>10</v>
      </c>
      <c r="G662" s="2">
        <v>350</v>
      </c>
      <c r="H662" s="2">
        <v>411950</v>
      </c>
      <c r="I662">
        <v>57673</v>
      </c>
      <c r="J662" s="2">
        <v>354277</v>
      </c>
      <c r="K662" s="2">
        <v>354.27699999999999</v>
      </c>
      <c r="L662" s="2">
        <v>306020</v>
      </c>
      <c r="M662" s="2">
        <v>48257</v>
      </c>
      <c r="N662" s="2">
        <v>48.256999999999998</v>
      </c>
      <c r="O662" s="3">
        <v>44543</v>
      </c>
      <c r="P662" t="s">
        <v>80</v>
      </c>
      <c r="Q662" t="s">
        <v>77</v>
      </c>
      <c r="R662">
        <v>2022</v>
      </c>
      <c r="S662" t="s">
        <v>116</v>
      </c>
      <c r="T662" t="s">
        <v>36</v>
      </c>
      <c r="U662" t="s">
        <v>41</v>
      </c>
    </row>
    <row r="663" spans="1:21" x14ac:dyDescent="0.3">
      <c r="A663" t="s">
        <v>21</v>
      </c>
      <c r="B663" t="s">
        <v>121</v>
      </c>
      <c r="C663" t="s">
        <v>56</v>
      </c>
      <c r="D663" t="s">
        <v>228</v>
      </c>
      <c r="E663" s="2">
        <v>1575</v>
      </c>
      <c r="F663" s="2">
        <v>120</v>
      </c>
      <c r="G663" s="2">
        <v>125</v>
      </c>
      <c r="H663" s="2">
        <v>196875</v>
      </c>
      <c r="I663">
        <v>27562.5</v>
      </c>
      <c r="J663" s="2">
        <v>169312.5</v>
      </c>
      <c r="K663" s="2">
        <v>169.3125</v>
      </c>
      <c r="L663" s="2">
        <v>189000</v>
      </c>
      <c r="M663" s="2">
        <v>-19687.5</v>
      </c>
      <c r="N663" s="2">
        <v>-19.6875</v>
      </c>
      <c r="O663" s="3">
        <v>44842</v>
      </c>
      <c r="P663" t="s">
        <v>90</v>
      </c>
      <c r="Q663" t="s">
        <v>77</v>
      </c>
      <c r="R663">
        <v>2022</v>
      </c>
      <c r="S663" t="s">
        <v>122</v>
      </c>
      <c r="T663" t="s">
        <v>58</v>
      </c>
      <c r="U663" t="s">
        <v>54</v>
      </c>
    </row>
    <row r="664" spans="1:21" x14ac:dyDescent="0.3">
      <c r="A664" t="s">
        <v>42</v>
      </c>
      <c r="B664" t="s">
        <v>143</v>
      </c>
      <c r="C664" t="s">
        <v>56</v>
      </c>
      <c r="D664" t="s">
        <v>228</v>
      </c>
      <c r="E664" s="2">
        <v>606</v>
      </c>
      <c r="F664" s="2">
        <v>120</v>
      </c>
      <c r="G664" s="2">
        <v>20</v>
      </c>
      <c r="H664" s="2">
        <v>12120</v>
      </c>
      <c r="I664">
        <v>1696.8000000000002</v>
      </c>
      <c r="J664" s="2">
        <v>10423.200000000001</v>
      </c>
      <c r="K664" s="2">
        <v>10.423200000000001</v>
      </c>
      <c r="L664" s="2">
        <v>6060</v>
      </c>
      <c r="M664" s="2">
        <v>4363.2000000000007</v>
      </c>
      <c r="N664" s="2">
        <v>4.3632000000000009</v>
      </c>
      <c r="O664" s="3">
        <v>44818</v>
      </c>
      <c r="P664" t="s">
        <v>25</v>
      </c>
      <c r="Q664" t="s">
        <v>26</v>
      </c>
      <c r="R664">
        <v>2022</v>
      </c>
      <c r="S664" t="s">
        <v>144</v>
      </c>
      <c r="T664" t="s">
        <v>58</v>
      </c>
      <c r="U664" t="s">
        <v>29</v>
      </c>
    </row>
    <row r="665" spans="1:21" x14ac:dyDescent="0.3">
      <c r="A665" t="s">
        <v>38</v>
      </c>
      <c r="B665" t="s">
        <v>232</v>
      </c>
      <c r="C665" t="s">
        <v>56</v>
      </c>
      <c r="D665" t="s">
        <v>228</v>
      </c>
      <c r="E665" s="2">
        <v>2460</v>
      </c>
      <c r="F665" s="2">
        <v>120</v>
      </c>
      <c r="G665" s="2">
        <v>300</v>
      </c>
      <c r="H665" s="2">
        <v>738000</v>
      </c>
      <c r="I665">
        <v>103320</v>
      </c>
      <c r="J665" s="2">
        <v>634680</v>
      </c>
      <c r="K665" s="2">
        <v>634.67999999999995</v>
      </c>
      <c r="L665" s="2">
        <v>615000</v>
      </c>
      <c r="M665" s="2">
        <v>19680</v>
      </c>
      <c r="N665" s="2">
        <v>19.68</v>
      </c>
      <c r="O665" s="3">
        <v>44216</v>
      </c>
      <c r="P665" t="s">
        <v>33</v>
      </c>
      <c r="Q665" t="s">
        <v>34</v>
      </c>
      <c r="R665">
        <v>2022</v>
      </c>
      <c r="S665" t="s">
        <v>164</v>
      </c>
      <c r="T665" t="s">
        <v>58</v>
      </c>
      <c r="U665" t="s">
        <v>54</v>
      </c>
    </row>
    <row r="666" spans="1:21" x14ac:dyDescent="0.3">
      <c r="A666" t="s">
        <v>42</v>
      </c>
      <c r="B666" t="s">
        <v>129</v>
      </c>
      <c r="C666" t="s">
        <v>61</v>
      </c>
      <c r="D666" t="s">
        <v>228</v>
      </c>
      <c r="E666" s="2">
        <v>2903</v>
      </c>
      <c r="F666" s="2">
        <v>250</v>
      </c>
      <c r="G666" s="2">
        <v>7</v>
      </c>
      <c r="H666" s="2">
        <v>20321</v>
      </c>
      <c r="I666">
        <v>2844.94</v>
      </c>
      <c r="J666" s="2">
        <v>17476.060000000001</v>
      </c>
      <c r="K666" s="2">
        <v>17.47606</v>
      </c>
      <c r="L666" s="2">
        <v>14515</v>
      </c>
      <c r="M666" s="2">
        <v>2961.0600000000013</v>
      </c>
      <c r="N666" s="2">
        <v>2.9610600000000011</v>
      </c>
      <c r="O666" s="3">
        <v>44599</v>
      </c>
      <c r="P666" t="s">
        <v>62</v>
      </c>
      <c r="Q666" t="s">
        <v>34</v>
      </c>
      <c r="R666">
        <v>2022</v>
      </c>
      <c r="S666" t="s">
        <v>130</v>
      </c>
      <c r="T666" t="s">
        <v>64</v>
      </c>
      <c r="U666" t="s">
        <v>37</v>
      </c>
    </row>
    <row r="667" spans="1:21" x14ac:dyDescent="0.3">
      <c r="A667" t="s">
        <v>38</v>
      </c>
      <c r="B667" t="s">
        <v>211</v>
      </c>
      <c r="C667" t="s">
        <v>61</v>
      </c>
      <c r="D667" t="s">
        <v>228</v>
      </c>
      <c r="E667" s="2">
        <v>2541</v>
      </c>
      <c r="F667" s="2">
        <v>250</v>
      </c>
      <c r="G667" s="2">
        <v>300</v>
      </c>
      <c r="H667" s="2">
        <v>762300</v>
      </c>
      <c r="I667">
        <v>106722</v>
      </c>
      <c r="J667" s="2">
        <v>655578</v>
      </c>
      <c r="K667" s="2">
        <v>655.57799999999997</v>
      </c>
      <c r="L667" s="2">
        <v>635250</v>
      </c>
      <c r="M667" s="2">
        <v>20328</v>
      </c>
      <c r="N667" s="2">
        <v>20.327999999999999</v>
      </c>
      <c r="O667" s="3">
        <v>44386</v>
      </c>
      <c r="P667" t="s">
        <v>49</v>
      </c>
      <c r="Q667" t="s">
        <v>26</v>
      </c>
      <c r="R667">
        <v>2022</v>
      </c>
      <c r="S667" t="s">
        <v>212</v>
      </c>
      <c r="T667" t="s">
        <v>64</v>
      </c>
      <c r="U667" t="s">
        <v>41</v>
      </c>
    </row>
    <row r="668" spans="1:21" x14ac:dyDescent="0.3">
      <c r="A668" t="s">
        <v>38</v>
      </c>
      <c r="B668" t="s">
        <v>188</v>
      </c>
      <c r="C668" t="s">
        <v>61</v>
      </c>
      <c r="D668" t="s">
        <v>228</v>
      </c>
      <c r="E668" s="2">
        <v>1496</v>
      </c>
      <c r="F668" s="2">
        <v>250</v>
      </c>
      <c r="G668" s="2">
        <v>300</v>
      </c>
      <c r="H668" s="2">
        <v>448800</v>
      </c>
      <c r="I668">
        <v>62832</v>
      </c>
      <c r="J668" s="2">
        <v>385968</v>
      </c>
      <c r="K668" s="2">
        <v>385.96800000000002</v>
      </c>
      <c r="L668" s="2">
        <v>374000</v>
      </c>
      <c r="M668" s="2">
        <v>11968</v>
      </c>
      <c r="N668" s="2">
        <v>11.968</v>
      </c>
      <c r="O668" s="3">
        <v>44798</v>
      </c>
      <c r="P668" t="s">
        <v>44</v>
      </c>
      <c r="Q668" t="s">
        <v>26</v>
      </c>
      <c r="R668">
        <v>2022</v>
      </c>
      <c r="S668" t="s">
        <v>189</v>
      </c>
      <c r="T668" t="s">
        <v>64</v>
      </c>
      <c r="U668" t="s">
        <v>59</v>
      </c>
    </row>
    <row r="669" spans="1:21" x14ac:dyDescent="0.3">
      <c r="A669" t="s">
        <v>38</v>
      </c>
      <c r="B669" t="s">
        <v>211</v>
      </c>
      <c r="C669" t="s">
        <v>61</v>
      </c>
      <c r="D669" t="s">
        <v>228</v>
      </c>
      <c r="E669" s="2">
        <v>1010</v>
      </c>
      <c r="F669" s="2">
        <v>250</v>
      </c>
      <c r="G669" s="2">
        <v>300</v>
      </c>
      <c r="H669" s="2">
        <v>303000</v>
      </c>
      <c r="I669">
        <v>42420</v>
      </c>
      <c r="J669" s="2">
        <v>260580</v>
      </c>
      <c r="K669" s="2">
        <v>260.58</v>
      </c>
      <c r="L669" s="2">
        <v>252500</v>
      </c>
      <c r="M669" s="2">
        <v>8080</v>
      </c>
      <c r="N669" s="2">
        <v>8.08</v>
      </c>
      <c r="O669" s="3">
        <v>44697</v>
      </c>
      <c r="P669" t="s">
        <v>109</v>
      </c>
      <c r="Q669" t="s">
        <v>73</v>
      </c>
      <c r="R669">
        <v>2022</v>
      </c>
      <c r="S669" t="s">
        <v>212</v>
      </c>
      <c r="T669" t="s">
        <v>64</v>
      </c>
      <c r="U669" t="s">
        <v>41</v>
      </c>
    </row>
    <row r="670" spans="1:21" x14ac:dyDescent="0.3">
      <c r="A670" t="s">
        <v>38</v>
      </c>
      <c r="B670" t="s">
        <v>287</v>
      </c>
      <c r="C670" t="s">
        <v>95</v>
      </c>
      <c r="D670" t="s">
        <v>228</v>
      </c>
      <c r="E670" s="2">
        <v>888</v>
      </c>
      <c r="F670" s="2">
        <v>260</v>
      </c>
      <c r="G670" s="2">
        <v>300</v>
      </c>
      <c r="H670" s="2">
        <v>266400</v>
      </c>
      <c r="I670">
        <v>37296</v>
      </c>
      <c r="J670" s="2">
        <v>229104</v>
      </c>
      <c r="K670" s="2">
        <v>229.10400000000001</v>
      </c>
      <c r="L670" s="2">
        <v>222000</v>
      </c>
      <c r="M670" s="2">
        <v>7104</v>
      </c>
      <c r="N670" s="2">
        <v>7.1040000000000001</v>
      </c>
      <c r="O670" s="3">
        <v>44506</v>
      </c>
      <c r="P670" t="s">
        <v>76</v>
      </c>
      <c r="Q670" t="s">
        <v>77</v>
      </c>
      <c r="R670">
        <v>2022</v>
      </c>
      <c r="S670" t="s">
        <v>262</v>
      </c>
      <c r="T670" t="s">
        <v>97</v>
      </c>
      <c r="U670" t="s">
        <v>65</v>
      </c>
    </row>
    <row r="671" spans="1:21" x14ac:dyDescent="0.3">
      <c r="A671" t="s">
        <v>21</v>
      </c>
      <c r="B671" t="s">
        <v>307</v>
      </c>
      <c r="C671" t="s">
        <v>95</v>
      </c>
      <c r="D671" t="s">
        <v>228</v>
      </c>
      <c r="E671" s="2">
        <v>2844</v>
      </c>
      <c r="F671" s="2">
        <v>260</v>
      </c>
      <c r="G671" s="2">
        <v>125</v>
      </c>
      <c r="H671" s="2">
        <v>355500</v>
      </c>
      <c r="I671">
        <v>49770</v>
      </c>
      <c r="J671" s="2">
        <v>305730</v>
      </c>
      <c r="K671" s="2">
        <v>305.73</v>
      </c>
      <c r="L671" s="2">
        <v>341280</v>
      </c>
      <c r="M671" s="2">
        <v>-35550</v>
      </c>
      <c r="N671" s="2">
        <v>-35.549999999999997</v>
      </c>
      <c r="O671" s="3">
        <v>44458</v>
      </c>
      <c r="P671" t="s">
        <v>25</v>
      </c>
      <c r="Q671" t="s">
        <v>26</v>
      </c>
      <c r="R671">
        <v>2022</v>
      </c>
      <c r="S671" t="s">
        <v>214</v>
      </c>
      <c r="T671" t="s">
        <v>97</v>
      </c>
      <c r="U671" t="s">
        <v>46</v>
      </c>
    </row>
    <row r="672" spans="1:21" x14ac:dyDescent="0.3">
      <c r="A672" t="s">
        <v>47</v>
      </c>
      <c r="B672" t="s">
        <v>225</v>
      </c>
      <c r="C672" t="s">
        <v>95</v>
      </c>
      <c r="D672" t="s">
        <v>228</v>
      </c>
      <c r="E672" s="2">
        <v>2475</v>
      </c>
      <c r="F672" s="2">
        <v>260</v>
      </c>
      <c r="G672" s="2">
        <v>12</v>
      </c>
      <c r="H672" s="2">
        <v>29700</v>
      </c>
      <c r="I672">
        <v>4158</v>
      </c>
      <c r="J672" s="2">
        <v>25542</v>
      </c>
      <c r="K672" s="2">
        <v>25.542000000000002</v>
      </c>
      <c r="L672" s="2">
        <v>7425</v>
      </c>
      <c r="M672" s="2">
        <v>18117</v>
      </c>
      <c r="N672" s="2">
        <v>18.117000000000001</v>
      </c>
      <c r="O672" s="3">
        <v>44357</v>
      </c>
      <c r="P672" t="s">
        <v>151</v>
      </c>
      <c r="Q672" t="s">
        <v>73</v>
      </c>
      <c r="R672">
        <v>2022</v>
      </c>
      <c r="S672" t="s">
        <v>226</v>
      </c>
      <c r="T672" t="s">
        <v>97</v>
      </c>
      <c r="U672" t="s">
        <v>41</v>
      </c>
    </row>
    <row r="673" spans="1:21" x14ac:dyDescent="0.3">
      <c r="A673" t="s">
        <v>47</v>
      </c>
      <c r="B673" t="s">
        <v>94</v>
      </c>
      <c r="C673" t="s">
        <v>95</v>
      </c>
      <c r="D673" t="s">
        <v>228</v>
      </c>
      <c r="E673" s="2">
        <v>2914</v>
      </c>
      <c r="F673" s="2">
        <v>260</v>
      </c>
      <c r="G673" s="2">
        <v>12</v>
      </c>
      <c r="H673" s="2">
        <v>34968</v>
      </c>
      <c r="I673">
        <v>4895.5200000000004</v>
      </c>
      <c r="J673" s="2">
        <v>30072.48</v>
      </c>
      <c r="K673" s="2">
        <v>30.072479999999999</v>
      </c>
      <c r="L673" s="2">
        <v>8742</v>
      </c>
      <c r="M673" s="2">
        <v>21330.48</v>
      </c>
      <c r="N673" s="2">
        <v>21.330479999999998</v>
      </c>
      <c r="O673" s="3">
        <v>44728</v>
      </c>
      <c r="P673" t="s">
        <v>151</v>
      </c>
      <c r="Q673" t="s">
        <v>73</v>
      </c>
      <c r="R673">
        <v>2022</v>
      </c>
      <c r="S673" t="s">
        <v>96</v>
      </c>
      <c r="T673" t="s">
        <v>97</v>
      </c>
      <c r="U673" t="s">
        <v>37</v>
      </c>
    </row>
    <row r="674" spans="1:21" x14ac:dyDescent="0.3">
      <c r="A674" t="s">
        <v>42</v>
      </c>
      <c r="B674" t="s">
        <v>192</v>
      </c>
      <c r="C674" t="s">
        <v>95</v>
      </c>
      <c r="D674" t="s">
        <v>228</v>
      </c>
      <c r="E674" s="2">
        <v>1731</v>
      </c>
      <c r="F674" s="2">
        <v>260</v>
      </c>
      <c r="G674" s="2">
        <v>7</v>
      </c>
      <c r="H674" s="2">
        <v>12117</v>
      </c>
      <c r="I674">
        <v>1696.38</v>
      </c>
      <c r="J674" s="2">
        <v>10420.619999999999</v>
      </c>
      <c r="K674" s="2">
        <v>10.42062</v>
      </c>
      <c r="L674" s="2">
        <v>8655</v>
      </c>
      <c r="M674" s="2">
        <v>1765.619999999999</v>
      </c>
      <c r="N674" s="2">
        <v>1.7656199999999991</v>
      </c>
      <c r="O674" s="3">
        <v>44304</v>
      </c>
      <c r="P674" t="s">
        <v>72</v>
      </c>
      <c r="Q674" t="s">
        <v>73</v>
      </c>
      <c r="R674">
        <v>2022</v>
      </c>
      <c r="S674" t="s">
        <v>193</v>
      </c>
      <c r="T674" t="s">
        <v>97</v>
      </c>
      <c r="U674" t="s">
        <v>29</v>
      </c>
    </row>
    <row r="675" spans="1:21" x14ac:dyDescent="0.3">
      <c r="A675" t="s">
        <v>21</v>
      </c>
      <c r="B675" t="s">
        <v>230</v>
      </c>
      <c r="C675" t="s">
        <v>67</v>
      </c>
      <c r="D675" t="s">
        <v>228</v>
      </c>
      <c r="E675" s="2">
        <v>1174</v>
      </c>
      <c r="F675" s="2">
        <v>3</v>
      </c>
      <c r="G675" s="2">
        <v>125</v>
      </c>
      <c r="H675" s="2">
        <v>146750</v>
      </c>
      <c r="I675">
        <v>22012.5</v>
      </c>
      <c r="J675" s="2">
        <v>124737.5</v>
      </c>
      <c r="K675" s="2">
        <v>124.7375</v>
      </c>
      <c r="L675" s="2">
        <v>140880</v>
      </c>
      <c r="M675" s="2">
        <v>-16142.5</v>
      </c>
      <c r="N675" s="2">
        <v>-16.142499999999998</v>
      </c>
      <c r="O675" s="3">
        <v>44714</v>
      </c>
      <c r="P675" t="s">
        <v>151</v>
      </c>
      <c r="Q675" t="s">
        <v>73</v>
      </c>
      <c r="R675">
        <v>2022</v>
      </c>
      <c r="S675" t="s">
        <v>231</v>
      </c>
      <c r="T675" t="s">
        <v>70</v>
      </c>
      <c r="U675" t="s">
        <v>51</v>
      </c>
    </row>
    <row r="676" spans="1:21" x14ac:dyDescent="0.3">
      <c r="A676" t="s">
        <v>21</v>
      </c>
      <c r="B676" t="s">
        <v>179</v>
      </c>
      <c r="C676" t="s">
        <v>67</v>
      </c>
      <c r="D676" t="s">
        <v>228</v>
      </c>
      <c r="E676" s="2">
        <v>2767</v>
      </c>
      <c r="F676" s="2">
        <v>3</v>
      </c>
      <c r="G676" s="2">
        <v>125</v>
      </c>
      <c r="H676" s="2">
        <v>345875</v>
      </c>
      <c r="I676">
        <v>51881.25</v>
      </c>
      <c r="J676" s="2">
        <v>293993.75</v>
      </c>
      <c r="K676" s="2">
        <v>293.99374999999998</v>
      </c>
      <c r="L676" s="2">
        <v>332040</v>
      </c>
      <c r="M676" s="2">
        <v>-38046.25</v>
      </c>
      <c r="N676" s="2">
        <v>-38.046250000000001</v>
      </c>
      <c r="O676" s="3">
        <v>44926</v>
      </c>
      <c r="P676" t="s">
        <v>80</v>
      </c>
      <c r="Q676" t="s">
        <v>77</v>
      </c>
      <c r="R676">
        <v>2022</v>
      </c>
      <c r="S676" t="s">
        <v>180</v>
      </c>
      <c r="T676" t="s">
        <v>70</v>
      </c>
      <c r="U676" t="s">
        <v>37</v>
      </c>
    </row>
    <row r="677" spans="1:21" x14ac:dyDescent="0.3">
      <c r="A677" t="s">
        <v>21</v>
      </c>
      <c r="B677" t="s">
        <v>179</v>
      </c>
      <c r="C677" t="s">
        <v>67</v>
      </c>
      <c r="D677" t="s">
        <v>228</v>
      </c>
      <c r="E677" s="2">
        <v>1085</v>
      </c>
      <c r="F677" s="2">
        <v>3</v>
      </c>
      <c r="G677" s="2">
        <v>125</v>
      </c>
      <c r="H677" s="2">
        <v>135625</v>
      </c>
      <c r="I677">
        <v>20343.75</v>
      </c>
      <c r="J677" s="2">
        <v>115281.25</v>
      </c>
      <c r="K677" s="2">
        <v>115.28125</v>
      </c>
      <c r="L677" s="2">
        <v>130200</v>
      </c>
      <c r="M677" s="2">
        <v>-14918.75</v>
      </c>
      <c r="N677" s="2">
        <v>-14.918749999999999</v>
      </c>
      <c r="O677" s="3">
        <v>44730</v>
      </c>
      <c r="P677" t="s">
        <v>151</v>
      </c>
      <c r="Q677" t="s">
        <v>73</v>
      </c>
      <c r="R677">
        <v>2022</v>
      </c>
      <c r="S677" t="s">
        <v>180</v>
      </c>
      <c r="T677" t="s">
        <v>70</v>
      </c>
      <c r="U677" t="s">
        <v>37</v>
      </c>
    </row>
    <row r="678" spans="1:21" x14ac:dyDescent="0.3">
      <c r="A678" t="s">
        <v>38</v>
      </c>
      <c r="B678" t="s">
        <v>163</v>
      </c>
      <c r="C678" t="s">
        <v>23</v>
      </c>
      <c r="D678" t="s">
        <v>228</v>
      </c>
      <c r="E678" s="2">
        <v>546</v>
      </c>
      <c r="F678" s="2">
        <v>5</v>
      </c>
      <c r="G678" s="2">
        <v>300</v>
      </c>
      <c r="H678" s="2">
        <v>163800</v>
      </c>
      <c r="I678">
        <v>24570</v>
      </c>
      <c r="J678" s="2">
        <v>139230</v>
      </c>
      <c r="K678" s="2">
        <v>139.22999999999999</v>
      </c>
      <c r="L678" s="2">
        <v>136500</v>
      </c>
      <c r="M678" s="2">
        <v>2730</v>
      </c>
      <c r="N678" s="2">
        <v>2.73</v>
      </c>
      <c r="O678" s="3">
        <v>44575</v>
      </c>
      <c r="P678" t="s">
        <v>33</v>
      </c>
      <c r="Q678" t="s">
        <v>34</v>
      </c>
      <c r="R678">
        <v>2022</v>
      </c>
      <c r="S678" t="s">
        <v>164</v>
      </c>
      <c r="T678" t="s">
        <v>28</v>
      </c>
      <c r="U678" t="s">
        <v>37</v>
      </c>
    </row>
    <row r="679" spans="1:21" x14ac:dyDescent="0.3">
      <c r="A679" t="s">
        <v>42</v>
      </c>
      <c r="B679" t="s">
        <v>205</v>
      </c>
      <c r="C679" t="s">
        <v>32</v>
      </c>
      <c r="D679" t="s">
        <v>228</v>
      </c>
      <c r="E679" s="2">
        <v>1158</v>
      </c>
      <c r="F679" s="2">
        <v>10</v>
      </c>
      <c r="G679" s="2">
        <v>20</v>
      </c>
      <c r="H679" s="2">
        <v>23160</v>
      </c>
      <c r="I679">
        <v>3474</v>
      </c>
      <c r="J679" s="2">
        <v>19686</v>
      </c>
      <c r="K679" s="2">
        <v>19.686</v>
      </c>
      <c r="L679" s="2">
        <v>11580</v>
      </c>
      <c r="M679" s="2">
        <v>8106</v>
      </c>
      <c r="N679" s="2">
        <v>8.1059999999999999</v>
      </c>
      <c r="O679" s="3">
        <v>44699</v>
      </c>
      <c r="P679" t="s">
        <v>109</v>
      </c>
      <c r="Q679" t="s">
        <v>73</v>
      </c>
      <c r="R679">
        <v>2022</v>
      </c>
      <c r="S679" t="s">
        <v>206</v>
      </c>
      <c r="T679" t="s">
        <v>36</v>
      </c>
      <c r="U679" t="s">
        <v>65</v>
      </c>
    </row>
    <row r="680" spans="1:21" x14ac:dyDescent="0.3">
      <c r="A680" t="s">
        <v>30</v>
      </c>
      <c r="B680" t="s">
        <v>52</v>
      </c>
      <c r="C680" t="s">
        <v>32</v>
      </c>
      <c r="D680" t="s">
        <v>228</v>
      </c>
      <c r="E680" s="2">
        <v>1614</v>
      </c>
      <c r="F680" s="2">
        <v>10</v>
      </c>
      <c r="G680" s="2">
        <v>15</v>
      </c>
      <c r="H680" s="2">
        <v>24210</v>
      </c>
      <c r="I680">
        <v>3631.5</v>
      </c>
      <c r="J680" s="2">
        <v>20578.5</v>
      </c>
      <c r="K680" s="2">
        <v>20.578499999999998</v>
      </c>
      <c r="L680" s="2">
        <v>16140</v>
      </c>
      <c r="M680" s="2">
        <v>4438.5</v>
      </c>
      <c r="N680" s="2">
        <v>4.4385000000000003</v>
      </c>
      <c r="O680" s="3">
        <v>44844</v>
      </c>
      <c r="P680" t="s">
        <v>90</v>
      </c>
      <c r="Q680" t="s">
        <v>77</v>
      </c>
      <c r="R680">
        <v>2022</v>
      </c>
      <c r="S680" t="s">
        <v>53</v>
      </c>
      <c r="T680" t="s">
        <v>36</v>
      </c>
      <c r="U680" t="s">
        <v>54</v>
      </c>
    </row>
    <row r="681" spans="1:21" x14ac:dyDescent="0.3">
      <c r="A681" t="s">
        <v>42</v>
      </c>
      <c r="B681" t="s">
        <v>141</v>
      </c>
      <c r="C681" t="s">
        <v>32</v>
      </c>
      <c r="D681" t="s">
        <v>228</v>
      </c>
      <c r="E681" s="2">
        <v>2535</v>
      </c>
      <c r="F681" s="2">
        <v>10</v>
      </c>
      <c r="G681" s="2">
        <v>7</v>
      </c>
      <c r="H681" s="2">
        <v>17745</v>
      </c>
      <c r="I681">
        <v>2661.75</v>
      </c>
      <c r="J681" s="2">
        <v>15083.25</v>
      </c>
      <c r="K681" s="2">
        <v>15.08325</v>
      </c>
      <c r="L681" s="2">
        <v>12675</v>
      </c>
      <c r="M681" s="2">
        <v>2408.25</v>
      </c>
      <c r="N681" s="2">
        <v>2.4082499999999998</v>
      </c>
      <c r="O681" s="3">
        <v>44641</v>
      </c>
      <c r="P681" t="s">
        <v>87</v>
      </c>
      <c r="Q681" t="s">
        <v>34</v>
      </c>
      <c r="R681">
        <v>2022</v>
      </c>
      <c r="S681" t="s">
        <v>142</v>
      </c>
      <c r="T681" t="s">
        <v>36</v>
      </c>
      <c r="U681" t="s">
        <v>65</v>
      </c>
    </row>
    <row r="682" spans="1:21" x14ac:dyDescent="0.3">
      <c r="A682" t="s">
        <v>42</v>
      </c>
      <c r="B682" t="s">
        <v>141</v>
      </c>
      <c r="C682" t="s">
        <v>32</v>
      </c>
      <c r="D682" t="s">
        <v>228</v>
      </c>
      <c r="E682" s="2">
        <v>2851</v>
      </c>
      <c r="F682" s="2">
        <v>10</v>
      </c>
      <c r="G682" s="2">
        <v>350</v>
      </c>
      <c r="H682" s="2">
        <v>997850</v>
      </c>
      <c r="I682">
        <v>149677.5</v>
      </c>
      <c r="J682" s="2">
        <v>848172.5</v>
      </c>
      <c r="K682" s="2">
        <v>848.17250000000001</v>
      </c>
      <c r="L682" s="2">
        <v>741260</v>
      </c>
      <c r="M682" s="2">
        <v>106912.5</v>
      </c>
      <c r="N682" s="2">
        <v>106.91249999999999</v>
      </c>
      <c r="O682" s="3">
        <v>44268</v>
      </c>
      <c r="P682" t="s">
        <v>87</v>
      </c>
      <c r="Q682" t="s">
        <v>34</v>
      </c>
      <c r="R682">
        <v>2022</v>
      </c>
      <c r="S682" t="s">
        <v>142</v>
      </c>
      <c r="T682" t="s">
        <v>36</v>
      </c>
      <c r="U682" t="s">
        <v>65</v>
      </c>
    </row>
    <row r="683" spans="1:21" x14ac:dyDescent="0.3">
      <c r="A683" t="s">
        <v>30</v>
      </c>
      <c r="B683" t="s">
        <v>52</v>
      </c>
      <c r="C683" t="s">
        <v>32</v>
      </c>
      <c r="D683" t="s">
        <v>228</v>
      </c>
      <c r="E683" s="2">
        <v>2559</v>
      </c>
      <c r="F683" s="2">
        <v>10</v>
      </c>
      <c r="G683" s="2">
        <v>15</v>
      </c>
      <c r="H683" s="2">
        <v>38385</v>
      </c>
      <c r="I683">
        <v>5757.75</v>
      </c>
      <c r="J683" s="2">
        <v>32627.25</v>
      </c>
      <c r="K683" s="2">
        <v>32.627249999999997</v>
      </c>
      <c r="L683" s="2">
        <v>25590</v>
      </c>
      <c r="M683" s="2">
        <v>7037.25</v>
      </c>
      <c r="N683" s="2">
        <v>7.0372500000000002</v>
      </c>
      <c r="O683" s="3">
        <v>44840</v>
      </c>
      <c r="P683" t="s">
        <v>90</v>
      </c>
      <c r="Q683" t="s">
        <v>77</v>
      </c>
      <c r="R683">
        <v>2022</v>
      </c>
      <c r="S683" t="s">
        <v>53</v>
      </c>
      <c r="T683" t="s">
        <v>36</v>
      </c>
      <c r="U683" t="s">
        <v>54</v>
      </c>
    </row>
    <row r="684" spans="1:21" x14ac:dyDescent="0.3">
      <c r="A684" t="s">
        <v>21</v>
      </c>
      <c r="B684" t="s">
        <v>106</v>
      </c>
      <c r="C684" t="s">
        <v>32</v>
      </c>
      <c r="D684" t="s">
        <v>228</v>
      </c>
      <c r="E684" s="2">
        <v>1085</v>
      </c>
      <c r="F684" s="2">
        <v>10</v>
      </c>
      <c r="G684" s="2">
        <v>125</v>
      </c>
      <c r="H684" s="2">
        <v>135625</v>
      </c>
      <c r="I684">
        <v>20343.75</v>
      </c>
      <c r="J684" s="2">
        <v>115281.25</v>
      </c>
      <c r="K684" s="2">
        <v>115.28125</v>
      </c>
      <c r="L684" s="2">
        <v>130200</v>
      </c>
      <c r="M684" s="2">
        <v>-14918.75</v>
      </c>
      <c r="N684" s="2">
        <v>-14.918749999999999</v>
      </c>
      <c r="O684" s="3">
        <v>44560</v>
      </c>
      <c r="P684" t="s">
        <v>80</v>
      </c>
      <c r="Q684" t="s">
        <v>77</v>
      </c>
      <c r="R684">
        <v>2022</v>
      </c>
      <c r="S684" t="s">
        <v>107</v>
      </c>
      <c r="T684" t="s">
        <v>36</v>
      </c>
      <c r="U684" t="s">
        <v>59</v>
      </c>
    </row>
    <row r="685" spans="1:21" x14ac:dyDescent="0.3">
      <c r="A685" t="s">
        <v>30</v>
      </c>
      <c r="B685" t="s">
        <v>137</v>
      </c>
      <c r="C685" t="s">
        <v>32</v>
      </c>
      <c r="D685" t="s">
        <v>228</v>
      </c>
      <c r="E685" s="2">
        <v>1175</v>
      </c>
      <c r="F685" s="2">
        <v>10</v>
      </c>
      <c r="G685" s="2">
        <v>15</v>
      </c>
      <c r="H685" s="2">
        <v>17625</v>
      </c>
      <c r="I685">
        <v>2643.75</v>
      </c>
      <c r="J685" s="2">
        <v>14981.25</v>
      </c>
      <c r="K685" s="2">
        <v>14.981249999999999</v>
      </c>
      <c r="L685" s="2">
        <v>11750</v>
      </c>
      <c r="M685" s="2">
        <v>3231.25</v>
      </c>
      <c r="N685" s="2">
        <v>3.2312500000000002</v>
      </c>
      <c r="O685" s="3">
        <v>44393</v>
      </c>
      <c r="P685" t="s">
        <v>49</v>
      </c>
      <c r="Q685" t="s">
        <v>26</v>
      </c>
      <c r="R685">
        <v>2022</v>
      </c>
      <c r="S685" t="s">
        <v>138</v>
      </c>
      <c r="T685" t="s">
        <v>36</v>
      </c>
      <c r="U685" t="s">
        <v>54</v>
      </c>
    </row>
    <row r="686" spans="1:21" x14ac:dyDescent="0.3">
      <c r="A686" t="s">
        <v>47</v>
      </c>
      <c r="B686" t="s">
        <v>48</v>
      </c>
      <c r="C686" t="s">
        <v>32</v>
      </c>
      <c r="D686" t="s">
        <v>228</v>
      </c>
      <c r="E686" s="2">
        <v>914</v>
      </c>
      <c r="F686" s="2">
        <v>10</v>
      </c>
      <c r="G686" s="2">
        <v>12</v>
      </c>
      <c r="H686" s="2">
        <v>10968</v>
      </c>
      <c r="I686">
        <v>1645.2</v>
      </c>
      <c r="J686" s="2">
        <v>9322.7999999999993</v>
      </c>
      <c r="K686" s="2">
        <v>9.3227999999999991</v>
      </c>
      <c r="L686" s="2">
        <v>2742</v>
      </c>
      <c r="M686" s="2">
        <v>6580.7999999999993</v>
      </c>
      <c r="N686" s="2">
        <v>6.5807999999999991</v>
      </c>
      <c r="O686" s="3">
        <v>44516</v>
      </c>
      <c r="P686" t="s">
        <v>76</v>
      </c>
      <c r="Q686" t="s">
        <v>77</v>
      </c>
      <c r="R686">
        <v>2022</v>
      </c>
      <c r="S686" t="s">
        <v>50</v>
      </c>
      <c r="T686" t="s">
        <v>36</v>
      </c>
      <c r="U686" t="s">
        <v>51</v>
      </c>
    </row>
    <row r="687" spans="1:21" x14ac:dyDescent="0.3">
      <c r="A687" t="s">
        <v>42</v>
      </c>
      <c r="B687" t="s">
        <v>167</v>
      </c>
      <c r="C687" t="s">
        <v>32</v>
      </c>
      <c r="D687" t="s">
        <v>228</v>
      </c>
      <c r="E687" s="2">
        <v>293</v>
      </c>
      <c r="F687" s="2">
        <v>10</v>
      </c>
      <c r="G687" s="2">
        <v>20</v>
      </c>
      <c r="H687" s="2">
        <v>5860</v>
      </c>
      <c r="I687">
        <v>879</v>
      </c>
      <c r="J687" s="2">
        <v>4981</v>
      </c>
      <c r="K687" s="2">
        <v>4.9809999999999999</v>
      </c>
      <c r="L687" s="2">
        <v>2930</v>
      </c>
      <c r="M687" s="2">
        <v>2051</v>
      </c>
      <c r="N687" s="2">
        <v>2.0510000000000002</v>
      </c>
      <c r="O687" s="3">
        <v>44484</v>
      </c>
      <c r="P687" t="s">
        <v>90</v>
      </c>
      <c r="Q687" t="s">
        <v>77</v>
      </c>
      <c r="R687">
        <v>2022</v>
      </c>
      <c r="S687" t="s">
        <v>168</v>
      </c>
      <c r="T687" t="s">
        <v>36</v>
      </c>
      <c r="U687" t="s">
        <v>46</v>
      </c>
    </row>
    <row r="688" spans="1:21" x14ac:dyDescent="0.3">
      <c r="A688" t="s">
        <v>47</v>
      </c>
      <c r="B688" t="s">
        <v>283</v>
      </c>
      <c r="C688" t="s">
        <v>56</v>
      </c>
      <c r="D688" t="s">
        <v>228</v>
      </c>
      <c r="E688" s="2">
        <v>500</v>
      </c>
      <c r="F688" s="2">
        <v>120</v>
      </c>
      <c r="G688" s="2">
        <v>12</v>
      </c>
      <c r="H688" s="2">
        <v>6000</v>
      </c>
      <c r="I688">
        <v>900</v>
      </c>
      <c r="J688" s="2">
        <v>5100</v>
      </c>
      <c r="K688" s="2">
        <v>5.0999999999999996</v>
      </c>
      <c r="L688" s="2">
        <v>1500</v>
      </c>
      <c r="M688" s="2">
        <v>3600</v>
      </c>
      <c r="N688" s="2">
        <v>3.6</v>
      </c>
      <c r="O688" s="3">
        <v>44599</v>
      </c>
      <c r="P688" t="s">
        <v>62</v>
      </c>
      <c r="Q688" t="s">
        <v>34</v>
      </c>
      <c r="R688">
        <v>2022</v>
      </c>
      <c r="S688" t="s">
        <v>214</v>
      </c>
      <c r="T688" t="s">
        <v>58</v>
      </c>
      <c r="U688" t="s">
        <v>46</v>
      </c>
    </row>
    <row r="689" spans="1:21" x14ac:dyDescent="0.3">
      <c r="A689" t="s">
        <v>30</v>
      </c>
      <c r="B689" t="s">
        <v>309</v>
      </c>
      <c r="C689" t="s">
        <v>56</v>
      </c>
      <c r="D689" t="s">
        <v>228</v>
      </c>
      <c r="E689" s="2">
        <v>2826</v>
      </c>
      <c r="F689" s="2">
        <v>120</v>
      </c>
      <c r="G689" s="2">
        <v>15</v>
      </c>
      <c r="H689" s="2">
        <v>42390</v>
      </c>
      <c r="I689">
        <v>6358.5</v>
      </c>
      <c r="J689" s="2">
        <v>36031.5</v>
      </c>
      <c r="K689" s="2">
        <v>36.031500000000001</v>
      </c>
      <c r="L689" s="2">
        <v>28260</v>
      </c>
      <c r="M689" s="2">
        <v>7771.5</v>
      </c>
      <c r="N689" s="2">
        <v>7.7714999999999996</v>
      </c>
      <c r="O689" s="3">
        <v>44878</v>
      </c>
      <c r="P689" t="s">
        <v>76</v>
      </c>
      <c r="Q689" t="s">
        <v>77</v>
      </c>
      <c r="R689">
        <v>2022</v>
      </c>
      <c r="S689" t="s">
        <v>258</v>
      </c>
      <c r="T689" t="s">
        <v>58</v>
      </c>
      <c r="U689" t="s">
        <v>54</v>
      </c>
    </row>
    <row r="690" spans="1:21" x14ac:dyDescent="0.3">
      <c r="A690" t="s">
        <v>21</v>
      </c>
      <c r="B690" t="s">
        <v>169</v>
      </c>
      <c r="C690" t="s">
        <v>56</v>
      </c>
      <c r="D690" t="s">
        <v>228</v>
      </c>
      <c r="E690" s="2">
        <v>663</v>
      </c>
      <c r="F690" s="2">
        <v>120</v>
      </c>
      <c r="G690" s="2">
        <v>125</v>
      </c>
      <c r="H690" s="2">
        <v>82875</v>
      </c>
      <c r="I690">
        <v>12431.25</v>
      </c>
      <c r="J690" s="2">
        <v>70443.75</v>
      </c>
      <c r="K690" s="2">
        <v>70.443749999999994</v>
      </c>
      <c r="L690" s="2">
        <v>79560</v>
      </c>
      <c r="M690" s="2">
        <v>-9116.25</v>
      </c>
      <c r="N690" s="2">
        <v>-9.1162500000000009</v>
      </c>
      <c r="O690" s="3">
        <v>44305</v>
      </c>
      <c r="P690" t="s">
        <v>72</v>
      </c>
      <c r="Q690" t="s">
        <v>73</v>
      </c>
      <c r="R690">
        <v>2022</v>
      </c>
      <c r="S690" t="s">
        <v>170</v>
      </c>
      <c r="T690" t="s">
        <v>58</v>
      </c>
      <c r="U690" t="s">
        <v>51</v>
      </c>
    </row>
    <row r="691" spans="1:21" x14ac:dyDescent="0.3">
      <c r="A691" t="s">
        <v>47</v>
      </c>
      <c r="B691" t="s">
        <v>291</v>
      </c>
      <c r="C691" t="s">
        <v>56</v>
      </c>
      <c r="D691" t="s">
        <v>228</v>
      </c>
      <c r="E691" s="2">
        <v>914</v>
      </c>
      <c r="F691" s="2">
        <v>120</v>
      </c>
      <c r="G691" s="2">
        <v>12</v>
      </c>
      <c r="H691" s="2">
        <v>10968</v>
      </c>
      <c r="I691">
        <v>1645.2</v>
      </c>
      <c r="J691" s="2">
        <v>9322.7999999999993</v>
      </c>
      <c r="K691" s="2">
        <v>9.3227999999999991</v>
      </c>
      <c r="L691" s="2">
        <v>2742</v>
      </c>
      <c r="M691" s="2">
        <v>6580.7999999999993</v>
      </c>
      <c r="N691" s="2">
        <v>6.5807999999999991</v>
      </c>
      <c r="O691" s="3">
        <v>44693</v>
      </c>
      <c r="P691" t="s">
        <v>109</v>
      </c>
      <c r="Q691" t="s">
        <v>73</v>
      </c>
      <c r="R691">
        <v>2022</v>
      </c>
      <c r="S691" t="s">
        <v>229</v>
      </c>
      <c r="T691" t="s">
        <v>58</v>
      </c>
      <c r="U691" t="s">
        <v>46</v>
      </c>
    </row>
    <row r="692" spans="1:21" x14ac:dyDescent="0.3">
      <c r="A692" t="s">
        <v>42</v>
      </c>
      <c r="B692" t="s">
        <v>173</v>
      </c>
      <c r="C692" t="s">
        <v>61</v>
      </c>
      <c r="D692" t="s">
        <v>228</v>
      </c>
      <c r="E692" s="2">
        <v>865.5</v>
      </c>
      <c r="F692" s="2">
        <v>250</v>
      </c>
      <c r="G692" s="2">
        <v>20</v>
      </c>
      <c r="H692" s="2">
        <v>17310</v>
      </c>
      <c r="I692">
        <v>2596.5</v>
      </c>
      <c r="J692" s="2">
        <v>14713.5</v>
      </c>
      <c r="K692" s="2">
        <v>14.7135</v>
      </c>
      <c r="L692" s="2">
        <v>8655</v>
      </c>
      <c r="M692" s="2">
        <v>6058.5</v>
      </c>
      <c r="N692" s="2">
        <v>6.0585000000000004</v>
      </c>
      <c r="O692" s="3">
        <v>44736</v>
      </c>
      <c r="P692" t="s">
        <v>151</v>
      </c>
      <c r="Q692" t="s">
        <v>73</v>
      </c>
      <c r="R692">
        <v>2022</v>
      </c>
      <c r="S692" t="s">
        <v>174</v>
      </c>
      <c r="T692" t="s">
        <v>64</v>
      </c>
      <c r="U692" t="s">
        <v>59</v>
      </c>
    </row>
    <row r="693" spans="1:21" x14ac:dyDescent="0.3">
      <c r="A693" t="s">
        <v>30</v>
      </c>
      <c r="B693" t="s">
        <v>139</v>
      </c>
      <c r="C693" t="s">
        <v>61</v>
      </c>
      <c r="D693" t="s">
        <v>228</v>
      </c>
      <c r="E693" s="2">
        <v>492</v>
      </c>
      <c r="F693" s="2">
        <v>250</v>
      </c>
      <c r="G693" s="2">
        <v>15</v>
      </c>
      <c r="H693" s="2">
        <v>7380</v>
      </c>
      <c r="I693">
        <v>1107</v>
      </c>
      <c r="J693" s="2">
        <v>6273</v>
      </c>
      <c r="K693" s="2">
        <v>6.2729999999999997</v>
      </c>
      <c r="L693" s="2">
        <v>4920</v>
      </c>
      <c r="M693" s="2">
        <v>1353</v>
      </c>
      <c r="N693" s="2">
        <v>1.353</v>
      </c>
      <c r="O693" s="3">
        <v>44484</v>
      </c>
      <c r="P693" t="s">
        <v>90</v>
      </c>
      <c r="Q693" t="s">
        <v>77</v>
      </c>
      <c r="R693">
        <v>2022</v>
      </c>
      <c r="S693" t="s">
        <v>140</v>
      </c>
      <c r="T693" t="s">
        <v>64</v>
      </c>
      <c r="U693" t="s">
        <v>59</v>
      </c>
    </row>
    <row r="694" spans="1:21" x14ac:dyDescent="0.3">
      <c r="A694" t="s">
        <v>30</v>
      </c>
      <c r="B694" t="s">
        <v>139</v>
      </c>
      <c r="C694" t="s">
        <v>61</v>
      </c>
      <c r="D694" t="s">
        <v>228</v>
      </c>
      <c r="E694" s="2">
        <v>1175</v>
      </c>
      <c r="F694" s="2">
        <v>250</v>
      </c>
      <c r="G694" s="2">
        <v>15</v>
      </c>
      <c r="H694" s="2">
        <v>17625</v>
      </c>
      <c r="I694">
        <v>2643.75</v>
      </c>
      <c r="J694" s="2">
        <v>14981.25</v>
      </c>
      <c r="K694" s="2">
        <v>14.981249999999999</v>
      </c>
      <c r="L694" s="2">
        <v>11750</v>
      </c>
      <c r="M694" s="2">
        <v>3231.25</v>
      </c>
      <c r="N694" s="2">
        <v>3.2312500000000002</v>
      </c>
      <c r="O694" s="3">
        <v>44660</v>
      </c>
      <c r="P694" t="s">
        <v>72</v>
      </c>
      <c r="Q694" t="s">
        <v>73</v>
      </c>
      <c r="R694">
        <v>2022</v>
      </c>
      <c r="S694" t="s">
        <v>140</v>
      </c>
      <c r="T694" t="s">
        <v>64</v>
      </c>
      <c r="U694" t="s">
        <v>59</v>
      </c>
    </row>
    <row r="695" spans="1:21" x14ac:dyDescent="0.3">
      <c r="A695" t="s">
        <v>21</v>
      </c>
      <c r="B695" t="s">
        <v>289</v>
      </c>
      <c r="C695" t="s">
        <v>61</v>
      </c>
      <c r="D695" t="s">
        <v>228</v>
      </c>
      <c r="E695" s="2">
        <v>552</v>
      </c>
      <c r="F695" s="2">
        <v>250</v>
      </c>
      <c r="G695" s="2">
        <v>125</v>
      </c>
      <c r="H695" s="2">
        <v>69000</v>
      </c>
      <c r="I695">
        <v>10350</v>
      </c>
      <c r="J695" s="2">
        <v>58650</v>
      </c>
      <c r="K695" s="2">
        <v>58.65</v>
      </c>
      <c r="L695" s="2">
        <v>66240</v>
      </c>
      <c r="M695" s="2">
        <v>-7590</v>
      </c>
      <c r="N695" s="2">
        <v>-7.59</v>
      </c>
      <c r="O695" s="3">
        <v>44922</v>
      </c>
      <c r="P695" t="s">
        <v>80</v>
      </c>
      <c r="Q695" t="s">
        <v>77</v>
      </c>
      <c r="R695">
        <v>2022</v>
      </c>
      <c r="S695" t="s">
        <v>180</v>
      </c>
      <c r="T695" t="s">
        <v>64</v>
      </c>
      <c r="U695" t="s">
        <v>37</v>
      </c>
    </row>
    <row r="696" spans="1:21" x14ac:dyDescent="0.3">
      <c r="A696" t="s">
        <v>42</v>
      </c>
      <c r="B696" t="s">
        <v>60</v>
      </c>
      <c r="C696" t="s">
        <v>61</v>
      </c>
      <c r="D696" t="s">
        <v>228</v>
      </c>
      <c r="E696" s="2">
        <v>293</v>
      </c>
      <c r="F696" s="2">
        <v>250</v>
      </c>
      <c r="G696" s="2">
        <v>20</v>
      </c>
      <c r="H696" s="2">
        <v>5860</v>
      </c>
      <c r="I696">
        <v>879</v>
      </c>
      <c r="J696" s="2">
        <v>4981</v>
      </c>
      <c r="K696" s="2">
        <v>4.9809999999999999</v>
      </c>
      <c r="L696" s="2">
        <v>2930</v>
      </c>
      <c r="M696" s="2">
        <v>2051</v>
      </c>
      <c r="N696" s="2">
        <v>2.0510000000000002</v>
      </c>
      <c r="O696" s="3">
        <v>44540</v>
      </c>
      <c r="P696" t="s">
        <v>80</v>
      </c>
      <c r="Q696" t="s">
        <v>77</v>
      </c>
      <c r="R696">
        <v>2022</v>
      </c>
      <c r="S696" t="s">
        <v>63</v>
      </c>
      <c r="T696" t="s">
        <v>64</v>
      </c>
      <c r="U696" t="s">
        <v>65</v>
      </c>
    </row>
    <row r="697" spans="1:21" x14ac:dyDescent="0.3">
      <c r="A697" t="s">
        <v>38</v>
      </c>
      <c r="B697" t="s">
        <v>308</v>
      </c>
      <c r="C697" t="s">
        <v>95</v>
      </c>
      <c r="D697" t="s">
        <v>228</v>
      </c>
      <c r="E697" s="2">
        <v>2475</v>
      </c>
      <c r="F697" s="2">
        <v>260</v>
      </c>
      <c r="G697" s="2">
        <v>300</v>
      </c>
      <c r="H697" s="2">
        <v>742500</v>
      </c>
      <c r="I697">
        <v>111375</v>
      </c>
      <c r="J697" s="2">
        <v>631125</v>
      </c>
      <c r="K697" s="2">
        <v>631.125</v>
      </c>
      <c r="L697" s="2">
        <v>618750</v>
      </c>
      <c r="M697" s="2">
        <v>12375</v>
      </c>
      <c r="N697" s="2">
        <v>12.375</v>
      </c>
      <c r="O697" s="3">
        <v>44283</v>
      </c>
      <c r="P697" t="s">
        <v>87</v>
      </c>
      <c r="Q697" t="s">
        <v>34</v>
      </c>
      <c r="R697">
        <v>2022</v>
      </c>
      <c r="S697" t="s">
        <v>170</v>
      </c>
      <c r="T697" t="s">
        <v>97</v>
      </c>
      <c r="U697" t="s">
        <v>51</v>
      </c>
    </row>
    <row r="698" spans="1:21" x14ac:dyDescent="0.3">
      <c r="A698" t="s">
        <v>38</v>
      </c>
      <c r="B698" t="s">
        <v>286</v>
      </c>
      <c r="C698" t="s">
        <v>95</v>
      </c>
      <c r="D698" t="s">
        <v>228</v>
      </c>
      <c r="E698" s="2">
        <v>546</v>
      </c>
      <c r="F698" s="2">
        <v>260</v>
      </c>
      <c r="G698" s="2">
        <v>300</v>
      </c>
      <c r="H698" s="2">
        <v>163800</v>
      </c>
      <c r="I698">
        <v>24570</v>
      </c>
      <c r="J698" s="2">
        <v>139230</v>
      </c>
      <c r="K698" s="2">
        <v>139.22999999999999</v>
      </c>
      <c r="L698" s="2">
        <v>136500</v>
      </c>
      <c r="M698" s="2">
        <v>2730</v>
      </c>
      <c r="N698" s="2">
        <v>2.73</v>
      </c>
      <c r="O698" s="3">
        <v>44546</v>
      </c>
      <c r="P698" t="s">
        <v>80</v>
      </c>
      <c r="Q698" t="s">
        <v>77</v>
      </c>
      <c r="R698">
        <v>2022</v>
      </c>
      <c r="S698" t="s">
        <v>260</v>
      </c>
      <c r="T698" t="s">
        <v>97</v>
      </c>
      <c r="U698" t="s">
        <v>59</v>
      </c>
    </row>
    <row r="699" spans="1:21" x14ac:dyDescent="0.3">
      <c r="A699" t="s">
        <v>42</v>
      </c>
      <c r="B699" t="s">
        <v>161</v>
      </c>
      <c r="C699" t="s">
        <v>23</v>
      </c>
      <c r="D699" t="s">
        <v>228</v>
      </c>
      <c r="E699" s="2">
        <v>1368</v>
      </c>
      <c r="F699" s="2">
        <v>5</v>
      </c>
      <c r="G699" s="2">
        <v>7</v>
      </c>
      <c r="H699" s="2">
        <v>9576</v>
      </c>
      <c r="I699">
        <v>1436.4</v>
      </c>
      <c r="J699" s="2">
        <v>8139.6</v>
      </c>
      <c r="K699" s="2">
        <v>8.1395999999999997</v>
      </c>
      <c r="L699" s="2">
        <v>6840</v>
      </c>
      <c r="M699" s="2">
        <v>1299.6000000000004</v>
      </c>
      <c r="N699" s="2">
        <v>1.2996000000000003</v>
      </c>
      <c r="O699" s="3">
        <v>44673</v>
      </c>
      <c r="P699" t="s">
        <v>72</v>
      </c>
      <c r="Q699" t="s">
        <v>73</v>
      </c>
      <c r="R699">
        <v>2022</v>
      </c>
      <c r="S699" t="s">
        <v>162</v>
      </c>
      <c r="T699" t="s">
        <v>28</v>
      </c>
      <c r="U699" t="s">
        <v>29</v>
      </c>
    </row>
    <row r="700" spans="1:21" x14ac:dyDescent="0.3">
      <c r="A700" t="s">
        <v>42</v>
      </c>
      <c r="B700" t="s">
        <v>43</v>
      </c>
      <c r="C700" t="s">
        <v>32</v>
      </c>
      <c r="D700" t="s">
        <v>228</v>
      </c>
      <c r="E700" s="2">
        <v>723</v>
      </c>
      <c r="F700" s="2">
        <v>10</v>
      </c>
      <c r="G700" s="2">
        <v>7</v>
      </c>
      <c r="H700" s="2">
        <v>5061</v>
      </c>
      <c r="I700">
        <v>759.15000000000009</v>
      </c>
      <c r="J700" s="2">
        <v>4301.8500000000004</v>
      </c>
      <c r="K700" s="2">
        <v>4.30185</v>
      </c>
      <c r="L700" s="2">
        <v>3615</v>
      </c>
      <c r="M700" s="2">
        <v>686.85000000000014</v>
      </c>
      <c r="N700" s="2">
        <v>0.68685000000000018</v>
      </c>
      <c r="O700" s="3">
        <v>44589</v>
      </c>
      <c r="P700" t="s">
        <v>33</v>
      </c>
      <c r="Q700" t="s">
        <v>34</v>
      </c>
      <c r="R700">
        <v>2022</v>
      </c>
      <c r="S700" t="s">
        <v>45</v>
      </c>
      <c r="T700" t="s">
        <v>36</v>
      </c>
      <c r="U700" t="s">
        <v>46</v>
      </c>
    </row>
    <row r="701" spans="1:21" x14ac:dyDescent="0.3">
      <c r="A701" t="s">
        <v>47</v>
      </c>
      <c r="B701" t="s">
        <v>306</v>
      </c>
      <c r="C701" t="s">
        <v>61</v>
      </c>
      <c r="D701" t="s">
        <v>228</v>
      </c>
      <c r="E701" s="2">
        <v>1806</v>
      </c>
      <c r="F701" s="2">
        <v>250</v>
      </c>
      <c r="G701" s="2">
        <v>12</v>
      </c>
      <c r="H701" s="2">
        <v>21672</v>
      </c>
      <c r="I701">
        <v>3250.8</v>
      </c>
      <c r="J701" s="2">
        <v>18421.2</v>
      </c>
      <c r="K701" s="2">
        <v>18.421200000000002</v>
      </c>
      <c r="L701" s="2">
        <v>5418</v>
      </c>
      <c r="M701" s="2">
        <v>13003.2</v>
      </c>
      <c r="N701" s="2">
        <v>13.003200000000001</v>
      </c>
      <c r="O701" s="3">
        <v>44274</v>
      </c>
      <c r="P701" t="s">
        <v>87</v>
      </c>
      <c r="Q701" t="s">
        <v>34</v>
      </c>
      <c r="R701">
        <v>2022</v>
      </c>
      <c r="S701" t="s">
        <v>212</v>
      </c>
      <c r="T701" t="s">
        <v>64</v>
      </c>
      <c r="U701" t="s">
        <v>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A7346-2CB6-4A1D-BF1E-C0E08B9FB4E0}">
  <dimension ref="A2:N15"/>
  <sheetViews>
    <sheetView topLeftCell="J1" workbookViewId="0">
      <selection activeCell="Q7" sqref="Q7"/>
    </sheetView>
  </sheetViews>
  <sheetFormatPr defaultRowHeight="14.4" x14ac:dyDescent="0.3"/>
  <cols>
    <col min="1" max="1" width="14.88671875" bestFit="1" customWidth="1"/>
    <col min="2" max="2" width="13.88671875" bestFit="1" customWidth="1"/>
    <col min="3" max="3" width="16" bestFit="1" customWidth="1"/>
    <col min="4" max="4" width="12.109375" customWidth="1"/>
    <col min="6" max="6" width="12.5546875" bestFit="1" customWidth="1"/>
    <col min="7" max="7" width="15.21875" bestFit="1" customWidth="1"/>
    <col min="9" max="9" width="15" customWidth="1"/>
    <col min="11" max="11" width="12.5546875" bestFit="1" customWidth="1"/>
    <col min="12" max="12" width="17" bestFit="1" customWidth="1"/>
    <col min="13" max="13" width="17.5546875" bestFit="1" customWidth="1"/>
  </cols>
  <sheetData>
    <row r="2" spans="1:14" x14ac:dyDescent="0.3">
      <c r="A2" t="s">
        <v>310</v>
      </c>
      <c r="B2" t="s">
        <v>311</v>
      </c>
      <c r="C2" t="s">
        <v>312</v>
      </c>
      <c r="D2" t="s">
        <v>313</v>
      </c>
      <c r="F2" s="8" t="s">
        <v>314</v>
      </c>
      <c r="G2" t="s">
        <v>310</v>
      </c>
      <c r="K2" s="8" t="s">
        <v>314</v>
      </c>
      <c r="L2" t="s">
        <v>316</v>
      </c>
      <c r="M2" t="s">
        <v>317</v>
      </c>
      <c r="N2" t="s">
        <v>318</v>
      </c>
    </row>
    <row r="3" spans="1:14" x14ac:dyDescent="0.3">
      <c r="A3" s="7">
        <v>118726350.25999992</v>
      </c>
      <c r="B3" s="7">
        <v>16893702.260000009</v>
      </c>
      <c r="C3" s="7">
        <v>1125806</v>
      </c>
      <c r="D3" s="6">
        <v>14.23</v>
      </c>
      <c r="F3" s="9" t="s">
        <v>23</v>
      </c>
      <c r="G3" s="4">
        <v>15390801.880000003</v>
      </c>
      <c r="K3" s="9" t="s">
        <v>33</v>
      </c>
      <c r="L3" s="11">
        <v>10870.125610000001</v>
      </c>
      <c r="M3" s="11">
        <v>1852.0111100000001</v>
      </c>
      <c r="N3" s="5">
        <f>M3/L3</f>
        <v>0.17037623818221911</v>
      </c>
    </row>
    <row r="4" spans="1:14" x14ac:dyDescent="0.3">
      <c r="F4" s="9" t="s">
        <v>32</v>
      </c>
      <c r="G4" s="4">
        <v>33011143.950000014</v>
      </c>
      <c r="K4" s="9" t="s">
        <v>62</v>
      </c>
      <c r="L4" s="11">
        <v>6964.9451250000002</v>
      </c>
      <c r="M4" s="11">
        <v>924.61112499999979</v>
      </c>
      <c r="N4" s="5">
        <f t="shared" ref="N4:N14" si="0">M4/L4</f>
        <v>0.13275210477699201</v>
      </c>
    </row>
    <row r="5" spans="1:14" x14ac:dyDescent="0.3">
      <c r="F5" s="9" t="s">
        <v>56</v>
      </c>
      <c r="G5" s="4">
        <v>18250059.465000004</v>
      </c>
      <c r="I5" t="str">
        <f>INDEX(F3:F8, MATCH(MAX(G3:G8), G3:G8, 0))</f>
        <v>PROD_ID_002</v>
      </c>
      <c r="K5" s="9" t="s">
        <v>87</v>
      </c>
      <c r="L5" s="11">
        <v>8188.402</v>
      </c>
      <c r="M5" s="11">
        <v>1161.2679999999998</v>
      </c>
      <c r="N5" s="5">
        <f t="shared" si="0"/>
        <v>0.14181863567519032</v>
      </c>
    </row>
    <row r="6" spans="1:14" x14ac:dyDescent="0.3">
      <c r="F6" s="9" t="s">
        <v>61</v>
      </c>
      <c r="G6" s="4">
        <v>20511921.020000003</v>
      </c>
      <c r="K6" s="9" t="s">
        <v>72</v>
      </c>
      <c r="L6" s="11">
        <v>11001.632280000003</v>
      </c>
      <c r="M6" s="11">
        <v>1563.25028</v>
      </c>
      <c r="N6" s="5">
        <f t="shared" si="0"/>
        <v>0.14209257682988105</v>
      </c>
    </row>
    <row r="7" spans="1:14" x14ac:dyDescent="0.3">
      <c r="F7" s="9" t="s">
        <v>67</v>
      </c>
      <c r="G7" s="4">
        <v>13815307.885</v>
      </c>
      <c r="I7" s="10">
        <f>INDEX(G3:G8, MATCH(MAX(G3:G8), G3:G8, 0))</f>
        <v>33011143.950000014</v>
      </c>
      <c r="K7" s="9" t="s">
        <v>109</v>
      </c>
      <c r="L7" s="11">
        <v>11253.334614999998</v>
      </c>
      <c r="M7" s="11">
        <v>1558.7156149999998</v>
      </c>
      <c r="N7" s="5">
        <f t="shared" si="0"/>
        <v>0.13851144290353976</v>
      </c>
    </row>
    <row r="8" spans="1:14" x14ac:dyDescent="0.3">
      <c r="F8" s="9" t="s">
        <v>95</v>
      </c>
      <c r="G8" s="4">
        <v>17747116.059999999</v>
      </c>
      <c r="K8" s="9" t="s">
        <v>151</v>
      </c>
      <c r="L8" s="11">
        <v>10844.09965</v>
      </c>
      <c r="M8" s="11">
        <v>1262.8621499999999</v>
      </c>
      <c r="N8" s="5">
        <f t="shared" si="0"/>
        <v>0.11645615502989222</v>
      </c>
    </row>
    <row r="9" spans="1:14" x14ac:dyDescent="0.3">
      <c r="F9" s="9" t="s">
        <v>315</v>
      </c>
      <c r="G9" s="4">
        <v>118726350.26000004</v>
      </c>
      <c r="K9" s="9" t="s">
        <v>49</v>
      </c>
      <c r="L9" s="11">
        <v>13152.14379</v>
      </c>
      <c r="M9" s="11">
        <v>1936.3537900000006</v>
      </c>
      <c r="N9" s="5">
        <f t="shared" si="0"/>
        <v>0.14722723693701348</v>
      </c>
    </row>
    <row r="10" spans="1:14" x14ac:dyDescent="0.3">
      <c r="K10" s="9" t="s">
        <v>44</v>
      </c>
      <c r="L10" s="11">
        <v>11259.071220000003</v>
      </c>
      <c r="M10" s="11">
        <v>1719.5252199999998</v>
      </c>
      <c r="N10" s="5">
        <f t="shared" si="0"/>
        <v>0.15272354054795642</v>
      </c>
    </row>
    <row r="11" spans="1:14" x14ac:dyDescent="0.3">
      <c r="K11" s="9" t="s">
        <v>25</v>
      </c>
      <c r="L11" s="11">
        <v>9120.754144999999</v>
      </c>
      <c r="M11" s="11">
        <v>1309.1541450000007</v>
      </c>
      <c r="N11" s="5">
        <f t="shared" si="0"/>
        <v>0.1435357344565284</v>
      </c>
    </row>
    <row r="12" spans="1:14" x14ac:dyDescent="0.3">
      <c r="K12" s="9" t="s">
        <v>90</v>
      </c>
      <c r="L12" s="11">
        <v>6777.9401699999971</v>
      </c>
      <c r="M12" s="11">
        <v>726.63816999999995</v>
      </c>
      <c r="N12" s="5">
        <f t="shared" si="0"/>
        <v>0.10720634171664579</v>
      </c>
    </row>
    <row r="13" spans="1:14" x14ac:dyDescent="0.3">
      <c r="K13" s="9" t="s">
        <v>76</v>
      </c>
      <c r="L13" s="11">
        <v>7978.2783199999985</v>
      </c>
      <c r="M13" s="11">
        <v>1302.4528200000007</v>
      </c>
      <c r="N13" s="5">
        <f t="shared" si="0"/>
        <v>0.16324986015278556</v>
      </c>
    </row>
    <row r="14" spans="1:14" x14ac:dyDescent="0.3">
      <c r="K14" s="9" t="s">
        <v>80</v>
      </c>
      <c r="L14" s="11">
        <v>11315.623335</v>
      </c>
      <c r="M14" s="11">
        <v>1576.859835</v>
      </c>
      <c r="N14" s="5">
        <f t="shared" si="0"/>
        <v>0.13935244999916746</v>
      </c>
    </row>
    <row r="15" spans="1:14" x14ac:dyDescent="0.3">
      <c r="K15" s="9" t="s">
        <v>315</v>
      </c>
      <c r="L15" s="4">
        <v>118726.35026000001</v>
      </c>
      <c r="M15" s="4">
        <v>16893.702260000002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00AAA7-8090-4B50-99BF-868B001FCE05}">
  <dimension ref="A1"/>
  <sheetViews>
    <sheetView tabSelected="1" workbookViewId="0">
      <selection activeCell="V9" sqref="V9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Pivot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Gagan Deep Sharma</dc:creator>
  <cp:lastModifiedBy>AK Vishwakarma</cp:lastModifiedBy>
  <dcterms:created xsi:type="dcterms:W3CDTF">2024-01-17T04:19:05Z</dcterms:created>
  <dcterms:modified xsi:type="dcterms:W3CDTF">2025-01-21T18:00:53Z</dcterms:modified>
</cp:coreProperties>
</file>