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<sst xmlns="http://schemas.openxmlformats.org/spreadsheetml/2006/main" count="477" uniqueCount="89">
  <si>
    <t>Target</t>
  </si>
  <si>
    <t>Type</t>
  </si>
  <si>
    <t>Run</t>
  </si>
  <si>
    <t>Good events</t>
  </si>
  <si>
    <t>Comments</t>
  </si>
  <si>
    <t>hadron track eff. shms</t>
  </si>
  <si>
    <t>elec track eff. hms</t>
  </si>
  <si>
    <t>3/4 eff shms</t>
  </si>
  <si>
    <t>3/4 eff hms</t>
  </si>
  <si>
    <t>Computer LT (%)</t>
  </si>
  <si>
    <t>Elec. LT (%)</t>
  </si>
  <si>
    <t>Charge (mC)</t>
  </si>
  <si>
    <t>#events / mC </t>
  </si>
  <si>
    <t>proton abs.</t>
  </si>
  <si>
    <t>HMS Cer eff</t>
  </si>
  <si>
    <t>SHMS Cer eff</t>
  </si>
  <si>
    <t>HMS Cal eff</t>
  </si>
  <si>
    <t>Q^2=8 GeV^2</t>
  </si>
  <si>
    <t>[uC / 1000 = mC]</t>
  </si>
  <si>
    <t>LH2 10cm</t>
  </si>
  <si>
    <t>coin</t>
  </si>
  <si>
    <t>LH2 10 cm</t>
  </si>
  <si>
    <t>Total</t>
  </si>
  <si>
    <t>singles</t>
  </si>
  <si>
    <t>SHMS</t>
  </si>
  <si>
    <t>sample of singles</t>
  </si>
  <si>
    <t>HMS</t>
  </si>
  <si>
    <t>C12(6%)</t>
  </si>
  <si>
    <t>10 cm Al Dummy</t>
  </si>
  <si>
    <t>C12(1.5%)</t>
  </si>
  <si>
    <t>C12 (6%)</t>
  </si>
  <si>
    <t>Total </t>
  </si>
  <si>
    <t>simc yield = 2.312 /mC</t>
  </si>
  <si>
    <t>Preliminary Transparency =</t>
  </si>
  <si>
    <t>0.561 +/- 0.008</t>
  </si>
  <si>
    <t>assuming htrack eff = 0.9 and ptrack eff = 0.9</t>
  </si>
  <si>
    <t>Q^2=14.3 GeV^2</t>
  </si>
  <si>
    <t>coin elastic</t>
  </si>
  <si>
    <t>15uA</t>
  </si>
  <si>
    <t>40uA</t>
  </si>
  <si>
    <t>15 uA</t>
  </si>
  <si>
    <t>coin </t>
  </si>
  <si>
    <t>0 uA</t>
  </si>
  <si>
    <t>20 uA unstable</t>
  </si>
  <si>
    <t>15uA (lot f trips)</t>
  </si>
  <si>
    <t>15uA (no beam first 30min)</t>
  </si>
  <si>
    <t>6 uA; don't use because current so low</t>
  </si>
  <si>
    <t>junk</t>
  </si>
  <si>
    <t>20 uA</t>
  </si>
  <si>
    <t>30 uA</t>
  </si>
  <si>
    <t>50 uA(lots of trips)</t>
  </si>
  <si>
    <t>Max 50 uA(lots of trips)</t>
  </si>
  <si>
    <t>Max 35 uA(lots of trips)</t>
  </si>
  <si>
    <t>No beam for most of run</t>
  </si>
  <si>
    <t>SHMS dipole was not set to MOL current</t>
  </si>
  <si>
    <t>singles (SHMS only)</t>
  </si>
  <si>
    <t>Production/coin ( H )</t>
  </si>
  <si>
    <t>Production/coin ( c )</t>
  </si>
  <si>
    <t>45uA</t>
  </si>
  <si>
    <t>Production/coin(c)</t>
  </si>
  <si>
    <t>Production/coin</t>
  </si>
  <si>
    <t>40 uA</t>
  </si>
  <si>
    <t>Production/coin (c)</t>
  </si>
  <si>
    <t>35uA</t>
  </si>
  <si>
    <t>50 uA</t>
  </si>
  <si>
    <t>48 uA</t>
  </si>
  <si>
    <t>45 uA</t>
  </si>
  <si>
    <t>35 uA</t>
  </si>
  <si>
    <t>  </t>
  </si>
  <si>
    <t>Singles</t>
  </si>
  <si>
    <t>Sample of Singles</t>
  </si>
  <si>
    <t>Sample of Singles; 15 muA; very choppy beam</t>
  </si>
  <si>
    <t>OI</t>
  </si>
  <si>
    <t>Sample of Singles; 15 uA;</t>
  </si>
  <si>
    <t>LH2 (10cm)</t>
  </si>
  <si>
    <t>50uA, SHMS dipole was not set to MOL current</t>
  </si>
  <si>
    <t>50 uA, SHMS dipole was not set to MOL current</t>
  </si>
  <si>
    <t>Al/Dummy</t>
  </si>
  <si>
    <t>Coin</t>
  </si>
  <si>
    <t>Q^2=11.5 GeV^2</t>
  </si>
  <si>
    <t>Max 30 uA, HMS momentum=4.478</t>
  </si>
  <si>
    <t>50uA</t>
  </si>
  <si>
    <t>current at 5uA for 5min at very end</t>
  </si>
  <si>
    <t>50 uA, no beam in last 30 min</t>
  </si>
  <si>
    <t>25uA</t>
  </si>
  <si>
    <t>25uA, no beam for 30 min</t>
  </si>
  <si>
    <t>To go</t>
  </si>
  <si>
    <t>HMS momentum=-4.278, 50 uA</t>
  </si>
  <si>
    <t>HMS momentum=-4.278, 50 uA, short run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</si>
</sst>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0" ySplit="1" topLeftCell="A203" activePane="bottomLeft" state="frozen"/>
      <selection pane="topLeft" activeCell="A1" activeCellId="0" sqref="A1"/>
      <selection pane="bottomLeft" activeCell="G211" activeCellId="0" sqref="G211"/>
    </sheetView>
  </sheetViews>
  <sheetFormatPr defaultRowHeight="12.8"/>
  <cols>
    <col collapsed="false" hidden="false" max="1" min="1" style="0" width="16.2908163265306"/>
    <col collapsed="false" hidden="false" max="2" min="2" style="0" width="19.9591836734694"/>
    <col collapsed="false" hidden="false" max="6" min="3" style="0" width="14.4285714285714"/>
    <col collapsed="false" hidden="false" max="7" min="7" style="0" width="18.1326530612245"/>
    <col collapsed="false" hidden="false" max="8" min="8" style="0" width="25.6836734693878"/>
    <col collapsed="false" hidden="false" max="9" min="9" style="0" width="21.8316326530612"/>
    <col collapsed="false" hidden="false" max="10" min="10" style="0" width="17.6122448979592"/>
    <col collapsed="false" hidden="false" max="11" min="11" style="0" width="15.2295918367347"/>
    <col collapsed="false" hidden="false" max="12" min="12" style="0" width="17"/>
    <col collapsed="false" hidden="false" max="13" min="13" style="0" width="16.4336734693878"/>
    <col collapsed="false" hidden="false" max="14" min="14" style="0" width="20.2959183673469"/>
    <col collapsed="false" hidden="false" max="15" min="15" style="0" width="17.4336734693878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1" t="s">
        <v>3</v>
      </c>
      <c r="F1" s="2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2"/>
      <c r="B2" s="1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 t="s">
        <v>18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3" t="s">
        <v>19</v>
      </c>
      <c r="B4" s="3" t="s">
        <v>20</v>
      </c>
      <c r="C4" s="3" t="n">
        <v>2023</v>
      </c>
      <c r="E4" s="3" t="n">
        <v>592</v>
      </c>
      <c r="H4" s="3" t="n">
        <v>0.825</v>
      </c>
      <c r="I4" s="3" t="n">
        <v>0.9691</v>
      </c>
      <c r="J4" s="3" t="n">
        <v>0.999689</v>
      </c>
      <c r="K4" s="3" t="n">
        <v>0.999965</v>
      </c>
      <c r="L4" s="3" t="n">
        <v>100</v>
      </c>
      <c r="M4" s="3" t="n">
        <v>99.9949</v>
      </c>
      <c r="N4" s="3" t="n">
        <v>158.252505</v>
      </c>
      <c r="O4" s="0" t="n">
        <f aca="false">(E4/N4)</f>
        <v>3.74085705625955</v>
      </c>
      <c r="P4" s="3" t="n">
        <v>0.92</v>
      </c>
      <c r="Q4" s="3" t="n">
        <v>0.95</v>
      </c>
      <c r="R4" s="3" t="n">
        <v>0.95</v>
      </c>
      <c r="S4" s="3" t="n">
        <v>0.95</v>
      </c>
    </row>
    <row r="5" customFormat="false" ht="15.75" hidden="false" customHeight="false" outlineLevel="0" collapsed="false">
      <c r="A5" s="3" t="s">
        <v>19</v>
      </c>
      <c r="C5" s="3" t="n">
        <v>2046</v>
      </c>
      <c r="E5" s="3" t="n">
        <v>415</v>
      </c>
      <c r="H5" s="3" t="n">
        <v>0.8518</v>
      </c>
      <c r="I5" s="3" t="n">
        <v>0.9757</v>
      </c>
      <c r="J5" s="3" t="n">
        <v>0.999098</v>
      </c>
      <c r="K5" s="3" t="n">
        <v>0.99996</v>
      </c>
      <c r="L5" s="3" t="n">
        <v>99.8528</v>
      </c>
      <c r="M5" s="3" t="n">
        <v>99.995</v>
      </c>
      <c r="N5" s="3" t="n">
        <v>102.644941</v>
      </c>
      <c r="O5" s="0" t="n">
        <f aca="false">(E5/N5)</f>
        <v>4.04306335954735</v>
      </c>
      <c r="P5" s="3" t="n">
        <v>0.92</v>
      </c>
      <c r="Q5" s="3" t="n">
        <v>0.95</v>
      </c>
      <c r="R5" s="3" t="n">
        <v>0.95</v>
      </c>
      <c r="S5" s="3" t="n">
        <v>0.95</v>
      </c>
    </row>
    <row r="6" customFormat="false" ht="15.75" hidden="false" customHeight="false" outlineLevel="0" collapsed="false">
      <c r="A6" s="3" t="s">
        <v>19</v>
      </c>
      <c r="C6" s="3" t="n">
        <v>2047</v>
      </c>
      <c r="E6" s="3" t="n">
        <v>1299</v>
      </c>
      <c r="H6" s="3" t="n">
        <v>0.8571</v>
      </c>
      <c r="I6" s="3" t="n">
        <v>0.9703</v>
      </c>
      <c r="J6" s="3" t="n">
        <v>0.999065</v>
      </c>
      <c r="K6" s="3" t="n">
        <v>0.999924</v>
      </c>
      <c r="L6" s="3" t="n">
        <v>100</v>
      </c>
      <c r="M6" s="3" t="n">
        <v>99.9951</v>
      </c>
      <c r="N6" s="3" t="n">
        <v>314.434393</v>
      </c>
      <c r="O6" s="0" t="n">
        <f aca="false">(E6/N6)</f>
        <v>4.1312274640389</v>
      </c>
      <c r="P6" s="3" t="n">
        <v>0.92</v>
      </c>
      <c r="Q6" s="3" t="n">
        <v>0.95</v>
      </c>
      <c r="R6" s="3" t="n">
        <v>0.95</v>
      </c>
      <c r="S6" s="3" t="n">
        <v>0.95</v>
      </c>
    </row>
    <row r="7" customFormat="false" ht="15.75" hidden="false" customHeight="false" outlineLevel="0" collapsed="false">
      <c r="A7" s="3" t="s">
        <v>19</v>
      </c>
      <c r="C7" s="3" t="n">
        <v>2048</v>
      </c>
      <c r="E7" s="3" t="n">
        <v>980</v>
      </c>
      <c r="H7" s="3" t="n">
        <v>0.9057</v>
      </c>
      <c r="I7" s="3" t="n">
        <v>0.9688</v>
      </c>
      <c r="J7" s="3" t="n">
        <v>0.998891</v>
      </c>
      <c r="K7" s="3" t="n">
        <v>0.999906</v>
      </c>
      <c r="L7" s="3" t="n">
        <v>100</v>
      </c>
      <c r="M7" s="3" t="n">
        <v>99.9951</v>
      </c>
      <c r="N7" s="3" t="n">
        <v>257.717185</v>
      </c>
      <c r="O7" s="0" t="n">
        <f aca="false">(E7/N7)</f>
        <v>3.80261797442805</v>
      </c>
      <c r="P7" s="3" t="n">
        <v>0.92</v>
      </c>
      <c r="Q7" s="3" t="n">
        <v>0.95</v>
      </c>
      <c r="R7" s="3" t="n">
        <v>0.95</v>
      </c>
      <c r="S7" s="3" t="n">
        <v>0.95</v>
      </c>
    </row>
    <row r="8" customFormat="false" ht="15.75" hidden="false" customHeight="false" outlineLevel="0" collapsed="false">
      <c r="A8" s="3" t="s">
        <v>19</v>
      </c>
      <c r="C8" s="3" t="n">
        <v>2050</v>
      </c>
      <c r="E8" s="3" t="n">
        <v>1660</v>
      </c>
      <c r="H8" s="3" t="n">
        <v>0.8545</v>
      </c>
      <c r="I8" s="3" t="n">
        <v>0.9626</v>
      </c>
      <c r="J8" s="3" t="n">
        <v>0.998973</v>
      </c>
      <c r="K8" s="3" t="n">
        <v>0.999904</v>
      </c>
      <c r="L8" s="3" t="n">
        <v>99.9819</v>
      </c>
      <c r="M8" s="3" t="n">
        <v>99.995</v>
      </c>
      <c r="N8" s="3" t="n">
        <v>420.240217</v>
      </c>
      <c r="O8" s="0" t="n">
        <f aca="false">(E8/N8)</f>
        <v>3.95012169908526</v>
      </c>
      <c r="P8" s="3" t="n">
        <v>0.92</v>
      </c>
      <c r="Q8" s="3" t="n">
        <v>0.95</v>
      </c>
      <c r="R8" s="3" t="n">
        <v>0.95</v>
      </c>
      <c r="S8" s="3" t="n">
        <v>0.95</v>
      </c>
    </row>
    <row r="9" customFormat="false" ht="15.75" hidden="false" customHeight="false" outlineLevel="0" collapsed="false">
      <c r="A9" s="3" t="s">
        <v>19</v>
      </c>
      <c r="C9" s="3" t="n">
        <v>2051</v>
      </c>
      <c r="E9" s="3" t="n">
        <v>1513</v>
      </c>
      <c r="H9" s="3" t="n">
        <v>0.8272</v>
      </c>
      <c r="I9" s="3" t="n">
        <v>0.9704</v>
      </c>
      <c r="J9" s="3" t="n">
        <v>0.999149</v>
      </c>
      <c r="K9" s="3" t="n">
        <v>0.99992</v>
      </c>
      <c r="L9" s="3" t="n">
        <v>99.9797</v>
      </c>
      <c r="M9" s="3" t="n">
        <v>99.995</v>
      </c>
      <c r="N9" s="3" t="n">
        <v>353.541823</v>
      </c>
      <c r="O9" s="0" t="n">
        <f aca="false">(E9/N9)</f>
        <v>4.27955025847112</v>
      </c>
      <c r="P9" s="3" t="n">
        <v>0.92</v>
      </c>
      <c r="Q9" s="3" t="n">
        <v>0.95</v>
      </c>
      <c r="R9" s="3" t="n">
        <v>0.95</v>
      </c>
      <c r="S9" s="3" t="n">
        <v>0.95</v>
      </c>
    </row>
    <row r="10" customFormat="false" ht="15.75" hidden="false" customHeight="false" outlineLevel="0" collapsed="false">
      <c r="A10" s="3" t="s">
        <v>19</v>
      </c>
      <c r="C10" s="3" t="n">
        <v>2052</v>
      </c>
      <c r="E10" s="3" t="n">
        <v>251</v>
      </c>
      <c r="H10" s="3" t="n">
        <v>0.6667</v>
      </c>
      <c r="I10" s="3" t="n">
        <v>0.9415</v>
      </c>
      <c r="J10" s="3" t="n">
        <v>0.999366</v>
      </c>
      <c r="K10" s="3" t="n">
        <v>0.999668</v>
      </c>
      <c r="L10" s="3" t="n">
        <v>99.7564</v>
      </c>
      <c r="M10" s="3" t="n">
        <v>99.9951</v>
      </c>
      <c r="N10" s="3" t="n">
        <v>60.194719</v>
      </c>
      <c r="O10" s="0" t="n">
        <f aca="false">(E10/N10)</f>
        <v>4.16980100862337</v>
      </c>
      <c r="P10" s="3" t="n">
        <v>0.92</v>
      </c>
      <c r="Q10" s="3" t="n">
        <v>0.95</v>
      </c>
      <c r="R10" s="3" t="n">
        <v>0.95</v>
      </c>
      <c r="S10" s="3" t="n">
        <v>0.95</v>
      </c>
    </row>
    <row r="11" customFormat="false" ht="15.75" hidden="false" customHeight="false" outlineLevel="0" collapsed="false">
      <c r="A11" s="3" t="s">
        <v>19</v>
      </c>
      <c r="C11" s="3" t="n">
        <v>2054</v>
      </c>
      <c r="E11" s="3" t="n">
        <v>1943</v>
      </c>
      <c r="H11" s="3" t="n">
        <v>0.8534</v>
      </c>
      <c r="I11" s="3" t="n">
        <v>0.9686</v>
      </c>
      <c r="J11" s="3" t="n">
        <v>0.999033</v>
      </c>
      <c r="K11" s="3" t="n">
        <v>0.999903</v>
      </c>
      <c r="L11" s="3" t="n">
        <v>99.9685</v>
      </c>
      <c r="M11" s="3" t="n">
        <v>99.995</v>
      </c>
      <c r="N11" s="3" t="n">
        <v>470.737589</v>
      </c>
      <c r="O11" s="0" t="n">
        <f aca="false">(E11/N11)</f>
        <v>4.1275650073485</v>
      </c>
      <c r="P11" s="3" t="n">
        <v>0.92</v>
      </c>
      <c r="Q11" s="3" t="n">
        <v>0.95</v>
      </c>
      <c r="R11" s="3" t="n">
        <v>0.95</v>
      </c>
      <c r="S11" s="3" t="n">
        <v>0.95</v>
      </c>
    </row>
    <row r="12" customFormat="false" ht="15.75" hidden="false" customHeight="false" outlineLevel="0" collapsed="false">
      <c r="A12" s="3" t="s">
        <v>19</v>
      </c>
      <c r="C12" s="3" t="n">
        <v>2066</v>
      </c>
      <c r="E12" s="3" t="n">
        <v>1770</v>
      </c>
      <c r="H12" s="3" t="n">
        <v>0.8926</v>
      </c>
      <c r="I12" s="3" t="n">
        <v>0.9694</v>
      </c>
      <c r="J12" s="3" t="n">
        <v>0.999036</v>
      </c>
      <c r="K12" s="3" t="n">
        <v>0.999874</v>
      </c>
      <c r="L12" s="3" t="n">
        <v>100</v>
      </c>
      <c r="M12" s="3" t="n">
        <v>99.9949</v>
      </c>
      <c r="N12" s="3" t="n">
        <v>425.509409</v>
      </c>
      <c r="O12" s="0" t="n">
        <f aca="false">(E12/N12)</f>
        <v>4.15972000280727</v>
      </c>
      <c r="P12" s="3" t="n">
        <v>0.92</v>
      </c>
      <c r="Q12" s="3" t="n">
        <v>0.95</v>
      </c>
      <c r="R12" s="3" t="n">
        <v>0.95</v>
      </c>
      <c r="S12" s="3" t="n">
        <v>0.95</v>
      </c>
    </row>
    <row r="13" customFormat="false" ht="13.8" hidden="false" customHeight="false" outlineLevel="0" collapsed="false">
      <c r="A13" s="3" t="s">
        <v>21</v>
      </c>
      <c r="C13" s="3" t="n">
        <v>2278</v>
      </c>
      <c r="E13" s="3" t="n">
        <v>712</v>
      </c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</row>
    <row r="14" customFormat="false" ht="15.75" hidden="false" customHeight="false" outlineLevel="0" collapsed="false">
      <c r="A14" s="2"/>
      <c r="B14" s="2"/>
      <c r="C14" s="2"/>
      <c r="D14" s="1" t="s">
        <v>22</v>
      </c>
      <c r="E14" s="1" t="n">
        <f aca="false">SUM(E4:E12)</f>
        <v>10423</v>
      </c>
      <c r="F14" s="2"/>
      <c r="G14" s="2"/>
      <c r="H14" s="2" t="e">
        <f aca="false">AVERAGE(#REF!)</f>
        <v>#REF!</v>
      </c>
      <c r="I14" s="2" t="e">
        <f aca="false">AVERAGE(#REF!)</f>
        <v>#REF!</v>
      </c>
      <c r="J14" s="2" t="e">
        <f aca="false">AVERAGE(#REF!)</f>
        <v>#REF!</v>
      </c>
      <c r="K14" s="2" t="e">
        <f aca="false">AVERAGE(#REF!)</f>
        <v>#REF!</v>
      </c>
      <c r="L14" s="2" t="e">
        <f aca="false">AVERAGE(#REF!)</f>
        <v>#REF!</v>
      </c>
      <c r="M14" s="2" t="e">
        <f aca="false">AVERAGE(#REF!)</f>
        <v>#REF!</v>
      </c>
      <c r="N14" s="2" t="n">
        <f aca="false">SUM(N4:N12)</f>
        <v>2563.272781</v>
      </c>
      <c r="O14" s="2" t="n">
        <f aca="false">(E14/N14)</f>
        <v>4.06628591278284</v>
      </c>
      <c r="P14" s="1" t="n">
        <v>0.92</v>
      </c>
      <c r="Q14" s="1" t="n">
        <v>0.95</v>
      </c>
      <c r="R14" s="1" t="n">
        <v>0.95</v>
      </c>
      <c r="S14" s="1" t="n">
        <v>0.95</v>
      </c>
      <c r="T14" s="2"/>
      <c r="U14" s="2"/>
      <c r="V14" s="2"/>
      <c r="W14" s="2"/>
      <c r="X14" s="2"/>
      <c r="Y14" s="2"/>
      <c r="Z14" s="2"/>
    </row>
    <row r="18" customFormat="false" ht="15.75" hidden="false" customHeight="false" outlineLevel="0" collapsed="false">
      <c r="A18" s="3" t="s">
        <v>21</v>
      </c>
      <c r="B18" s="3" t="s">
        <v>23</v>
      </c>
      <c r="C18" s="3" t="n">
        <v>2049</v>
      </c>
      <c r="D18" s="3" t="s">
        <v>24</v>
      </c>
      <c r="G18" s="3" t="s">
        <v>25</v>
      </c>
      <c r="H18" s="3" t="n">
        <v>0.732</v>
      </c>
      <c r="J18" s="3" t="n">
        <v>0.994302</v>
      </c>
      <c r="N18" s="3" t="n">
        <v>72.734847</v>
      </c>
      <c r="O18" s="0" t="n">
        <f aca="false">(E18/N18)</f>
        <v>0</v>
      </c>
    </row>
    <row r="19" customFormat="false" ht="15.75" hidden="false" customHeight="false" outlineLevel="0" collapsed="false">
      <c r="D19" s="3" t="s">
        <v>26</v>
      </c>
      <c r="I19" s="3" t="n">
        <v>0.6849</v>
      </c>
      <c r="K19" s="3" t="n">
        <v>0.999843</v>
      </c>
      <c r="N19" s="3" t="n">
        <v>72.715085</v>
      </c>
      <c r="O19" s="0" t="n">
        <f aca="false">(E19/N19)</f>
        <v>0</v>
      </c>
    </row>
    <row r="20" customFormat="false" ht="15.75" hidden="false" customHeight="false" outlineLevel="0" collapsed="false">
      <c r="A20" s="3" t="s">
        <v>27</v>
      </c>
      <c r="B20" s="3" t="s">
        <v>23</v>
      </c>
      <c r="C20" s="3" t="n">
        <v>2210</v>
      </c>
      <c r="D20" s="3" t="s">
        <v>24</v>
      </c>
      <c r="G20" s="3" t="s">
        <v>25</v>
      </c>
    </row>
    <row r="21" customFormat="false" ht="15.75" hidden="false" customHeight="false" outlineLevel="0" collapsed="false">
      <c r="D21" s="3" t="s">
        <v>26</v>
      </c>
      <c r="H21" s="3"/>
      <c r="I21" s="3"/>
      <c r="J21" s="3"/>
      <c r="K21" s="3"/>
      <c r="N21" s="3"/>
    </row>
    <row r="22" customFormat="false" ht="15.75" hidden="false" customHeight="false" outlineLevel="0" collapsed="false">
      <c r="A22" s="3"/>
      <c r="B22" s="3"/>
      <c r="C22" s="3"/>
      <c r="E22" s="3"/>
      <c r="H22" s="3"/>
      <c r="I22" s="3"/>
      <c r="J22" s="3"/>
      <c r="K22" s="3"/>
      <c r="L22" s="3"/>
      <c r="N22" s="3"/>
      <c r="P22" s="3"/>
      <c r="Q22" s="3"/>
      <c r="R22" s="3"/>
      <c r="S22" s="3"/>
    </row>
    <row r="26" customFormat="false" ht="15.75" hidden="false" customHeight="false" outlineLevel="0" collapsed="false">
      <c r="A26" s="3" t="s">
        <v>28</v>
      </c>
      <c r="B26" s="3" t="s">
        <v>20</v>
      </c>
      <c r="C26" s="3" t="n">
        <v>2055</v>
      </c>
      <c r="E26" s="3" t="n">
        <v>19</v>
      </c>
      <c r="H26" s="3" t="n">
        <v>1</v>
      </c>
      <c r="I26" s="3" t="n">
        <v>0.9348</v>
      </c>
      <c r="J26" s="3" t="n">
        <v>1</v>
      </c>
      <c r="K26" s="3" t="n">
        <v>0.999893</v>
      </c>
      <c r="L26" s="3" t="n">
        <v>100</v>
      </c>
      <c r="N26" s="3" t="n">
        <v>275103.397</v>
      </c>
      <c r="P26" s="3" t="n">
        <v>0.92</v>
      </c>
      <c r="Q26" s="3" t="n">
        <v>0.95</v>
      </c>
      <c r="R26" s="3" t="n">
        <v>0.95</v>
      </c>
      <c r="S26" s="3" t="n">
        <v>0.95</v>
      </c>
    </row>
    <row r="27" customFormat="false" ht="15.75" hidden="false" customHeight="false" outlineLevel="0" collapsed="false">
      <c r="A27" s="3" t="s">
        <v>28</v>
      </c>
      <c r="C27" s="3" t="n">
        <v>2067</v>
      </c>
      <c r="E27" s="3" t="n">
        <v>3</v>
      </c>
      <c r="H27" s="3" t="n">
        <v>0.9999</v>
      </c>
      <c r="I27" s="3" t="n">
        <v>1</v>
      </c>
      <c r="J27" s="3" t="n">
        <v>1</v>
      </c>
      <c r="K27" s="3" t="n">
        <v>0.996078</v>
      </c>
      <c r="L27" s="3" t="n">
        <v>100</v>
      </c>
      <c r="N27" s="3" t="n">
        <v>301665.19</v>
      </c>
      <c r="P27" s="3" t="n">
        <v>0.92</v>
      </c>
      <c r="Q27" s="3" t="n">
        <v>0.95</v>
      </c>
      <c r="R27" s="3" t="n">
        <v>0.95</v>
      </c>
      <c r="S27" s="3" t="n">
        <v>0.95</v>
      </c>
    </row>
    <row r="28" customFormat="false" ht="15.75" hidden="false" customHeight="false" outlineLevel="0" collapsed="false">
      <c r="A28" s="3" t="s">
        <v>28</v>
      </c>
      <c r="C28" s="3" t="n">
        <v>2068</v>
      </c>
      <c r="E28" s="3" t="n">
        <v>13</v>
      </c>
      <c r="H28" s="3" t="n">
        <v>0.8889</v>
      </c>
      <c r="I28" s="3" t="n">
        <v>0.9697</v>
      </c>
      <c r="J28" s="3" t="n">
        <v>1</v>
      </c>
      <c r="K28" s="3" t="n">
        <v>1</v>
      </c>
      <c r="L28" s="3" t="n">
        <v>100</v>
      </c>
      <c r="N28" s="3" t="n">
        <v>222737.933</v>
      </c>
      <c r="P28" s="3" t="n">
        <v>0.92</v>
      </c>
      <c r="Q28" s="3" t="n">
        <v>0.95</v>
      </c>
      <c r="R28" s="3" t="n">
        <v>0.95</v>
      </c>
      <c r="S28" s="3" t="n">
        <v>0.95</v>
      </c>
    </row>
    <row r="33" customFormat="false" ht="11.25" hidden="false" customHeight="true" outlineLevel="0" collapsed="false">
      <c r="A33" s="3" t="s">
        <v>29</v>
      </c>
      <c r="B33" s="3" t="s">
        <v>20</v>
      </c>
      <c r="C33" s="3" t="n">
        <v>2062</v>
      </c>
      <c r="E33" s="3" t="n">
        <v>8</v>
      </c>
      <c r="H33" s="3" t="n">
        <v>1</v>
      </c>
      <c r="I33" s="3" t="n">
        <v>0.8889</v>
      </c>
      <c r="J33" s="3" t="n">
        <v>1</v>
      </c>
      <c r="K33" s="3" t="n">
        <v>1</v>
      </c>
      <c r="L33" s="3" t="n">
        <v>100</v>
      </c>
      <c r="M33" s="3" t="n">
        <v>99.9977</v>
      </c>
      <c r="N33" s="3" t="n">
        <v>40.997342</v>
      </c>
      <c r="O33" s="0" t="n">
        <f aca="false">(E33/N33)</f>
        <v>0.195134601652956</v>
      </c>
      <c r="P33" s="3" t="n">
        <v>0.92</v>
      </c>
      <c r="Q33" s="3" t="n">
        <v>0.95</v>
      </c>
      <c r="R33" s="3" t="n">
        <v>0.95</v>
      </c>
      <c r="S33" s="3" t="n">
        <v>0.95</v>
      </c>
    </row>
    <row r="34" customFormat="false" ht="15.75" hidden="false" customHeight="false" outlineLevel="0" collapsed="false">
      <c r="A34" s="3" t="s">
        <v>29</v>
      </c>
      <c r="C34" s="3" t="n">
        <v>2064</v>
      </c>
      <c r="E34" s="3" t="n">
        <v>3</v>
      </c>
      <c r="H34" s="3" t="n">
        <v>0</v>
      </c>
      <c r="I34" s="3" t="n">
        <v>1</v>
      </c>
      <c r="J34" s="3" t="n">
        <v>1</v>
      </c>
      <c r="K34" s="3" t="n">
        <v>1</v>
      </c>
      <c r="L34" s="3" t="n">
        <v>100</v>
      </c>
      <c r="M34" s="3" t="n">
        <v>99.9978</v>
      </c>
      <c r="N34" s="3" t="n">
        <v>13.831684</v>
      </c>
      <c r="O34" s="0" t="n">
        <f aca="false">(E34/N34)</f>
        <v>0.216893329836049</v>
      </c>
      <c r="P34" s="3" t="n">
        <v>0.92</v>
      </c>
      <c r="Q34" s="3" t="n">
        <v>0.95</v>
      </c>
      <c r="R34" s="3" t="n">
        <v>0.95</v>
      </c>
      <c r="S34" s="3" t="n">
        <v>0.95</v>
      </c>
    </row>
    <row r="35" customFormat="false" ht="15.75" hidden="false" customHeight="false" outlineLevel="0" collapsed="false">
      <c r="A35" s="3" t="s">
        <v>29</v>
      </c>
      <c r="C35" s="3" t="n">
        <v>2065</v>
      </c>
      <c r="E35" s="3" t="n">
        <v>85</v>
      </c>
      <c r="H35" s="3" t="n">
        <v>1</v>
      </c>
      <c r="I35" s="3" t="n">
        <v>1</v>
      </c>
      <c r="J35" s="3" t="n">
        <v>0.999391</v>
      </c>
      <c r="K35" s="3" t="n">
        <v>0.999965</v>
      </c>
      <c r="L35" s="3" t="n">
        <v>100</v>
      </c>
      <c r="M35" s="3" t="n">
        <v>99.9978</v>
      </c>
      <c r="N35" s="3" t="n">
        <v>188.380903</v>
      </c>
      <c r="O35" s="0" t="n">
        <f aca="false">(E35/N35)</f>
        <v>0.451213465093115</v>
      </c>
      <c r="P35" s="3" t="n">
        <v>0.92</v>
      </c>
      <c r="Q35" s="3" t="n">
        <v>0.95</v>
      </c>
      <c r="R35" s="3" t="n">
        <v>0.95</v>
      </c>
      <c r="S35" s="3" t="n">
        <v>0.95</v>
      </c>
    </row>
    <row r="36" customFormat="false" ht="15.75" hidden="false" customHeight="false" outlineLevel="0" collapsed="false">
      <c r="A36" s="3" t="s">
        <v>30</v>
      </c>
      <c r="B36" s="3"/>
      <c r="C36" s="3" t="n">
        <v>2187</v>
      </c>
      <c r="E36" s="3" t="n">
        <v>88</v>
      </c>
      <c r="H36" s="3" t="n">
        <v>0.975</v>
      </c>
      <c r="I36" s="3" t="n">
        <v>0.7647</v>
      </c>
      <c r="J36" s="3" t="n">
        <v>0.999337</v>
      </c>
      <c r="K36" s="3" t="n">
        <v>0.999914</v>
      </c>
      <c r="L36" s="3" t="n">
        <v>99.9747</v>
      </c>
      <c r="M36" s="3" t="n">
        <v>99.9968</v>
      </c>
      <c r="N36" s="3" t="n">
        <v>99.803805</v>
      </c>
      <c r="O36" s="0" t="n">
        <f aca="false">(E36/N36)</f>
        <v>0.881729909996918</v>
      </c>
      <c r="P36" s="3" t="n">
        <v>0.92</v>
      </c>
      <c r="Q36" s="3" t="n">
        <v>0.95</v>
      </c>
      <c r="R36" s="3" t="n">
        <v>0.95</v>
      </c>
      <c r="S36" s="3" t="n">
        <v>0.95</v>
      </c>
    </row>
    <row r="37" customFormat="false" ht="15.75" hidden="false" customHeight="false" outlineLevel="0" collapsed="false">
      <c r="A37" s="3" t="s">
        <v>30</v>
      </c>
      <c r="C37" s="3" t="n">
        <v>2188</v>
      </c>
      <c r="E37" s="3" t="n">
        <v>76</v>
      </c>
      <c r="H37" s="3" t="n">
        <v>0.9333</v>
      </c>
      <c r="I37" s="3" t="n">
        <v>0.713</v>
      </c>
      <c r="J37" s="3" t="n">
        <v>0.997584</v>
      </c>
      <c r="K37" s="3" t="n">
        <v>0.999922</v>
      </c>
      <c r="L37" s="3" t="n">
        <v>99.9648</v>
      </c>
      <c r="M37" s="3" t="n">
        <v>99.9968</v>
      </c>
      <c r="N37" s="3" t="n">
        <v>84.609617</v>
      </c>
      <c r="O37" s="0" t="n">
        <f aca="false">(E37/N37)</f>
        <v>0.898243044877511</v>
      </c>
      <c r="P37" s="3" t="n">
        <v>0.92</v>
      </c>
      <c r="Q37" s="3" t="n">
        <v>0.95</v>
      </c>
      <c r="R37" s="3" t="n">
        <v>0.95</v>
      </c>
      <c r="S37" s="3" t="n">
        <v>0.95</v>
      </c>
    </row>
    <row r="38" customFormat="false" ht="15.75" hidden="false" customHeight="false" outlineLevel="0" collapsed="false">
      <c r="A38" s="3" t="s">
        <v>30</v>
      </c>
      <c r="C38" s="3" t="n">
        <v>2189</v>
      </c>
      <c r="E38" s="3" t="n">
        <v>101</v>
      </c>
      <c r="H38" s="3" t="n">
        <v>0.8085</v>
      </c>
      <c r="I38" s="3" t="n">
        <v>0.76</v>
      </c>
      <c r="J38" s="3" t="n">
        <v>0.999239</v>
      </c>
      <c r="K38" s="3" t="n">
        <v>0.999455</v>
      </c>
      <c r="L38" s="3" t="n">
        <v>99.9852</v>
      </c>
      <c r="M38" s="3" t="n">
        <v>99.9954</v>
      </c>
      <c r="N38" s="3" t="n">
        <v>101.459784</v>
      </c>
      <c r="O38" s="0" t="n">
        <f aca="false">(E38/N38)</f>
        <v>0.995468312844033</v>
      </c>
      <c r="P38" s="3" t="n">
        <v>0.92</v>
      </c>
      <c r="Q38" s="3" t="n">
        <v>0.95</v>
      </c>
      <c r="R38" s="3" t="n">
        <v>0.95</v>
      </c>
      <c r="S38" s="3" t="n">
        <v>0.95</v>
      </c>
    </row>
    <row r="39" customFormat="false" ht="15.75" hidden="false" customHeight="false" outlineLevel="0" collapsed="false">
      <c r="A39" s="3" t="s">
        <v>30</v>
      </c>
      <c r="C39" s="3" t="n">
        <v>2190</v>
      </c>
      <c r="E39" s="3" t="n">
        <v>182</v>
      </c>
      <c r="H39" s="3" t="n">
        <v>0.8478</v>
      </c>
      <c r="I39" s="3" t="n">
        <v>0.7519</v>
      </c>
      <c r="J39" s="3" t="n">
        <v>0.999198</v>
      </c>
      <c r="K39" s="3" t="n">
        <v>0.999781</v>
      </c>
      <c r="L39" s="3" t="n">
        <v>99.9584</v>
      </c>
      <c r="M39" s="3" t="n">
        <v>99.9954</v>
      </c>
      <c r="N39" s="3" t="n">
        <v>216.95795</v>
      </c>
      <c r="O39" s="0" t="n">
        <f aca="false">(E39/N39)</f>
        <v>0.83887223307558</v>
      </c>
      <c r="P39" s="3" t="n">
        <v>0.92</v>
      </c>
      <c r="Q39" s="3" t="n">
        <v>0.95</v>
      </c>
      <c r="R39" s="3" t="n">
        <v>0.95</v>
      </c>
      <c r="S39" s="3" t="n">
        <v>0.95</v>
      </c>
    </row>
    <row r="40" customFormat="false" ht="15.75" hidden="false" customHeight="false" outlineLevel="0" collapsed="false">
      <c r="A40" s="3" t="s">
        <v>30</v>
      </c>
      <c r="C40" s="3" t="n">
        <v>2191</v>
      </c>
      <c r="E40" s="3" t="n">
        <v>321</v>
      </c>
      <c r="H40" s="3" t="n">
        <v>0.8072</v>
      </c>
      <c r="I40" s="3" t="n">
        <v>0.7616</v>
      </c>
      <c r="J40" s="3" t="n">
        <v>0.998474</v>
      </c>
      <c r="K40" s="3" t="n">
        <v>0.999532</v>
      </c>
      <c r="L40" s="3" t="n">
        <v>99.9329</v>
      </c>
      <c r="M40" s="3" t="n">
        <v>99.9939</v>
      </c>
      <c r="N40" s="3" t="n">
        <v>390.981483</v>
      </c>
      <c r="O40" s="0" t="n">
        <f aca="false">(E40/N40)</f>
        <v>0.821010748480894</v>
      </c>
      <c r="P40" s="3" t="n">
        <v>0.92</v>
      </c>
      <c r="Q40" s="3" t="n">
        <v>0.95</v>
      </c>
      <c r="R40" s="3" t="n">
        <v>0.95</v>
      </c>
      <c r="S40" s="3" t="n">
        <v>0.95</v>
      </c>
    </row>
    <row r="41" customFormat="false" ht="15.75" hidden="false" customHeight="false" outlineLevel="0" collapsed="false">
      <c r="A41" s="3" t="s">
        <v>30</v>
      </c>
      <c r="C41" s="3" t="n">
        <v>2192</v>
      </c>
      <c r="E41" s="3" t="n">
        <v>317</v>
      </c>
      <c r="H41" s="3" t="n">
        <v>0.8041</v>
      </c>
      <c r="I41" s="3" t="n">
        <v>0.7681</v>
      </c>
      <c r="J41" s="3" t="n">
        <v>0.996453</v>
      </c>
      <c r="K41" s="3" t="n">
        <v>0.999677</v>
      </c>
      <c r="L41" s="3" t="n">
        <v>99.9016</v>
      </c>
      <c r="M41" s="3" t="n">
        <v>99.9935</v>
      </c>
      <c r="N41" s="3" t="n">
        <v>393.081619</v>
      </c>
      <c r="O41" s="0" t="n">
        <f aca="false">(E41/N41)</f>
        <v>0.806448291340736</v>
      </c>
      <c r="P41" s="3" t="n">
        <v>0.92</v>
      </c>
      <c r="Q41" s="3" t="n">
        <v>0.95</v>
      </c>
      <c r="R41" s="3" t="n">
        <v>0.95</v>
      </c>
      <c r="S41" s="3" t="n">
        <v>0.95</v>
      </c>
    </row>
    <row r="42" customFormat="false" ht="15.75" hidden="false" customHeight="false" outlineLevel="0" collapsed="false">
      <c r="A42" s="3" t="s">
        <v>30</v>
      </c>
      <c r="C42" s="3" t="n">
        <v>2193</v>
      </c>
      <c r="E42" s="3" t="n">
        <v>29</v>
      </c>
      <c r="H42" s="3" t="n">
        <v>0.8095</v>
      </c>
      <c r="I42" s="3" t="n">
        <v>0.7187</v>
      </c>
      <c r="J42" s="3" t="n">
        <v>0.998818</v>
      </c>
      <c r="K42" s="3" t="n">
        <v>0.999375</v>
      </c>
      <c r="L42" s="3" t="n">
        <v>99.9137</v>
      </c>
      <c r="M42" s="3" t="n">
        <v>99.9937</v>
      </c>
      <c r="N42" s="3" t="n">
        <v>50.951797</v>
      </c>
      <c r="O42" s="0" t="n">
        <f aca="false">(E42/N42)</f>
        <v>0.569165401565719</v>
      </c>
      <c r="P42" s="3" t="n">
        <v>0.92</v>
      </c>
      <c r="Q42" s="3" t="n">
        <v>0.95</v>
      </c>
      <c r="R42" s="3" t="n">
        <v>0.95</v>
      </c>
      <c r="S42" s="3" t="n">
        <v>0.95</v>
      </c>
    </row>
    <row r="43" customFormat="false" ht="15.75" hidden="false" customHeight="false" outlineLevel="0" collapsed="false">
      <c r="A43" s="3" t="s">
        <v>30</v>
      </c>
      <c r="C43" s="3" t="n">
        <v>2194</v>
      </c>
      <c r="E43" s="3" t="n">
        <v>231</v>
      </c>
      <c r="H43" s="3" t="n">
        <v>0.8309</v>
      </c>
      <c r="I43" s="3" t="n">
        <v>0.7663</v>
      </c>
      <c r="J43" s="3" t="n">
        <v>0.998115</v>
      </c>
      <c r="K43" s="3" t="n">
        <v>0.999778</v>
      </c>
      <c r="L43" s="3" t="n">
        <v>99.9524</v>
      </c>
      <c r="M43" s="3" t="n">
        <v>99.9935</v>
      </c>
      <c r="N43" s="3" t="n">
        <v>288.080298</v>
      </c>
      <c r="O43" s="0" t="n">
        <f aca="false">(E43/N43)</f>
        <v>0.801859764807658</v>
      </c>
      <c r="P43" s="3" t="n">
        <v>0.92</v>
      </c>
      <c r="Q43" s="3" t="n">
        <v>0.95</v>
      </c>
      <c r="R43" s="3" t="n">
        <v>0.95</v>
      </c>
      <c r="S43" s="3" t="n">
        <v>0.95</v>
      </c>
    </row>
    <row r="44" customFormat="false" ht="15.75" hidden="false" customHeight="false" outlineLevel="0" collapsed="false">
      <c r="A44" s="3" t="s">
        <v>30</v>
      </c>
      <c r="C44" s="3" t="n">
        <v>2195</v>
      </c>
      <c r="E44" s="3" t="n">
        <v>302</v>
      </c>
      <c r="H44" s="3" t="n">
        <v>0.8122</v>
      </c>
      <c r="I44" s="3" t="n">
        <v>0.7968</v>
      </c>
      <c r="J44" s="3" t="n">
        <v>0.997819</v>
      </c>
      <c r="K44" s="3" t="n">
        <v>0.999473</v>
      </c>
      <c r="L44" s="3" t="n">
        <v>99.9028</v>
      </c>
      <c r="M44" s="3" t="n">
        <v>99.9935</v>
      </c>
      <c r="N44" s="3" t="n">
        <v>377.082241</v>
      </c>
      <c r="O44" s="0" t="n">
        <f aca="false">(E44/N44)</f>
        <v>0.80088629790444</v>
      </c>
      <c r="P44" s="3" t="n">
        <v>0.92</v>
      </c>
      <c r="Q44" s="3" t="n">
        <v>0.95</v>
      </c>
      <c r="R44" s="3" t="n">
        <v>0.95</v>
      </c>
      <c r="S44" s="3" t="n">
        <v>0.95</v>
      </c>
    </row>
    <row r="45" customFormat="false" ht="15.75" hidden="false" customHeight="false" outlineLevel="0" collapsed="false">
      <c r="A45" s="3" t="s">
        <v>30</v>
      </c>
      <c r="C45" s="3" t="n">
        <v>2196</v>
      </c>
      <c r="E45" s="3" t="n">
        <v>270</v>
      </c>
      <c r="H45" s="3" t="n">
        <v>0.8769</v>
      </c>
      <c r="I45" s="3" t="n">
        <v>0.7767</v>
      </c>
      <c r="J45" s="3" t="n">
        <v>0.997552</v>
      </c>
      <c r="K45" s="3" t="n">
        <v>0.999627</v>
      </c>
      <c r="L45" s="3" t="n">
        <v>99.9119</v>
      </c>
      <c r="M45" s="3" t="n">
        <v>99.9935</v>
      </c>
      <c r="N45" s="3" t="n">
        <v>310.603273</v>
      </c>
      <c r="O45" s="0" t="n">
        <f aca="false">(E45/N45)</f>
        <v>0.869276094202652</v>
      </c>
      <c r="P45" s="3" t="n">
        <v>0.92</v>
      </c>
      <c r="Q45" s="3" t="n">
        <v>0.95</v>
      </c>
      <c r="R45" s="3" t="n">
        <v>0.95</v>
      </c>
      <c r="S45" s="3" t="n">
        <v>0.95</v>
      </c>
    </row>
    <row r="46" customFormat="false" ht="15.75" hidden="false" customHeight="false" outlineLevel="0" collapsed="false">
      <c r="A46" s="3" t="s">
        <v>30</v>
      </c>
      <c r="C46" s="3" t="n">
        <v>2197</v>
      </c>
      <c r="E46" s="3" t="n">
        <v>216</v>
      </c>
      <c r="H46" s="3" t="n">
        <v>0.7886</v>
      </c>
      <c r="I46" s="3" t="n">
        <v>0.7658</v>
      </c>
      <c r="J46" s="3" t="n">
        <v>0.997948</v>
      </c>
      <c r="K46" s="3" t="n">
        <v>0.999314</v>
      </c>
      <c r="L46" s="3" t="n">
        <v>99.9535</v>
      </c>
      <c r="M46" s="3" t="n">
        <v>99.9936</v>
      </c>
      <c r="N46" s="3" t="n">
        <v>283.678174</v>
      </c>
      <c r="O46" s="0" t="n">
        <f aca="false">(E46/N46)</f>
        <v>0.761426220968272</v>
      </c>
      <c r="P46" s="3" t="n">
        <v>0.92</v>
      </c>
      <c r="Q46" s="3" t="n">
        <v>0.95</v>
      </c>
      <c r="R46" s="3" t="n">
        <v>0.95</v>
      </c>
      <c r="S46" s="3" t="n">
        <v>0.95</v>
      </c>
    </row>
    <row r="47" customFormat="false" ht="15.75" hidden="false" customHeight="false" outlineLevel="0" collapsed="false">
      <c r="A47" s="3" t="s">
        <v>30</v>
      </c>
      <c r="C47" s="3" t="n">
        <v>2198</v>
      </c>
      <c r="E47" s="3" t="n">
        <v>207</v>
      </c>
      <c r="H47" s="3" t="n">
        <v>0.7925</v>
      </c>
      <c r="I47" s="3" t="n">
        <v>0.7349</v>
      </c>
      <c r="J47" s="3" t="n">
        <v>0.998411</v>
      </c>
      <c r="K47" s="3" t="n">
        <v>0.999703</v>
      </c>
      <c r="L47" s="3" t="n">
        <v>99.8795</v>
      </c>
      <c r="M47" s="3" t="n">
        <v>99.9935</v>
      </c>
      <c r="N47" s="3" t="n">
        <v>267.951023</v>
      </c>
      <c r="O47" s="0" t="n">
        <f aca="false">(E47/N47)</f>
        <v>0.772529239419997</v>
      </c>
      <c r="P47" s="3" t="n">
        <v>0.92</v>
      </c>
      <c r="Q47" s="3" t="n">
        <v>0.95</v>
      </c>
      <c r="R47" s="3" t="n">
        <v>0.95</v>
      </c>
      <c r="S47" s="3" t="n">
        <v>0.95</v>
      </c>
    </row>
    <row r="48" customFormat="false" ht="15.75" hidden="false" customHeight="false" outlineLevel="0" collapsed="false">
      <c r="A48" s="3" t="s">
        <v>30</v>
      </c>
      <c r="C48" s="3" t="n">
        <v>2199</v>
      </c>
      <c r="E48" s="3" t="n">
        <v>239</v>
      </c>
      <c r="H48" s="3" t="n">
        <v>0.8537</v>
      </c>
      <c r="I48" s="3" t="n">
        <v>0.745</v>
      </c>
      <c r="J48" s="3" t="n">
        <v>0.998461</v>
      </c>
      <c r="K48" s="3" t="n">
        <v>0.999845</v>
      </c>
      <c r="L48" s="3" t="n">
        <v>99.9142</v>
      </c>
      <c r="M48" s="3" t="n">
        <v>99.9936</v>
      </c>
      <c r="N48" s="3" t="n">
        <v>267.11261</v>
      </c>
      <c r="O48" s="0" t="n">
        <f aca="false">(E48/N48)</f>
        <v>0.894753714547583</v>
      </c>
      <c r="P48" s="3" t="n">
        <v>0.92</v>
      </c>
      <c r="Q48" s="3" t="n">
        <v>0.95</v>
      </c>
      <c r="R48" s="3" t="n">
        <v>0.95</v>
      </c>
      <c r="S48" s="3" t="n">
        <v>0.95</v>
      </c>
    </row>
    <row r="49" customFormat="false" ht="15.75" hidden="false" customHeight="false" outlineLevel="0" collapsed="false">
      <c r="A49" s="3" t="s">
        <v>30</v>
      </c>
      <c r="C49" s="3" t="n">
        <v>2200</v>
      </c>
      <c r="E49" s="3" t="n">
        <v>60</v>
      </c>
      <c r="H49" s="3" t="n">
        <v>0.9167</v>
      </c>
      <c r="I49" s="3" t="n">
        <v>0.7611</v>
      </c>
      <c r="J49" s="3" t="n">
        <v>0.992101</v>
      </c>
      <c r="K49" s="3" t="n">
        <v>0.999863</v>
      </c>
      <c r="L49" s="3" t="n">
        <v>99.8549</v>
      </c>
      <c r="M49" s="3" t="n">
        <v>99.9935</v>
      </c>
      <c r="N49" s="3" t="n">
        <v>81.974876</v>
      </c>
      <c r="O49" s="0" t="n">
        <f aca="false">(E49/N49)</f>
        <v>0.731931573766577</v>
      </c>
      <c r="P49" s="3" t="n">
        <v>0.92</v>
      </c>
      <c r="Q49" s="3" t="n">
        <v>0.95</v>
      </c>
      <c r="R49" s="3" t="n">
        <v>0.95</v>
      </c>
      <c r="S49" s="3" t="n">
        <v>0.95</v>
      </c>
    </row>
    <row r="50" customFormat="false" ht="15.75" hidden="false" customHeight="false" outlineLevel="0" collapsed="false">
      <c r="A50" s="3" t="s">
        <v>30</v>
      </c>
      <c r="C50" s="3" t="n">
        <v>2201</v>
      </c>
      <c r="E50" s="3" t="n">
        <v>170</v>
      </c>
      <c r="H50" s="3" t="n">
        <v>0.8602</v>
      </c>
      <c r="I50" s="3" t="n">
        <v>0.7806</v>
      </c>
      <c r="J50" s="3" t="n">
        <v>0.998619</v>
      </c>
      <c r="K50" s="3" t="n">
        <v>0.999915</v>
      </c>
      <c r="L50" s="3" t="n">
        <v>99.9463</v>
      </c>
      <c r="M50" s="3" t="n">
        <v>99.9936</v>
      </c>
      <c r="N50" s="3" t="n">
        <v>201.824682</v>
      </c>
      <c r="O50" s="0" t="n">
        <f aca="false">(E50/N50)</f>
        <v>0.842315212962902</v>
      </c>
      <c r="P50" s="3" t="n">
        <v>0.92</v>
      </c>
      <c r="Q50" s="3" t="n">
        <v>0.95</v>
      </c>
      <c r="R50" s="3" t="n">
        <v>0.95</v>
      </c>
      <c r="S50" s="3" t="n">
        <v>0.95</v>
      </c>
    </row>
    <row r="51" customFormat="false" ht="15.75" hidden="false" customHeight="false" outlineLevel="0" collapsed="false">
      <c r="A51" s="3" t="s">
        <v>30</v>
      </c>
      <c r="C51" s="3" t="n">
        <v>2202</v>
      </c>
      <c r="E51" s="3" t="n">
        <v>23</v>
      </c>
      <c r="H51" s="3" t="n">
        <v>0.8333</v>
      </c>
      <c r="I51" s="3" t="n">
        <v>0.6667</v>
      </c>
      <c r="J51" s="3" t="n">
        <v>1</v>
      </c>
      <c r="K51" s="3" t="n">
        <v>0.9998</v>
      </c>
      <c r="L51" s="3" t="n">
        <v>99.9503</v>
      </c>
      <c r="M51" s="3" t="n">
        <v>99.9945</v>
      </c>
      <c r="N51" s="3" t="n">
        <v>29.471375</v>
      </c>
      <c r="O51" s="0" t="n">
        <f aca="false">(E51/N51)</f>
        <v>0.780418287236344</v>
      </c>
      <c r="P51" s="3" t="n">
        <v>0.92</v>
      </c>
      <c r="Q51" s="3" t="n">
        <v>0.95</v>
      </c>
      <c r="R51" s="3" t="n">
        <v>0.95</v>
      </c>
      <c r="S51" s="3" t="n">
        <v>0.95</v>
      </c>
    </row>
    <row r="52" customFormat="false" ht="15.75" hidden="false" customHeight="false" outlineLevel="0" collapsed="false">
      <c r="A52" s="3" t="s">
        <v>30</v>
      </c>
      <c r="C52" s="3" t="n">
        <v>2203</v>
      </c>
      <c r="E52" s="3" t="n">
        <v>220</v>
      </c>
      <c r="H52" s="3" t="n">
        <v>0.8271</v>
      </c>
      <c r="I52" s="3" t="n">
        <v>0.7485</v>
      </c>
      <c r="J52" s="3" t="n">
        <v>0.997489</v>
      </c>
      <c r="K52" s="3" t="n">
        <v>0.999646</v>
      </c>
      <c r="L52" s="3" t="n">
        <v>99.876</v>
      </c>
      <c r="M52" s="3" t="n">
        <v>99.9936</v>
      </c>
      <c r="N52" s="3" t="n">
        <v>301.427529</v>
      </c>
      <c r="O52" s="0" t="n">
        <f aca="false">(E52/N52)</f>
        <v>0.729860343976744</v>
      </c>
      <c r="P52" s="3" t="n">
        <v>0.92</v>
      </c>
      <c r="Q52" s="3" t="n">
        <v>0.95</v>
      </c>
      <c r="R52" s="3" t="n">
        <v>0.95</v>
      </c>
      <c r="S52" s="3" t="n">
        <v>0.95</v>
      </c>
    </row>
    <row r="53" customFormat="false" ht="15.75" hidden="false" customHeight="false" outlineLevel="0" collapsed="false">
      <c r="A53" s="3" t="s">
        <v>30</v>
      </c>
      <c r="C53" s="3" t="n">
        <v>2204</v>
      </c>
      <c r="E53" s="3" t="n">
        <v>242</v>
      </c>
      <c r="H53" s="3" t="n">
        <v>0.8346</v>
      </c>
      <c r="I53" s="3" t="n">
        <v>0.7359</v>
      </c>
      <c r="J53" s="3" t="n">
        <v>0.997239</v>
      </c>
      <c r="K53" s="3" t="n">
        <v>0.999475</v>
      </c>
      <c r="L53" s="3" t="n">
        <v>99.9298</v>
      </c>
      <c r="M53" s="3" t="n">
        <v>99.9936</v>
      </c>
      <c r="N53" s="3" t="n">
        <v>288.518913</v>
      </c>
      <c r="O53" s="0" t="n">
        <f aca="false">(E53/N53)</f>
        <v>0.83876650401771</v>
      </c>
      <c r="P53" s="3" t="n">
        <v>0.92</v>
      </c>
      <c r="Q53" s="3" t="n">
        <v>0.95</v>
      </c>
      <c r="R53" s="3" t="n">
        <v>0.95</v>
      </c>
      <c r="S53" s="3" t="n">
        <v>0.95</v>
      </c>
    </row>
    <row r="54" customFormat="false" ht="15.75" hidden="false" customHeight="false" outlineLevel="0" collapsed="false">
      <c r="A54" s="3" t="s">
        <v>30</v>
      </c>
      <c r="C54" s="3" t="n">
        <v>2205</v>
      </c>
      <c r="E54" s="3" t="n">
        <v>166</v>
      </c>
      <c r="H54" s="3" t="n">
        <v>0.7983</v>
      </c>
      <c r="I54" s="3" t="n">
        <v>0.7322</v>
      </c>
      <c r="J54" s="3" t="n">
        <v>0.995587</v>
      </c>
      <c r="K54" s="3" t="n">
        <v>0.99979</v>
      </c>
      <c r="L54" s="3" t="n">
        <v>99.9107</v>
      </c>
      <c r="M54" s="3" t="n">
        <v>99.9935</v>
      </c>
      <c r="N54" s="3" t="n">
        <v>240.598358</v>
      </c>
      <c r="O54" s="0" t="n">
        <f aca="false">(E54/N54)</f>
        <v>0.689946520748907</v>
      </c>
      <c r="P54" s="3" t="n">
        <v>0.92</v>
      </c>
      <c r="Q54" s="3" t="n">
        <v>0.95</v>
      </c>
      <c r="R54" s="3" t="n">
        <v>0.95</v>
      </c>
      <c r="S54" s="3" t="n">
        <v>0.95</v>
      </c>
    </row>
    <row r="55" customFormat="false" ht="15.75" hidden="false" customHeight="false" outlineLevel="0" collapsed="false">
      <c r="A55" s="3" t="s">
        <v>30</v>
      </c>
      <c r="C55" s="3" t="n">
        <v>2206</v>
      </c>
      <c r="E55" s="3" t="n">
        <v>211</v>
      </c>
      <c r="H55" s="3" t="n">
        <v>0.8037</v>
      </c>
      <c r="I55" s="3" t="n">
        <v>0.7531</v>
      </c>
      <c r="J55" s="3" t="n">
        <v>0.998828</v>
      </c>
      <c r="K55" s="3" t="n">
        <v>0.99954</v>
      </c>
      <c r="L55" s="3" t="n">
        <v>99.929</v>
      </c>
      <c r="M55" s="3" t="n">
        <v>99.9935</v>
      </c>
      <c r="N55" s="3" t="n">
        <v>280.571602</v>
      </c>
      <c r="O55" s="0" t="n">
        <f aca="false">(E55/N55)</f>
        <v>0.75203619502447</v>
      </c>
      <c r="P55" s="3" t="n">
        <v>0.92</v>
      </c>
      <c r="Q55" s="3" t="n">
        <v>0.95</v>
      </c>
      <c r="R55" s="3" t="n">
        <v>0.95</v>
      </c>
      <c r="S55" s="3" t="n">
        <v>0.95</v>
      </c>
    </row>
    <row r="56" customFormat="false" ht="15.75" hidden="false" customHeight="false" outlineLevel="0" collapsed="false">
      <c r="A56" s="3" t="s">
        <v>30</v>
      </c>
      <c r="C56" s="3" t="n">
        <v>2207</v>
      </c>
      <c r="E56" s="3" t="n">
        <v>242</v>
      </c>
      <c r="H56" s="3" t="n">
        <v>0.8662</v>
      </c>
      <c r="I56" s="3" t="n">
        <v>0.7322</v>
      </c>
      <c r="J56" s="3" t="n">
        <v>0.998069</v>
      </c>
      <c r="K56" s="3" t="n">
        <v>0.999409</v>
      </c>
      <c r="L56" s="3" t="n">
        <v>99.8732</v>
      </c>
      <c r="M56" s="3" t="n">
        <v>99.9934</v>
      </c>
      <c r="N56" s="3" t="n">
        <v>306.413466</v>
      </c>
      <c r="O56" s="0" t="n">
        <f aca="false">(E56/N56)</f>
        <v>0.789782522155864</v>
      </c>
      <c r="P56" s="3" t="n">
        <v>0.92</v>
      </c>
      <c r="Q56" s="3" t="n">
        <v>0.95</v>
      </c>
      <c r="R56" s="3" t="n">
        <v>0.95</v>
      </c>
      <c r="S56" s="3" t="n">
        <v>0.95</v>
      </c>
    </row>
    <row r="57" customFormat="false" ht="15.75" hidden="false" customHeight="false" outlineLevel="0" collapsed="false">
      <c r="A57" s="3" t="s">
        <v>30</v>
      </c>
      <c r="C57" s="3" t="n">
        <v>2208</v>
      </c>
      <c r="E57" s="3" t="n">
        <v>204</v>
      </c>
      <c r="H57" s="3" t="n">
        <v>0.7969</v>
      </c>
      <c r="I57" s="3" t="n">
        <v>0.7405</v>
      </c>
      <c r="J57" s="3" t="n">
        <v>0.998753</v>
      </c>
      <c r="K57" s="3" t="n">
        <v>0.999797</v>
      </c>
      <c r="L57" s="3" t="n">
        <v>99.9218</v>
      </c>
      <c r="M57" s="3" t="n">
        <v>99.9935</v>
      </c>
      <c r="N57" s="3" t="n">
        <v>228.729</v>
      </c>
      <c r="O57" s="0" t="n">
        <f aca="false">(E57/N57)</f>
        <v>0.89188515667012</v>
      </c>
      <c r="P57" s="3" t="n">
        <v>0.92</v>
      </c>
      <c r="Q57" s="3" t="n">
        <v>0.95</v>
      </c>
      <c r="R57" s="3" t="n">
        <v>0.95</v>
      </c>
      <c r="S57" s="3" t="n">
        <v>0.95</v>
      </c>
    </row>
    <row r="58" customFormat="false" ht="15.75" hidden="false" customHeight="false" outlineLevel="0" collapsed="false">
      <c r="A58" s="3" t="s">
        <v>30</v>
      </c>
      <c r="C58" s="3" t="n">
        <v>2209</v>
      </c>
      <c r="E58" s="3" t="n">
        <v>196</v>
      </c>
      <c r="H58" s="3" t="n">
        <v>0.82</v>
      </c>
      <c r="I58" s="3" t="n">
        <v>0.7423</v>
      </c>
      <c r="J58" s="3" t="n">
        <v>0.997082</v>
      </c>
      <c r="K58" s="3" t="n">
        <v>0.99974</v>
      </c>
      <c r="L58" s="3" t="n">
        <v>99.9094</v>
      </c>
      <c r="M58" s="3" t="n">
        <v>99.9936</v>
      </c>
      <c r="N58" s="3" t="n">
        <v>250.449</v>
      </c>
      <c r="O58" s="0" t="n">
        <f aca="false">(E58/N58)</f>
        <v>0.782594460349213</v>
      </c>
      <c r="P58" s="3" t="n">
        <v>0.92</v>
      </c>
      <c r="Q58" s="3" t="n">
        <v>0.95</v>
      </c>
      <c r="R58" s="3" t="n">
        <v>0.95</v>
      </c>
      <c r="S58" s="3" t="n">
        <v>0.95</v>
      </c>
    </row>
    <row r="59" customFormat="false" ht="15.75" hidden="false" customHeight="false" outlineLevel="0" collapsed="false">
      <c r="A59" s="3" t="s">
        <v>30</v>
      </c>
      <c r="C59" s="3" t="n">
        <v>2211</v>
      </c>
      <c r="E59" s="3" t="n">
        <v>73</v>
      </c>
      <c r="H59" s="3" t="n">
        <v>0.8444</v>
      </c>
      <c r="I59" s="3" t="n">
        <v>0.7302</v>
      </c>
      <c r="J59" s="3" t="n">
        <v>0.999367</v>
      </c>
      <c r="K59" s="3" t="n">
        <v>0.999383</v>
      </c>
      <c r="L59" s="3" t="n">
        <v>99.9317</v>
      </c>
      <c r="M59" s="3" t="n">
        <v>99.9937</v>
      </c>
      <c r="N59" s="3" t="n">
        <v>105.024</v>
      </c>
      <c r="O59" s="0" t="n">
        <f aca="false">(E59/N59)</f>
        <v>0.695079219987812</v>
      </c>
      <c r="P59" s="3" t="n">
        <v>0.92</v>
      </c>
      <c r="Q59" s="3" t="n">
        <v>0.95</v>
      </c>
      <c r="R59" s="3" t="n">
        <v>0.95</v>
      </c>
      <c r="S59" s="3" t="n">
        <v>0.95</v>
      </c>
    </row>
    <row r="60" customFormat="false" ht="15.75" hidden="false" customHeight="false" outlineLevel="0" collapsed="false">
      <c r="A60" s="3" t="s">
        <v>30</v>
      </c>
      <c r="C60" s="3" t="n">
        <v>2212</v>
      </c>
      <c r="E60" s="3" t="n">
        <v>21</v>
      </c>
      <c r="H60" s="3" t="n">
        <v>0.6154</v>
      </c>
      <c r="I60" s="3" t="n">
        <v>0.7222</v>
      </c>
      <c r="J60" s="3" t="n">
        <v>1</v>
      </c>
      <c r="K60" s="3" t="n">
        <v>0.9988</v>
      </c>
      <c r="L60" s="3" t="n">
        <v>99.9868</v>
      </c>
      <c r="M60" s="3" t="n">
        <v>99.9944</v>
      </c>
      <c r="N60" s="3" t="n">
        <v>36.534</v>
      </c>
      <c r="O60" s="0" t="n">
        <f aca="false">(E60/N60)</f>
        <v>0.574807029068813</v>
      </c>
      <c r="P60" s="3" t="n">
        <v>0.92</v>
      </c>
      <c r="Q60" s="3" t="n">
        <v>0.95</v>
      </c>
      <c r="R60" s="3" t="n">
        <v>0.95</v>
      </c>
      <c r="S60" s="3" t="n">
        <v>0.95</v>
      </c>
    </row>
    <row r="61" customFormat="false" ht="15.75" hidden="false" customHeight="false" outlineLevel="0" collapsed="false">
      <c r="A61" s="2"/>
      <c r="B61" s="2"/>
      <c r="C61" s="2"/>
      <c r="D61" s="1" t="s">
        <v>31</v>
      </c>
      <c r="E61" s="2" t="n">
        <f aca="false">SUM(E33:E60)</f>
        <v>4503</v>
      </c>
      <c r="F61" s="2"/>
      <c r="G61" s="2"/>
      <c r="H61" s="2" t="n">
        <f aca="false">AVERAGE(H36:H60)</f>
        <v>0.83028</v>
      </c>
      <c r="I61" s="2" t="n">
        <f aca="false">AVERAGE(I36:I60)</f>
        <v>0.74676</v>
      </c>
      <c r="J61" s="2" t="n">
        <f aca="false">AVERAGE(J36:J60)</f>
        <v>0.99802172</v>
      </c>
      <c r="K61" s="2" t="n">
        <f aca="false">AVERAGE(K36:K60)</f>
        <v>0.99962216</v>
      </c>
      <c r="L61" s="2" t="n">
        <f aca="false">AVERAGE(L36:L60)</f>
        <v>99.92662</v>
      </c>
      <c r="M61" s="2" t="n">
        <f aca="false">AVERAGE(M36:M60)</f>
        <v>99.994044</v>
      </c>
      <c r="N61" s="2" t="n">
        <f aca="false">SUM(N36:N58)</f>
        <v>5342.332475</v>
      </c>
      <c r="O61" s="2" t="n">
        <f aca="false">((E61-E33-E34-E35)/N61)</f>
        <v>0.824920579283115</v>
      </c>
      <c r="P61" s="1" t="n">
        <v>0.92</v>
      </c>
      <c r="Q61" s="1" t="n">
        <v>0.95</v>
      </c>
      <c r="R61" s="1" t="n">
        <v>0.95</v>
      </c>
      <c r="S61" s="1" t="n">
        <v>0.95</v>
      </c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1"/>
      <c r="R62" s="1"/>
      <c r="S62" s="1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1" t="s">
        <v>32</v>
      </c>
      <c r="G63" s="2"/>
      <c r="H63" s="1" t="s">
        <v>33</v>
      </c>
      <c r="I63" s="2"/>
      <c r="J63" s="1" t="s">
        <v>34</v>
      </c>
      <c r="K63" s="1" t="s">
        <v>35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4"/>
      <c r="B64" s="5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</row>
    <row r="65" customFormat="false" ht="15.75" hidden="false" customHeight="true" outlineLevel="0" collapsed="false">
      <c r="A65" s="7" t="s">
        <v>19</v>
      </c>
      <c r="B65" s="7" t="s">
        <v>37</v>
      </c>
      <c r="C65" s="4" t="n">
        <v>2278</v>
      </c>
      <c r="D65" s="4"/>
      <c r="E65" s="4" t="n">
        <v>712</v>
      </c>
      <c r="F65" s="4"/>
      <c r="G65" s="4" t="s">
        <v>38</v>
      </c>
      <c r="H65" s="4" t="n">
        <v>0.9333</v>
      </c>
      <c r="I65" s="4" t="n">
        <v>0.7255</v>
      </c>
      <c r="J65" s="4" t="n">
        <v>0.999652</v>
      </c>
      <c r="K65" s="4" t="n">
        <v>1</v>
      </c>
      <c r="L65" s="4" t="n">
        <v>99.9792</v>
      </c>
      <c r="M65" s="4" t="n">
        <v>99.9999</v>
      </c>
      <c r="N65" s="4" t="n">
        <f aca="false">(125.932+125.985)/2</f>
        <v>125.9585</v>
      </c>
      <c r="O65" s="4" t="n">
        <f aca="false">(E65/N65)</f>
        <v>5.65265543810064</v>
      </c>
      <c r="P65" s="7" t="n">
        <v>0.92</v>
      </c>
      <c r="Q65" s="7" t="n">
        <v>0.95</v>
      </c>
      <c r="R65" s="7" t="n">
        <v>0.95</v>
      </c>
      <c r="S65" s="7" t="n">
        <v>0.95</v>
      </c>
      <c r="T65" s="4"/>
      <c r="U65" s="6"/>
      <c r="V65" s="6"/>
      <c r="W65" s="6"/>
      <c r="X65" s="6"/>
    </row>
    <row r="66" customFormat="false" ht="15.75" hidden="false" customHeight="true" outlineLevel="0" collapsed="false">
      <c r="A66" s="7" t="s">
        <v>19</v>
      </c>
      <c r="B66" s="7" t="s">
        <v>37</v>
      </c>
      <c r="C66" s="4" t="n">
        <v>2279</v>
      </c>
      <c r="D66" s="4"/>
      <c r="E66" s="4" t="n">
        <v>1017</v>
      </c>
      <c r="F66" s="4"/>
      <c r="G66" s="4" t="s">
        <v>39</v>
      </c>
      <c r="H66" s="4" t="n">
        <v>0.9259</v>
      </c>
      <c r="I66" s="4" t="n">
        <v>0.7526</v>
      </c>
      <c r="J66" s="4" t="n">
        <v>0.999135</v>
      </c>
      <c r="K66" s="4" t="n">
        <v>0.999966</v>
      </c>
      <c r="L66" s="4" t="n">
        <v>99.9799</v>
      </c>
      <c r="M66" s="4" t="n">
        <v>99.9998</v>
      </c>
      <c r="N66" s="4" t="n">
        <v>129.985</v>
      </c>
      <c r="O66" s="4" t="n">
        <f aca="false">(E66/N66)</f>
        <v>7.82397968996423</v>
      </c>
      <c r="P66" s="7" t="n">
        <v>0.92</v>
      </c>
      <c r="Q66" s="7" t="n">
        <v>0.95</v>
      </c>
      <c r="R66" s="7" t="n">
        <v>0.95</v>
      </c>
      <c r="S66" s="7" t="n">
        <v>0.95</v>
      </c>
      <c r="T66" s="4"/>
      <c r="U66" s="6"/>
      <c r="V66" s="6"/>
      <c r="W66" s="6"/>
      <c r="X66" s="6"/>
    </row>
    <row r="67" customFormat="false" ht="15.75" hidden="false" customHeight="true" outlineLevel="0" collapsed="false">
      <c r="A67" s="7" t="s">
        <v>19</v>
      </c>
      <c r="B67" s="7" t="s">
        <v>37</v>
      </c>
      <c r="C67" s="4" t="n">
        <v>2280</v>
      </c>
      <c r="D67" s="4"/>
      <c r="E67" s="4" t="n">
        <v>753</v>
      </c>
      <c r="F67" s="4"/>
      <c r="G67" s="4" t="s">
        <v>38</v>
      </c>
      <c r="H67" s="4" t="n">
        <v>0.9394</v>
      </c>
      <c r="I67" s="4" t="n">
        <v>0.7128</v>
      </c>
      <c r="J67" s="4" t="n">
        <v>0.99946</v>
      </c>
      <c r="K67" s="4" t="n">
        <v>1</v>
      </c>
      <c r="L67" s="4" t="n">
        <v>99.9519</v>
      </c>
      <c r="M67" s="4" t="n">
        <v>99.9999</v>
      </c>
      <c r="N67" s="4" t="n">
        <v>139.14</v>
      </c>
      <c r="O67" s="4" t="n">
        <f aca="false">(E67/N67)</f>
        <v>5.41181543768866</v>
      </c>
      <c r="P67" s="7" t="n">
        <v>0.92</v>
      </c>
      <c r="Q67" s="7" t="n">
        <v>0.95</v>
      </c>
      <c r="R67" s="7" t="n">
        <v>0.95</v>
      </c>
      <c r="S67" s="7" t="n">
        <v>0.95</v>
      </c>
      <c r="T67" s="4"/>
      <c r="U67" s="6"/>
      <c r="V67" s="6"/>
      <c r="W67" s="6"/>
      <c r="X67" s="6"/>
    </row>
    <row r="68" customFormat="false" ht="15.75" hidden="false" customHeight="true" outlineLevel="0" collapsed="false">
      <c r="A68" s="7" t="s">
        <v>19</v>
      </c>
      <c r="B68" s="7" t="s">
        <v>37</v>
      </c>
      <c r="C68" s="4" t="n">
        <v>2281</v>
      </c>
      <c r="D68" s="4"/>
      <c r="E68" s="4" t="n">
        <v>762</v>
      </c>
      <c r="F68" s="4"/>
      <c r="G68" s="4" t="s">
        <v>40</v>
      </c>
      <c r="H68" s="4" t="n">
        <v>0.9412</v>
      </c>
      <c r="I68" s="4" t="n">
        <v>0.7091</v>
      </c>
      <c r="J68" s="4" t="n">
        <v>0.999697</v>
      </c>
      <c r="K68" s="4" t="n">
        <v>1</v>
      </c>
      <c r="L68" s="4" t="n">
        <v>99.9696</v>
      </c>
      <c r="M68" s="4" t="n">
        <v>99.9999</v>
      </c>
      <c r="N68" s="4" t="n">
        <v>151.26</v>
      </c>
      <c r="O68" s="4" t="n">
        <f aca="false">(E68/N68)</f>
        <v>5.03768345894486</v>
      </c>
      <c r="P68" s="7" t="n">
        <v>0.92</v>
      </c>
      <c r="Q68" s="7" t="n">
        <v>0.95</v>
      </c>
      <c r="R68" s="7" t="n">
        <v>0.95</v>
      </c>
      <c r="S68" s="7" t="n">
        <v>0.95</v>
      </c>
      <c r="T68" s="4"/>
      <c r="U68" s="6"/>
      <c r="V68" s="6"/>
      <c r="W68" s="6"/>
      <c r="X68" s="6"/>
    </row>
    <row r="69" customFormat="false" ht="15.75" hidden="false" customHeight="true" outlineLevel="0" collapsed="false">
      <c r="A69" s="7" t="s">
        <v>21</v>
      </c>
      <c r="B69" s="7" t="s">
        <v>37</v>
      </c>
      <c r="C69" s="4" t="n">
        <v>2406</v>
      </c>
      <c r="D69" s="4"/>
      <c r="E69" s="4" t="n">
        <v>21</v>
      </c>
      <c r="F69" s="4"/>
      <c r="G69" s="4" t="s">
        <v>40</v>
      </c>
      <c r="H69" s="4" t="n">
        <v>0.9999</v>
      </c>
      <c r="I69" s="4" t="n">
        <v>1</v>
      </c>
      <c r="J69" s="4" t="n">
        <v>1</v>
      </c>
      <c r="K69" s="4" t="n">
        <v>1</v>
      </c>
      <c r="L69" s="4" t="n">
        <v>100</v>
      </c>
      <c r="M69" s="4" t="n">
        <v>99.99</v>
      </c>
      <c r="N69" s="4" t="n">
        <v>36.139</v>
      </c>
      <c r="O69" s="4"/>
      <c r="P69" s="7" t="n">
        <v>0.92</v>
      </c>
      <c r="Q69" s="7" t="n">
        <v>0.95</v>
      </c>
      <c r="R69" s="7"/>
      <c r="S69" s="7"/>
      <c r="T69" s="4"/>
      <c r="U69" s="6"/>
      <c r="V69" s="6"/>
      <c r="W69" s="6"/>
      <c r="X69" s="6"/>
    </row>
    <row r="70" customFormat="false" ht="15.75" hidden="false" customHeight="true" outlineLevel="0" collapsed="false">
      <c r="A70" s="7" t="s">
        <v>21</v>
      </c>
      <c r="B70" s="7" t="s">
        <v>37</v>
      </c>
      <c r="C70" s="4" t="n">
        <v>2407</v>
      </c>
      <c r="D70" s="4"/>
      <c r="E70" s="4" t="n">
        <v>52</v>
      </c>
      <c r="F70" s="4"/>
      <c r="G70" s="4" t="s">
        <v>40</v>
      </c>
      <c r="H70" s="4" t="n">
        <v>1</v>
      </c>
      <c r="I70" s="4" t="n">
        <v>1</v>
      </c>
      <c r="J70" s="4" t="n">
        <v>0.998684</v>
      </c>
      <c r="K70" s="4" t="n">
        <v>1</v>
      </c>
      <c r="L70" s="4" t="n">
        <v>100</v>
      </c>
      <c r="M70" s="4" t="n">
        <v>99.9996</v>
      </c>
      <c r="N70" s="4" t="n">
        <v>100.157</v>
      </c>
      <c r="O70" s="4"/>
      <c r="P70" s="7" t="n">
        <v>0.92</v>
      </c>
      <c r="Q70" s="7" t="n">
        <v>0.95</v>
      </c>
      <c r="R70" s="7"/>
      <c r="S70" s="7"/>
      <c r="T70" s="4"/>
      <c r="U70" s="6"/>
      <c r="V70" s="6"/>
      <c r="W70" s="6"/>
      <c r="X70" s="6"/>
    </row>
    <row r="71" customFormat="false" ht="15.75" hidden="false" customHeight="true" outlineLevel="0" collapsed="false">
      <c r="A71" s="7" t="s">
        <v>21</v>
      </c>
      <c r="B71" s="7" t="s">
        <v>37</v>
      </c>
      <c r="C71" s="4" t="n">
        <v>2408</v>
      </c>
      <c r="D71" s="4"/>
      <c r="E71" s="4" t="n">
        <v>39</v>
      </c>
      <c r="F71" s="4"/>
      <c r="G71" s="4" t="s">
        <v>40</v>
      </c>
      <c r="H71" s="4" t="n">
        <v>1</v>
      </c>
      <c r="I71" s="4" t="n">
        <v>1</v>
      </c>
      <c r="J71" s="4" t="n">
        <v>0.998684</v>
      </c>
      <c r="K71" s="4" t="n">
        <v>1</v>
      </c>
      <c r="L71" s="4" t="n">
        <v>100</v>
      </c>
      <c r="M71" s="4" t="n">
        <v>99.9993</v>
      </c>
      <c r="N71" s="4" t="n">
        <v>96.46</v>
      </c>
      <c r="O71" s="4"/>
      <c r="P71" s="7"/>
      <c r="Q71" s="7"/>
      <c r="R71" s="7"/>
      <c r="S71" s="7"/>
      <c r="T71" s="4"/>
      <c r="U71" s="6"/>
      <c r="V71" s="6"/>
      <c r="W71" s="6"/>
      <c r="X71" s="6"/>
    </row>
    <row r="72" customFormat="false" ht="15.75" hidden="false" customHeight="true" outlineLevel="0" collapsed="false">
      <c r="A72" s="7" t="s">
        <v>21</v>
      </c>
      <c r="B72" s="7" t="s">
        <v>20</v>
      </c>
      <c r="C72" s="4" t="n">
        <v>2409</v>
      </c>
      <c r="D72" s="4"/>
      <c r="E72" s="4" t="n">
        <v>7</v>
      </c>
      <c r="F72" s="4"/>
      <c r="G72" s="4" t="s">
        <v>40</v>
      </c>
      <c r="H72" s="4"/>
      <c r="I72" s="4"/>
      <c r="J72" s="4"/>
      <c r="K72" s="4"/>
      <c r="L72" s="4"/>
      <c r="M72" s="4"/>
      <c r="N72" s="4"/>
      <c r="O72" s="4"/>
      <c r="P72" s="7"/>
      <c r="Q72" s="7"/>
      <c r="R72" s="7"/>
      <c r="S72" s="7"/>
      <c r="T72" s="4"/>
      <c r="U72" s="6"/>
      <c r="V72" s="6"/>
      <c r="W72" s="6"/>
      <c r="X72" s="6"/>
    </row>
    <row r="73" customFormat="false" ht="15.75" hidden="false" customHeight="true" outlineLevel="0" collapsed="false">
      <c r="A73" s="7" t="s">
        <v>21</v>
      </c>
      <c r="B73" s="7" t="s">
        <v>20</v>
      </c>
      <c r="C73" s="4" t="n">
        <v>2410</v>
      </c>
      <c r="D73" s="4"/>
      <c r="E73" s="4" t="n">
        <v>39</v>
      </c>
      <c r="F73" s="4"/>
      <c r="G73" s="4" t="s">
        <v>40</v>
      </c>
      <c r="H73" s="4"/>
      <c r="I73" s="4"/>
      <c r="J73" s="4"/>
      <c r="K73" s="4"/>
      <c r="L73" s="4"/>
      <c r="M73" s="4"/>
      <c r="N73" s="4"/>
      <c r="O73" s="4"/>
      <c r="P73" s="7"/>
      <c r="Q73" s="7"/>
      <c r="R73" s="7"/>
      <c r="S73" s="7"/>
      <c r="T73" s="4"/>
      <c r="U73" s="6"/>
      <c r="V73" s="6"/>
      <c r="W73" s="6"/>
      <c r="X73" s="6"/>
    </row>
    <row r="74" customFormat="false" ht="15.75" hidden="false" customHeight="true" outlineLevel="0" collapsed="false">
      <c r="A74" s="7" t="s">
        <v>21</v>
      </c>
      <c r="B74" s="7" t="s">
        <v>41</v>
      </c>
      <c r="C74" s="4" t="n">
        <v>2411</v>
      </c>
      <c r="D74" s="4"/>
      <c r="E74" s="4" t="n">
        <v>37</v>
      </c>
      <c r="F74" s="4"/>
      <c r="G74" s="4" t="s">
        <v>40</v>
      </c>
      <c r="H74" s="4"/>
      <c r="I74" s="4"/>
      <c r="J74" s="4"/>
      <c r="K74" s="4"/>
      <c r="L74" s="4"/>
      <c r="M74" s="4"/>
      <c r="N74" s="4"/>
      <c r="O74" s="4"/>
      <c r="P74" s="7"/>
      <c r="Q74" s="7"/>
      <c r="R74" s="7"/>
      <c r="S74" s="7"/>
      <c r="T74" s="4"/>
      <c r="U74" s="6"/>
      <c r="V74" s="6"/>
      <c r="W74" s="6"/>
      <c r="X74" s="6"/>
    </row>
    <row r="75" customFormat="false" ht="15.75" hidden="false" customHeight="true" outlineLevel="0" collapsed="false">
      <c r="A75" s="7" t="s">
        <v>21</v>
      </c>
      <c r="B75" s="7" t="s">
        <v>41</v>
      </c>
      <c r="C75" s="4" t="n">
        <v>2412</v>
      </c>
      <c r="D75" s="4"/>
      <c r="E75" s="4" t="n">
        <v>29</v>
      </c>
      <c r="F75" s="4"/>
      <c r="G75" s="4" t="s">
        <v>40</v>
      </c>
      <c r="H75" s="4"/>
      <c r="I75" s="4"/>
      <c r="J75" s="4"/>
      <c r="K75" s="4"/>
      <c r="L75" s="4"/>
      <c r="M75" s="4"/>
      <c r="N75" s="4"/>
      <c r="O75" s="4"/>
      <c r="P75" s="7"/>
      <c r="Q75" s="7"/>
      <c r="R75" s="7"/>
      <c r="S75" s="7"/>
      <c r="T75" s="4"/>
      <c r="U75" s="6"/>
      <c r="V75" s="6"/>
      <c r="W75" s="6"/>
      <c r="X75" s="6"/>
    </row>
    <row r="76" customFormat="false" ht="15.75" hidden="false" customHeight="true" outlineLevel="0" collapsed="false">
      <c r="A76" s="7" t="s">
        <v>21</v>
      </c>
      <c r="B76" s="7" t="s">
        <v>20</v>
      </c>
      <c r="C76" s="4" t="n">
        <v>2413</v>
      </c>
      <c r="D76" s="4"/>
      <c r="E76" s="4" t="n">
        <v>0</v>
      </c>
      <c r="F76" s="4"/>
      <c r="G76" s="4" t="s">
        <v>42</v>
      </c>
      <c r="H76" s="4"/>
      <c r="I76" s="4"/>
      <c r="J76" s="4"/>
      <c r="K76" s="4"/>
      <c r="L76" s="4"/>
      <c r="M76" s="4"/>
      <c r="N76" s="4"/>
      <c r="O76" s="4"/>
      <c r="P76" s="7"/>
      <c r="Q76" s="7"/>
      <c r="R76" s="7"/>
      <c r="S76" s="7"/>
      <c r="T76" s="4"/>
      <c r="U76" s="6"/>
      <c r="V76" s="6"/>
      <c r="W76" s="6"/>
      <c r="X76" s="6"/>
    </row>
    <row r="77" customFormat="false" ht="15.75" hidden="false" customHeight="true" outlineLevel="0" collapsed="false">
      <c r="A77" s="7" t="s">
        <v>21</v>
      </c>
      <c r="B77" s="7" t="s">
        <v>20</v>
      </c>
      <c r="C77" s="4" t="n">
        <v>2414</v>
      </c>
      <c r="D77" s="4"/>
      <c r="E77" s="4" t="n">
        <v>11</v>
      </c>
      <c r="F77" s="4"/>
      <c r="G77" s="4" t="s">
        <v>43</v>
      </c>
      <c r="H77" s="4"/>
      <c r="I77" s="4"/>
      <c r="J77" s="4"/>
      <c r="K77" s="4"/>
      <c r="L77" s="4"/>
      <c r="M77" s="4"/>
      <c r="N77" s="4"/>
      <c r="O77" s="4"/>
      <c r="P77" s="7"/>
      <c r="Q77" s="7"/>
      <c r="R77" s="7"/>
      <c r="S77" s="7"/>
      <c r="T77" s="4"/>
      <c r="U77" s="6"/>
      <c r="V77" s="6"/>
      <c r="W77" s="6"/>
      <c r="X77" s="6"/>
    </row>
    <row r="78" customFormat="false" ht="15.75" hidden="false" customHeight="true" outlineLevel="0" collapsed="false">
      <c r="A78" s="7" t="s">
        <v>21</v>
      </c>
      <c r="B78" s="7" t="s">
        <v>20</v>
      </c>
      <c r="C78" s="4" t="n">
        <v>2415</v>
      </c>
      <c r="D78" s="4"/>
      <c r="E78" s="4" t="n">
        <v>32</v>
      </c>
      <c r="F78" s="4"/>
      <c r="G78" s="4" t="s">
        <v>44</v>
      </c>
      <c r="H78" s="4"/>
      <c r="I78" s="4"/>
      <c r="J78" s="4"/>
      <c r="K78" s="4"/>
      <c r="L78" s="4"/>
      <c r="M78" s="4"/>
      <c r="N78" s="4"/>
      <c r="O78" s="4"/>
      <c r="P78" s="7"/>
      <c r="Q78" s="7"/>
      <c r="R78" s="7"/>
      <c r="S78" s="7"/>
      <c r="T78" s="4"/>
      <c r="U78" s="6"/>
      <c r="V78" s="6"/>
      <c r="W78" s="6"/>
      <c r="X78" s="6"/>
    </row>
    <row r="79" customFormat="false" ht="15.75" hidden="false" customHeight="true" outlineLevel="0" collapsed="false">
      <c r="A79" s="7" t="s">
        <v>21</v>
      </c>
      <c r="B79" s="7" t="s">
        <v>20</v>
      </c>
      <c r="C79" s="4" t="n">
        <v>2416</v>
      </c>
      <c r="D79" s="4"/>
      <c r="E79" s="4" t="n">
        <v>17</v>
      </c>
      <c r="F79" s="4"/>
      <c r="G79" s="4" t="s">
        <v>38</v>
      </c>
      <c r="H79" s="4"/>
      <c r="I79" s="4"/>
      <c r="J79" s="4"/>
      <c r="K79" s="4"/>
      <c r="L79" s="4"/>
      <c r="M79" s="4"/>
      <c r="N79" s="4"/>
      <c r="O79" s="4"/>
      <c r="P79" s="7"/>
      <c r="Q79" s="7"/>
      <c r="R79" s="7"/>
      <c r="S79" s="7"/>
      <c r="T79" s="4"/>
      <c r="U79" s="6"/>
      <c r="V79" s="6"/>
      <c r="W79" s="6"/>
      <c r="X79" s="6"/>
    </row>
    <row r="80" customFormat="false" ht="15.75" hidden="false" customHeight="true" outlineLevel="0" collapsed="false">
      <c r="A80" s="7" t="s">
        <v>21</v>
      </c>
      <c r="B80" s="7" t="s">
        <v>20</v>
      </c>
      <c r="C80" s="4" t="n">
        <v>2417</v>
      </c>
      <c r="D80" s="4"/>
      <c r="E80" s="4" t="n">
        <v>35</v>
      </c>
      <c r="F80" s="4"/>
      <c r="G80" s="4" t="s">
        <v>45</v>
      </c>
      <c r="H80" s="4"/>
      <c r="I80" s="4"/>
      <c r="J80" s="4"/>
      <c r="K80" s="4"/>
      <c r="L80" s="4"/>
      <c r="M80" s="4"/>
      <c r="N80" s="4"/>
      <c r="O80" s="4"/>
      <c r="P80" s="7"/>
      <c r="Q80" s="7"/>
      <c r="R80" s="7"/>
      <c r="S80" s="7"/>
      <c r="T80" s="4"/>
      <c r="U80" s="6"/>
      <c r="V80" s="6"/>
      <c r="W80" s="6"/>
      <c r="X80" s="6"/>
    </row>
    <row r="81" customFormat="false" ht="15.75" hidden="false" customHeight="true" outlineLevel="0" collapsed="false">
      <c r="A81" s="7" t="s">
        <v>21</v>
      </c>
      <c r="B81" s="7" t="s">
        <v>20</v>
      </c>
      <c r="C81" s="4" t="n">
        <v>2418</v>
      </c>
      <c r="D81" s="4"/>
      <c r="E81" s="4" t="n">
        <v>41</v>
      </c>
      <c r="F81" s="4"/>
      <c r="G81" s="4" t="s">
        <v>40</v>
      </c>
      <c r="H81" s="4"/>
      <c r="I81" s="4"/>
      <c r="J81" s="4"/>
      <c r="K81" s="4"/>
      <c r="L81" s="4"/>
      <c r="M81" s="4"/>
      <c r="N81" s="4"/>
      <c r="O81" s="4"/>
      <c r="P81" s="7"/>
      <c r="Q81" s="7"/>
      <c r="R81" s="7"/>
      <c r="S81" s="7"/>
      <c r="T81" s="4"/>
      <c r="U81" s="6"/>
      <c r="V81" s="6"/>
      <c r="W81" s="6"/>
      <c r="X81" s="6"/>
    </row>
    <row r="82" customFormat="false" ht="15.75" hidden="false" customHeight="true" outlineLevel="0" collapsed="false">
      <c r="A82" s="7" t="s">
        <v>21</v>
      </c>
      <c r="B82" s="7" t="s">
        <v>20</v>
      </c>
      <c r="C82" s="4" t="n">
        <v>2419</v>
      </c>
      <c r="D82" s="4"/>
      <c r="E82" s="4" t="n">
        <v>17</v>
      </c>
      <c r="F82" s="4"/>
      <c r="G82" s="4" t="s">
        <v>40</v>
      </c>
      <c r="H82" s="4"/>
      <c r="I82" s="4"/>
      <c r="J82" s="4"/>
      <c r="K82" s="4"/>
      <c r="L82" s="4"/>
      <c r="M82" s="4"/>
      <c r="N82" s="4"/>
      <c r="O82" s="4"/>
      <c r="P82" s="7"/>
      <c r="Q82" s="7"/>
      <c r="R82" s="7"/>
      <c r="S82" s="7"/>
      <c r="T82" s="4"/>
      <c r="U82" s="6"/>
      <c r="V82" s="6"/>
      <c r="W82" s="6"/>
      <c r="X82" s="6"/>
    </row>
    <row r="83" customFormat="false" ht="15.75" hidden="false" customHeight="true" outlineLevel="0" collapsed="false">
      <c r="A83" s="7" t="s">
        <v>21</v>
      </c>
      <c r="B83" s="7" t="s">
        <v>20</v>
      </c>
      <c r="C83" s="4" t="n">
        <v>2420</v>
      </c>
      <c r="D83" s="4"/>
      <c r="E83" s="4" t="n">
        <v>0</v>
      </c>
      <c r="F83" s="4"/>
      <c r="G83" s="4" t="s">
        <v>46</v>
      </c>
      <c r="H83" s="4"/>
      <c r="I83" s="4"/>
      <c r="J83" s="4"/>
      <c r="K83" s="4"/>
      <c r="L83" s="4"/>
      <c r="M83" s="4"/>
      <c r="N83" s="4"/>
      <c r="O83" s="4"/>
      <c r="P83" s="7"/>
      <c r="Q83" s="7"/>
      <c r="R83" s="7"/>
      <c r="S83" s="7"/>
      <c r="T83" s="4"/>
      <c r="U83" s="6"/>
      <c r="V83" s="6"/>
      <c r="W83" s="6"/>
      <c r="X83" s="6"/>
    </row>
    <row r="84" customFormat="false" ht="15.75" hidden="false" customHeight="true" outlineLevel="0" collapsed="false">
      <c r="A84" s="7" t="s">
        <v>21</v>
      </c>
      <c r="B84" s="7" t="s">
        <v>20</v>
      </c>
      <c r="C84" s="4" t="n">
        <v>2421</v>
      </c>
      <c r="D84" s="4"/>
      <c r="E84" s="4" t="n">
        <v>0</v>
      </c>
      <c r="F84" s="4"/>
      <c r="G84" s="4" t="s">
        <v>46</v>
      </c>
      <c r="H84" s="4"/>
      <c r="I84" s="4"/>
      <c r="J84" s="4"/>
      <c r="K84" s="4"/>
      <c r="L84" s="4"/>
      <c r="M84" s="4"/>
      <c r="N84" s="4"/>
      <c r="O84" s="4"/>
      <c r="P84" s="7"/>
      <c r="Q84" s="7"/>
      <c r="R84" s="7"/>
      <c r="S84" s="7"/>
      <c r="T84" s="4"/>
      <c r="U84" s="6"/>
      <c r="V84" s="6"/>
      <c r="W84" s="6"/>
      <c r="X84" s="6"/>
    </row>
    <row r="85" customFormat="false" ht="15.75" hidden="false" customHeight="true" outlineLevel="0" collapsed="false">
      <c r="A85" s="7" t="s">
        <v>21</v>
      </c>
      <c r="B85" s="7" t="s">
        <v>20</v>
      </c>
      <c r="C85" s="4" t="n">
        <v>2422</v>
      </c>
      <c r="D85" s="4"/>
      <c r="E85" s="4" t="s">
        <v>47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7"/>
      <c r="Q85" s="7"/>
      <c r="R85" s="7"/>
      <c r="S85" s="7"/>
      <c r="T85" s="4"/>
      <c r="U85" s="6"/>
      <c r="V85" s="6"/>
      <c r="W85" s="6"/>
      <c r="X85" s="6"/>
    </row>
    <row r="86" customFormat="false" ht="15.75" hidden="false" customHeight="true" outlineLevel="0" collapsed="false">
      <c r="A86" s="7" t="s">
        <v>21</v>
      </c>
      <c r="B86" s="7" t="s">
        <v>20</v>
      </c>
      <c r="C86" s="4" t="n">
        <v>2423</v>
      </c>
      <c r="D86" s="4"/>
      <c r="E86" s="4" t="n">
        <v>43</v>
      </c>
      <c r="F86" s="4"/>
      <c r="G86" s="4" t="s">
        <v>40</v>
      </c>
      <c r="H86" s="4"/>
      <c r="I86" s="4"/>
      <c r="J86" s="4"/>
      <c r="K86" s="4"/>
      <c r="L86" s="4"/>
      <c r="M86" s="4"/>
      <c r="N86" s="4"/>
      <c r="O86" s="4"/>
      <c r="P86" s="7"/>
      <c r="Q86" s="7"/>
      <c r="R86" s="7"/>
      <c r="S86" s="7"/>
      <c r="T86" s="4"/>
      <c r="U86" s="6"/>
      <c r="V86" s="6"/>
      <c r="W86" s="6"/>
      <c r="X86" s="6"/>
    </row>
    <row r="87" customFormat="false" ht="15.75" hidden="false" customHeight="true" outlineLevel="0" collapsed="false">
      <c r="A87" s="7" t="s">
        <v>21</v>
      </c>
      <c r="B87" s="7" t="s">
        <v>20</v>
      </c>
      <c r="C87" s="4" t="n">
        <v>2424</v>
      </c>
      <c r="D87" s="4"/>
      <c r="E87" s="4" t="n">
        <v>49</v>
      </c>
      <c r="F87" s="4"/>
      <c r="G87" s="4" t="s">
        <v>48</v>
      </c>
      <c r="H87" s="4"/>
      <c r="I87" s="4"/>
      <c r="J87" s="4"/>
      <c r="K87" s="4"/>
      <c r="L87" s="4"/>
      <c r="M87" s="4"/>
      <c r="N87" s="4"/>
      <c r="O87" s="4"/>
      <c r="P87" s="7"/>
      <c r="Q87" s="7"/>
      <c r="R87" s="7"/>
      <c r="S87" s="7"/>
      <c r="T87" s="4"/>
      <c r="U87" s="6"/>
      <c r="V87" s="6"/>
      <c r="W87" s="6"/>
      <c r="X87" s="6"/>
    </row>
    <row r="88" customFormat="false" ht="15.75" hidden="false" customHeight="true" outlineLevel="0" collapsed="false">
      <c r="A88" s="7" t="s">
        <v>21</v>
      </c>
      <c r="B88" s="7" t="s">
        <v>20</v>
      </c>
      <c r="C88" s="4" t="n">
        <v>2425</v>
      </c>
      <c r="D88" s="4"/>
      <c r="E88" s="4" t="n">
        <v>84</v>
      </c>
      <c r="F88" s="4"/>
      <c r="G88" s="4" t="s">
        <v>49</v>
      </c>
      <c r="H88" s="4"/>
      <c r="I88" s="4"/>
      <c r="J88" s="4"/>
      <c r="K88" s="4"/>
      <c r="L88" s="4"/>
      <c r="M88" s="4"/>
      <c r="N88" s="4"/>
      <c r="O88" s="4"/>
      <c r="P88" s="7"/>
      <c r="Q88" s="7"/>
      <c r="R88" s="7"/>
      <c r="S88" s="7"/>
      <c r="T88" s="4"/>
      <c r="U88" s="6"/>
      <c r="V88" s="6"/>
      <c r="W88" s="6"/>
      <c r="X88" s="6"/>
    </row>
    <row r="89" customFormat="false" ht="15.75" hidden="false" customHeight="true" outlineLevel="0" collapsed="false">
      <c r="A89" s="7" t="s">
        <v>21</v>
      </c>
      <c r="B89" s="7" t="s">
        <v>20</v>
      </c>
      <c r="C89" s="4" t="n">
        <v>2426</v>
      </c>
      <c r="D89" s="4"/>
      <c r="E89" s="4" t="n">
        <v>98</v>
      </c>
      <c r="F89" s="4"/>
      <c r="G89" s="4" t="s">
        <v>49</v>
      </c>
      <c r="H89" s="4"/>
      <c r="I89" s="4"/>
      <c r="J89" s="4"/>
      <c r="K89" s="4"/>
      <c r="L89" s="4"/>
      <c r="M89" s="4"/>
      <c r="N89" s="4"/>
      <c r="O89" s="4"/>
      <c r="P89" s="7"/>
      <c r="Q89" s="7"/>
      <c r="R89" s="7"/>
      <c r="S89" s="7"/>
      <c r="T89" s="4"/>
      <c r="U89" s="6"/>
      <c r="V89" s="6"/>
      <c r="W89" s="6"/>
      <c r="X89" s="6"/>
    </row>
    <row r="90" customFormat="false" ht="15.75" hidden="false" customHeight="true" outlineLevel="0" collapsed="false">
      <c r="A90" s="7" t="s">
        <v>21</v>
      </c>
      <c r="B90" s="7" t="s">
        <v>20</v>
      </c>
      <c r="C90" s="4" t="n">
        <v>2427</v>
      </c>
      <c r="D90" s="4"/>
      <c r="E90" s="4" t="n">
        <v>87</v>
      </c>
      <c r="F90" s="4"/>
      <c r="G90" s="4" t="s">
        <v>49</v>
      </c>
      <c r="H90" s="4"/>
      <c r="I90" s="4"/>
      <c r="J90" s="4"/>
      <c r="K90" s="4"/>
      <c r="L90" s="4"/>
      <c r="M90" s="4"/>
      <c r="N90" s="4"/>
      <c r="O90" s="4"/>
      <c r="P90" s="7"/>
      <c r="Q90" s="7"/>
      <c r="R90" s="7"/>
      <c r="S90" s="7"/>
      <c r="T90" s="4"/>
      <c r="U90" s="6"/>
      <c r="V90" s="6"/>
      <c r="W90" s="6"/>
      <c r="X90" s="6"/>
    </row>
    <row r="91" customFormat="false" ht="15.75" hidden="false" customHeight="true" outlineLevel="0" collapsed="false">
      <c r="A91" s="7" t="s">
        <v>21</v>
      </c>
      <c r="B91" s="7" t="s">
        <v>20</v>
      </c>
      <c r="C91" s="4" t="n">
        <v>2428</v>
      </c>
      <c r="D91" s="4"/>
      <c r="E91" s="4" t="n">
        <v>55</v>
      </c>
      <c r="F91" s="4"/>
      <c r="G91" s="4" t="s">
        <v>48</v>
      </c>
      <c r="H91" s="4"/>
      <c r="I91" s="4"/>
      <c r="J91" s="4"/>
      <c r="K91" s="4"/>
      <c r="L91" s="4"/>
      <c r="M91" s="4"/>
      <c r="N91" s="4"/>
      <c r="O91" s="4"/>
      <c r="P91" s="7"/>
      <c r="Q91" s="7"/>
      <c r="R91" s="7"/>
      <c r="S91" s="7"/>
      <c r="T91" s="4"/>
      <c r="U91" s="6"/>
      <c r="V91" s="6"/>
      <c r="W91" s="6"/>
      <c r="X91" s="6"/>
    </row>
    <row r="92" customFormat="false" ht="15.75" hidden="false" customHeight="true" outlineLevel="0" collapsed="false">
      <c r="A92" s="7" t="s">
        <v>21</v>
      </c>
      <c r="B92" s="7" t="s">
        <v>20</v>
      </c>
      <c r="C92" s="4" t="n">
        <v>2429</v>
      </c>
      <c r="D92" s="4"/>
      <c r="E92" s="4" t="n">
        <v>74</v>
      </c>
      <c r="F92" s="4"/>
      <c r="G92" s="4" t="s">
        <v>50</v>
      </c>
      <c r="H92" s="4"/>
      <c r="I92" s="4"/>
      <c r="J92" s="4"/>
      <c r="K92" s="4"/>
      <c r="L92" s="4"/>
      <c r="M92" s="4"/>
      <c r="N92" s="4"/>
      <c r="O92" s="4"/>
      <c r="P92" s="7"/>
      <c r="Q92" s="7"/>
      <c r="R92" s="7"/>
      <c r="S92" s="7"/>
      <c r="T92" s="4"/>
      <c r="U92" s="6"/>
      <c r="V92" s="6"/>
      <c r="W92" s="6"/>
      <c r="X92" s="6"/>
    </row>
    <row r="93" customFormat="false" ht="15.75" hidden="false" customHeight="true" outlineLevel="0" collapsed="false">
      <c r="A93" s="7" t="s">
        <v>21</v>
      </c>
      <c r="B93" s="7" t="s">
        <v>20</v>
      </c>
      <c r="C93" s="4" t="n">
        <v>2430</v>
      </c>
      <c r="D93" s="4"/>
      <c r="E93" s="4" t="n">
        <v>64</v>
      </c>
      <c r="F93" s="4"/>
      <c r="G93" s="4" t="s">
        <v>51</v>
      </c>
      <c r="H93" s="4"/>
      <c r="I93" s="4"/>
      <c r="J93" s="4"/>
      <c r="K93" s="4"/>
      <c r="L93" s="4"/>
      <c r="M93" s="4"/>
      <c r="N93" s="4"/>
      <c r="O93" s="4"/>
      <c r="P93" s="7"/>
      <c r="Q93" s="7"/>
      <c r="R93" s="7"/>
      <c r="S93" s="7"/>
      <c r="T93" s="4"/>
      <c r="U93" s="6"/>
      <c r="V93" s="6"/>
      <c r="W93" s="6"/>
      <c r="X93" s="6"/>
    </row>
    <row r="94" customFormat="false" ht="15.75" hidden="false" customHeight="true" outlineLevel="0" collapsed="false">
      <c r="A94" s="7" t="s">
        <v>21</v>
      </c>
      <c r="B94" s="7" t="s">
        <v>20</v>
      </c>
      <c r="C94" s="4" t="n">
        <v>2431</v>
      </c>
      <c r="D94" s="4"/>
      <c r="E94" s="4" t="n">
        <v>33</v>
      </c>
      <c r="F94" s="4"/>
      <c r="G94" s="4" t="s">
        <v>52</v>
      </c>
      <c r="H94" s="4"/>
      <c r="I94" s="4"/>
      <c r="J94" s="4"/>
      <c r="K94" s="4"/>
      <c r="L94" s="4"/>
      <c r="M94" s="4"/>
      <c r="N94" s="4"/>
      <c r="O94" s="4"/>
      <c r="P94" s="7"/>
      <c r="Q94" s="7"/>
      <c r="R94" s="7"/>
      <c r="S94" s="7"/>
      <c r="T94" s="4"/>
      <c r="U94" s="6"/>
      <c r="V94" s="6"/>
      <c r="W94" s="6"/>
      <c r="X94" s="6"/>
    </row>
    <row r="95" customFormat="false" ht="15.75" hidden="false" customHeight="true" outlineLevel="0" collapsed="false">
      <c r="A95" s="7" t="s">
        <v>21</v>
      </c>
      <c r="B95" s="7" t="s">
        <v>20</v>
      </c>
      <c r="C95" s="4" t="n">
        <v>2432</v>
      </c>
      <c r="D95" s="4"/>
      <c r="E95" s="4" t="s">
        <v>47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7"/>
      <c r="Q95" s="7"/>
      <c r="R95" s="7"/>
      <c r="S95" s="7"/>
      <c r="T95" s="4"/>
      <c r="U95" s="6"/>
      <c r="V95" s="6"/>
      <c r="W95" s="6"/>
      <c r="X95" s="6"/>
    </row>
    <row r="96" customFormat="false" ht="15.75" hidden="false" customHeight="true" outlineLevel="0" collapsed="false">
      <c r="A96" s="7" t="s">
        <v>21</v>
      </c>
      <c r="B96" s="7" t="s">
        <v>20</v>
      </c>
      <c r="C96" s="4" t="n">
        <v>2433</v>
      </c>
      <c r="D96" s="4"/>
      <c r="E96" s="4" t="n">
        <v>4</v>
      </c>
      <c r="F96" s="4"/>
      <c r="G96" s="4" t="s">
        <v>53</v>
      </c>
      <c r="H96" s="4"/>
      <c r="I96" s="4"/>
      <c r="J96" s="4"/>
      <c r="K96" s="4"/>
      <c r="L96" s="4"/>
      <c r="M96" s="4"/>
      <c r="N96" s="4"/>
      <c r="O96" s="4"/>
      <c r="P96" s="7"/>
      <c r="Q96" s="7"/>
      <c r="R96" s="7"/>
      <c r="S96" s="7"/>
      <c r="T96" s="4"/>
      <c r="U96" s="6"/>
      <c r="V96" s="6"/>
      <c r="W96" s="6"/>
      <c r="X96" s="6"/>
    </row>
    <row r="97" customFormat="false" ht="15.75" hidden="false" customHeight="true" outlineLevel="0" collapsed="false">
      <c r="A97" s="7" t="s">
        <v>21</v>
      </c>
      <c r="B97" s="7" t="s">
        <v>20</v>
      </c>
      <c r="C97" s="4" t="n">
        <v>2434</v>
      </c>
      <c r="D97" s="4"/>
      <c r="E97" s="4" t="n">
        <v>33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7"/>
      <c r="Q97" s="7"/>
      <c r="R97" s="7"/>
      <c r="S97" s="7"/>
      <c r="T97" s="4"/>
      <c r="U97" s="6"/>
      <c r="V97" s="6"/>
      <c r="W97" s="6"/>
      <c r="X97" s="6"/>
    </row>
    <row r="98" customFormat="false" ht="15.75" hidden="false" customHeight="true" outlineLevel="0" collapsed="false">
      <c r="A98" s="7" t="s">
        <v>21</v>
      </c>
      <c r="B98" s="7" t="s">
        <v>20</v>
      </c>
      <c r="C98" s="4" t="n">
        <v>2435</v>
      </c>
      <c r="D98" s="4"/>
      <c r="E98" s="4" t="n">
        <v>59</v>
      </c>
      <c r="F98" s="4"/>
      <c r="G98" s="4" t="s">
        <v>54</v>
      </c>
      <c r="H98" s="4"/>
      <c r="I98" s="4"/>
      <c r="J98" s="4"/>
      <c r="K98" s="4"/>
      <c r="L98" s="4"/>
      <c r="M98" s="4"/>
      <c r="N98" s="4"/>
      <c r="O98" s="4"/>
      <c r="P98" s="7"/>
      <c r="Q98" s="7"/>
      <c r="R98" s="7"/>
      <c r="S98" s="7"/>
      <c r="T98" s="4"/>
      <c r="U98" s="6"/>
      <c r="V98" s="6"/>
      <c r="W98" s="6"/>
      <c r="X98" s="6"/>
    </row>
    <row r="99" customFormat="false" ht="15.75" hidden="false" customHeight="true" outlineLevel="0" collapsed="false">
      <c r="A99" s="4"/>
      <c r="B99" s="4"/>
      <c r="C99" s="4"/>
      <c r="D99" s="5" t="s">
        <v>31</v>
      </c>
      <c r="E99" s="8" t="n">
        <f aca="false">SUM(E69:E98)</f>
        <v>1060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</row>
    <row r="100" customFormat="false" ht="15.75" hidden="false" customHeight="true" outlineLevel="0" collapsed="false">
      <c r="A100" s="4"/>
      <c r="B100" s="4"/>
      <c r="C100" s="4"/>
      <c r="D100" s="5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6"/>
      <c r="W100" s="6"/>
      <c r="X100" s="6"/>
    </row>
    <row r="101" customFormat="false" ht="15.75" hidden="false" customHeight="true" outlineLevel="0" collapsed="false">
      <c r="A101" s="4"/>
      <c r="B101" s="4"/>
      <c r="C101" s="4"/>
      <c r="D101" s="5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6"/>
      <c r="V101" s="6"/>
      <c r="W101" s="6"/>
      <c r="X101" s="6"/>
    </row>
    <row r="102" customFormat="false" ht="15.75" hidden="false" customHeight="true" outlineLevel="0" collapsed="false">
      <c r="A102" s="4"/>
      <c r="B102" s="4"/>
      <c r="C102" s="4"/>
      <c r="D102" s="5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6"/>
      <c r="V102" s="6"/>
      <c r="W102" s="6"/>
      <c r="X102" s="6"/>
    </row>
    <row r="103" customFormat="false" ht="15.75" hidden="false" customHeight="true" outlineLevel="0" collapsed="false">
      <c r="A103" s="3" t="s">
        <v>19</v>
      </c>
      <c r="B103" s="3" t="s">
        <v>55</v>
      </c>
      <c r="C103" s="0" t="n">
        <v>2282</v>
      </c>
    </row>
    <row r="104" customFormat="false" ht="15.75" hidden="false" customHeight="true" outlineLevel="0" collapsed="false">
      <c r="A104" s="3" t="s">
        <v>30</v>
      </c>
      <c r="B104" s="3" t="s">
        <v>23</v>
      </c>
      <c r="C104" s="0" t="n">
        <v>2302</v>
      </c>
      <c r="G104" s="0" t="s">
        <v>39</v>
      </c>
    </row>
    <row r="105" customFormat="false" ht="15.75" hidden="false" customHeight="true" outlineLevel="0" collapsed="false"/>
    <row r="106" customFormat="false" ht="15.75" hidden="false" customHeight="true" outlineLevel="0" collapsed="false">
      <c r="A106" s="3" t="s">
        <v>19</v>
      </c>
      <c r="B106" s="0" t="s">
        <v>56</v>
      </c>
      <c r="C106" s="0" t="n">
        <v>2283</v>
      </c>
      <c r="E106" s="0" t="n">
        <v>27</v>
      </c>
      <c r="G106" s="0" t="s">
        <v>38</v>
      </c>
    </row>
    <row r="107" customFormat="false" ht="15.75" hidden="false" customHeight="true" outlineLevel="0" collapsed="false">
      <c r="A107" s="3"/>
    </row>
    <row r="108" customFormat="false" ht="15.75" hidden="false" customHeight="true" outlineLevel="0" collapsed="false">
      <c r="A108" s="3" t="s">
        <v>30</v>
      </c>
      <c r="B108" s="0" t="s">
        <v>57</v>
      </c>
      <c r="C108" s="0" t="n">
        <v>2284</v>
      </c>
      <c r="E108" s="0" t="n">
        <v>15</v>
      </c>
      <c r="G108" s="0" t="s">
        <v>58</v>
      </c>
    </row>
    <row r="109" customFormat="false" ht="15.75" hidden="false" customHeight="true" outlineLevel="0" collapsed="false">
      <c r="A109" s="3" t="s">
        <v>30</v>
      </c>
      <c r="B109" s="0" t="s">
        <v>59</v>
      </c>
      <c r="C109" s="0" t="n">
        <v>2285</v>
      </c>
      <c r="E109" s="0" t="n">
        <v>13</v>
      </c>
      <c r="G109" s="0" t="s">
        <v>58</v>
      </c>
    </row>
    <row r="110" customFormat="false" ht="15.75" hidden="false" customHeight="true" outlineLevel="0" collapsed="false">
      <c r="A110" s="3" t="s">
        <v>30</v>
      </c>
      <c r="B110" s="0" t="s">
        <v>60</v>
      </c>
      <c r="C110" s="0" t="n">
        <v>2286</v>
      </c>
      <c r="E110" s="0" t="n">
        <v>4</v>
      </c>
      <c r="G110" s="0" t="s">
        <v>58</v>
      </c>
    </row>
    <row r="112" customFormat="false" ht="15.75" hidden="false" customHeight="true" outlineLevel="0" collapsed="false">
      <c r="A112" s="0" t="s">
        <v>30</v>
      </c>
      <c r="B112" s="0" t="s">
        <v>60</v>
      </c>
      <c r="C112" s="0" t="n">
        <v>2290</v>
      </c>
      <c r="E112" s="0" t="n">
        <v>24</v>
      </c>
      <c r="G112" s="0" t="s">
        <v>58</v>
      </c>
    </row>
    <row r="113" customFormat="false" ht="15.75" hidden="false" customHeight="true" outlineLevel="0" collapsed="false">
      <c r="A113" s="0" t="s">
        <v>30</v>
      </c>
      <c r="B113" s="0" t="s">
        <v>60</v>
      </c>
      <c r="C113" s="0" t="n">
        <v>2291</v>
      </c>
      <c r="E113" s="0" t="n">
        <v>17</v>
      </c>
      <c r="G113" s="0" t="s">
        <v>58</v>
      </c>
      <c r="H113" s="0" t="n">
        <v>0.8182</v>
      </c>
      <c r="I113" s="0" t="n">
        <v>1</v>
      </c>
      <c r="J113" s="0" t="n">
        <v>0.982012</v>
      </c>
      <c r="K113" s="0" t="n">
        <v>0.999659</v>
      </c>
      <c r="L113" s="0" t="n">
        <v>99.8776</v>
      </c>
      <c r="M113" s="0" t="n">
        <v>99.9956</v>
      </c>
    </row>
    <row r="114" customFormat="false" ht="15.75" hidden="false" customHeight="true" outlineLevel="0" collapsed="false">
      <c r="A114" s="0" t="s">
        <v>30</v>
      </c>
      <c r="B114" s="0" t="s">
        <v>60</v>
      </c>
      <c r="C114" s="0" t="n">
        <v>2292</v>
      </c>
      <c r="E114" s="0" t="n">
        <v>11</v>
      </c>
      <c r="G114" s="0" t="s">
        <v>58</v>
      </c>
      <c r="H114" s="0" t="n">
        <v>0.4545</v>
      </c>
      <c r="I114" s="0" t="n">
        <v>1</v>
      </c>
      <c r="J114" s="0" t="n">
        <v>0.993432</v>
      </c>
      <c r="K114" s="0" t="n">
        <v>0.997545</v>
      </c>
      <c r="L114" s="0" t="n">
        <v>99.9079</v>
      </c>
      <c r="M114" s="0" t="n">
        <v>99.9956</v>
      </c>
    </row>
    <row r="115" customFormat="false" ht="15.75" hidden="false" customHeight="true" outlineLevel="0" collapsed="false">
      <c r="A115" s="0" t="s">
        <v>30</v>
      </c>
      <c r="B115" s="0" t="s">
        <v>60</v>
      </c>
      <c r="C115" s="0" t="n">
        <v>2293</v>
      </c>
      <c r="E115" s="0" t="n">
        <v>18</v>
      </c>
      <c r="G115" s="0" t="s">
        <v>58</v>
      </c>
      <c r="H115" s="0" t="n">
        <v>1</v>
      </c>
      <c r="I115" s="0" t="n">
        <v>0.9966</v>
      </c>
      <c r="J115" s="0" t="n">
        <v>0.983455</v>
      </c>
      <c r="K115" s="0" t="n">
        <v>0.998859</v>
      </c>
      <c r="L115" s="0" t="n">
        <v>99.9653</v>
      </c>
      <c r="M115" s="0" t="n">
        <v>99.996</v>
      </c>
    </row>
    <row r="116" customFormat="false" ht="15.75" hidden="false" customHeight="true" outlineLevel="0" collapsed="false">
      <c r="A116" s="0" t="s">
        <v>30</v>
      </c>
      <c r="B116" s="0" t="s">
        <v>60</v>
      </c>
      <c r="C116" s="0" t="n">
        <v>2294</v>
      </c>
      <c r="E116" s="0" t="n">
        <v>19</v>
      </c>
      <c r="G116" s="0" t="s">
        <v>39</v>
      </c>
      <c r="H116" s="0" t="n">
        <v>0.5454</v>
      </c>
      <c r="I116" s="0" t="n">
        <v>1</v>
      </c>
      <c r="J116" s="0" t="n">
        <v>0.993888</v>
      </c>
      <c r="K116" s="0" t="n">
        <v>0.999222</v>
      </c>
      <c r="L116" s="0" t="n">
        <v>99.9268</v>
      </c>
      <c r="M116" s="0" t="n">
        <v>99.9964</v>
      </c>
    </row>
    <row r="117" customFormat="false" ht="15.75" hidden="false" customHeight="true" outlineLevel="0" collapsed="false">
      <c r="A117" s="0" t="s">
        <v>30</v>
      </c>
      <c r="B117" s="0" t="s">
        <v>60</v>
      </c>
      <c r="C117" s="0" t="n">
        <v>2295</v>
      </c>
      <c r="E117" s="0" t="n">
        <v>20</v>
      </c>
      <c r="G117" s="0" t="s">
        <v>39</v>
      </c>
    </row>
    <row r="118" customFormat="false" ht="15.75" hidden="false" customHeight="true" outlineLevel="0" collapsed="false">
      <c r="A118" s="0" t="s">
        <v>30</v>
      </c>
      <c r="B118" s="0" t="s">
        <v>60</v>
      </c>
      <c r="C118" s="0" t="n">
        <v>2296</v>
      </c>
      <c r="E118" s="0" t="n">
        <v>17</v>
      </c>
      <c r="G118" s="0" t="s">
        <v>39</v>
      </c>
    </row>
    <row r="119" customFormat="false" ht="15.75" hidden="false" customHeight="true" outlineLevel="0" collapsed="false">
      <c r="A119" s="0" t="s">
        <v>30</v>
      </c>
      <c r="B119" s="0" t="s">
        <v>60</v>
      </c>
      <c r="C119" s="0" t="n">
        <v>2297</v>
      </c>
      <c r="E119" s="0" t="n">
        <v>16</v>
      </c>
      <c r="G119" s="0" t="s">
        <v>39</v>
      </c>
    </row>
    <row r="120" customFormat="false" ht="15.75" hidden="false" customHeight="true" outlineLevel="0" collapsed="false">
      <c r="A120" s="0" t="s">
        <v>30</v>
      </c>
      <c r="B120" s="0" t="s">
        <v>60</v>
      </c>
      <c r="C120" s="0" t="n">
        <v>2298</v>
      </c>
      <c r="E120" s="0" t="n">
        <v>17</v>
      </c>
      <c r="G120" s="0" t="s">
        <v>39</v>
      </c>
    </row>
    <row r="121" customFormat="false" ht="15.75" hidden="false" customHeight="true" outlineLevel="0" collapsed="false">
      <c r="A121" s="0" t="s">
        <v>30</v>
      </c>
      <c r="B121" s="0" t="s">
        <v>60</v>
      </c>
      <c r="C121" s="0" t="n">
        <v>2299</v>
      </c>
      <c r="E121" s="0" t="n">
        <v>22</v>
      </c>
      <c r="G121" s="0" t="s">
        <v>39</v>
      </c>
    </row>
    <row r="122" customFormat="false" ht="15.75" hidden="false" customHeight="true" outlineLevel="0" collapsed="false">
      <c r="A122" s="0" t="s">
        <v>30</v>
      </c>
      <c r="B122" s="0" t="s">
        <v>60</v>
      </c>
      <c r="C122" s="0" t="n">
        <v>2300</v>
      </c>
      <c r="E122" s="0" t="n">
        <v>15</v>
      </c>
      <c r="G122" s="0" t="s">
        <v>39</v>
      </c>
    </row>
    <row r="123" customFormat="false" ht="15.75" hidden="false" customHeight="true" outlineLevel="0" collapsed="false">
      <c r="A123" s="0" t="s">
        <v>30</v>
      </c>
      <c r="B123" s="0" t="s">
        <v>60</v>
      </c>
      <c r="C123" s="0" t="n">
        <v>2301</v>
      </c>
      <c r="E123" s="0" t="n">
        <v>11</v>
      </c>
      <c r="G123" s="0" t="s">
        <v>39</v>
      </c>
    </row>
    <row r="124" customFormat="false" ht="15.75" hidden="false" customHeight="true" outlineLevel="0" collapsed="false">
      <c r="A124" s="0" t="s">
        <v>30</v>
      </c>
      <c r="B124" s="0" t="s">
        <v>60</v>
      </c>
      <c r="C124" s="0" t="n">
        <v>2303</v>
      </c>
      <c r="E124" s="0" t="n">
        <v>14</v>
      </c>
      <c r="G124" s="0" t="s">
        <v>39</v>
      </c>
    </row>
    <row r="125" customFormat="false" ht="15.75" hidden="false" customHeight="true" outlineLevel="0" collapsed="false">
      <c r="A125" s="0" t="s">
        <v>30</v>
      </c>
      <c r="B125" s="0" t="s">
        <v>60</v>
      </c>
      <c r="C125" s="0" t="n">
        <v>2304</v>
      </c>
      <c r="E125" s="0" t="n">
        <v>5</v>
      </c>
      <c r="G125" s="0" t="s">
        <v>39</v>
      </c>
    </row>
    <row r="126" customFormat="false" ht="15.75" hidden="false" customHeight="true" outlineLevel="0" collapsed="false">
      <c r="A126" s="0" t="s">
        <v>30</v>
      </c>
      <c r="B126" s="0" t="s">
        <v>60</v>
      </c>
      <c r="C126" s="0" t="n">
        <v>2305</v>
      </c>
      <c r="E126" s="0" t="n">
        <v>23</v>
      </c>
      <c r="G126" s="0" t="s">
        <v>39</v>
      </c>
    </row>
    <row r="127" customFormat="false" ht="15.75" hidden="false" customHeight="true" outlineLevel="0" collapsed="false">
      <c r="A127" s="0" t="s">
        <v>30</v>
      </c>
      <c r="B127" s="0" t="s">
        <v>60</v>
      </c>
      <c r="C127" s="0" t="n">
        <v>2306</v>
      </c>
      <c r="E127" s="0" t="n">
        <v>18</v>
      </c>
      <c r="G127" s="0" t="s">
        <v>39</v>
      </c>
    </row>
    <row r="129" customFormat="false" ht="15.75" hidden="false" customHeight="true" outlineLevel="0" collapsed="false">
      <c r="A129" s="0" t="s">
        <v>30</v>
      </c>
      <c r="B129" s="0" t="s">
        <v>60</v>
      </c>
      <c r="C129" s="0" t="n">
        <v>2308</v>
      </c>
      <c r="E129" s="0" t="n">
        <v>17</v>
      </c>
      <c r="G129" s="0" t="s">
        <v>39</v>
      </c>
    </row>
    <row r="130" customFormat="false" ht="15.75" hidden="false" customHeight="true" outlineLevel="0" collapsed="false">
      <c r="A130" s="0" t="s">
        <v>30</v>
      </c>
      <c r="B130" s="0" t="s">
        <v>60</v>
      </c>
      <c r="C130" s="0" t="n">
        <v>2309</v>
      </c>
      <c r="E130" s="0" t="n">
        <v>19</v>
      </c>
      <c r="G130" s="0" t="s">
        <v>61</v>
      </c>
    </row>
    <row r="131" customFormat="false" ht="15.75" hidden="false" customHeight="true" outlineLevel="0" collapsed="false">
      <c r="A131" s="0" t="s">
        <v>30</v>
      </c>
      <c r="B131" s="0" t="s">
        <v>60</v>
      </c>
      <c r="C131" s="0" t="n">
        <v>2310</v>
      </c>
      <c r="E131" s="0" t="n">
        <v>9</v>
      </c>
      <c r="G131" s="0" t="s">
        <v>61</v>
      </c>
    </row>
    <row r="132" customFormat="false" ht="15.75" hidden="false" customHeight="true" outlineLevel="0" collapsed="false">
      <c r="A132" s="0" t="s">
        <v>30</v>
      </c>
      <c r="B132" s="0" t="s">
        <v>60</v>
      </c>
      <c r="C132" s="0" t="n">
        <v>2311</v>
      </c>
      <c r="E132" s="0" t="n">
        <v>14</v>
      </c>
      <c r="G132" s="0" t="s">
        <v>61</v>
      </c>
    </row>
    <row r="133" customFormat="false" ht="15.75" hidden="false" customHeight="true" outlineLevel="0" collapsed="false">
      <c r="A133" s="0" t="s">
        <v>30</v>
      </c>
      <c r="B133" s="0" t="s">
        <v>60</v>
      </c>
      <c r="C133" s="0" t="n">
        <v>2312</v>
      </c>
      <c r="E133" s="0" t="n">
        <v>20</v>
      </c>
      <c r="G133" s="0" t="s">
        <v>61</v>
      </c>
    </row>
    <row r="134" customFormat="false" ht="15.75" hidden="false" customHeight="true" outlineLevel="0" collapsed="false">
      <c r="A134" s="0" t="s">
        <v>30</v>
      </c>
      <c r="B134" s="0" t="s">
        <v>60</v>
      </c>
      <c r="C134" s="0" t="n">
        <v>2313</v>
      </c>
      <c r="E134" s="0" t="n">
        <v>15</v>
      </c>
      <c r="G134" s="0" t="s">
        <v>61</v>
      </c>
    </row>
    <row r="135" customFormat="false" ht="15.75" hidden="false" customHeight="true" outlineLevel="0" collapsed="false">
      <c r="A135" s="0" t="s">
        <v>30</v>
      </c>
      <c r="B135" s="0" t="s">
        <v>60</v>
      </c>
      <c r="C135" s="0" t="n">
        <v>2314</v>
      </c>
      <c r="E135" s="0" t="n">
        <v>24</v>
      </c>
      <c r="G135" s="0" t="s">
        <v>61</v>
      </c>
    </row>
    <row r="136" customFormat="false" ht="15.75" hidden="false" customHeight="true" outlineLevel="0" collapsed="false">
      <c r="A136" s="0" t="s">
        <v>30</v>
      </c>
      <c r="B136" s="0" t="s">
        <v>60</v>
      </c>
      <c r="C136" s="0" t="n">
        <v>2315</v>
      </c>
      <c r="E136" s="0" t="n">
        <v>14</v>
      </c>
      <c r="G136" s="0" t="s">
        <v>39</v>
      </c>
    </row>
    <row r="137" customFormat="false" ht="15.75" hidden="false" customHeight="true" outlineLevel="0" collapsed="false">
      <c r="A137" s="0" t="s">
        <v>30</v>
      </c>
      <c r="B137" s="0" t="s">
        <v>60</v>
      </c>
      <c r="C137" s="0" t="n">
        <v>2316</v>
      </c>
      <c r="D137" s="1"/>
      <c r="E137" s="9" t="n">
        <v>20</v>
      </c>
      <c r="G137" s="0" t="s">
        <v>39</v>
      </c>
    </row>
    <row r="138" customFormat="false" ht="15.75" hidden="false" customHeight="true" outlineLevel="0" collapsed="false">
      <c r="A138" s="0" t="s">
        <v>30</v>
      </c>
      <c r="B138" s="0" t="s">
        <v>60</v>
      </c>
      <c r="C138" s="0" t="n">
        <v>2317</v>
      </c>
      <c r="E138" s="0" t="n">
        <v>21</v>
      </c>
      <c r="G138" s="0" t="s">
        <v>39</v>
      </c>
    </row>
    <row r="139" customFormat="false" ht="15.75" hidden="false" customHeight="true" outlineLevel="0" collapsed="false">
      <c r="A139" s="0" t="s">
        <v>30</v>
      </c>
      <c r="B139" s="0" t="s">
        <v>60</v>
      </c>
      <c r="C139" s="0" t="n">
        <v>2318</v>
      </c>
      <c r="E139" s="0" t="n">
        <v>18</v>
      </c>
      <c r="G139" s="0" t="s">
        <v>39</v>
      </c>
    </row>
    <row r="140" customFormat="false" ht="15.75" hidden="false" customHeight="true" outlineLevel="0" collapsed="false">
      <c r="A140" s="0" t="s">
        <v>30</v>
      </c>
      <c r="B140" s="0" t="s">
        <v>60</v>
      </c>
      <c r="C140" s="0" t="n">
        <v>2319</v>
      </c>
      <c r="E140" s="0" t="n">
        <v>23</v>
      </c>
      <c r="G140" s="0" t="s">
        <v>39</v>
      </c>
    </row>
    <row r="141" customFormat="false" ht="15.75" hidden="false" customHeight="true" outlineLevel="0" collapsed="false">
      <c r="A141" s="0" t="s">
        <v>30</v>
      </c>
      <c r="B141" s="0" t="s">
        <v>60</v>
      </c>
      <c r="C141" s="0" t="n">
        <v>2320</v>
      </c>
      <c r="E141" s="0" t="n">
        <v>5</v>
      </c>
      <c r="G141" s="0" t="s">
        <v>39</v>
      </c>
    </row>
    <row r="142" customFormat="false" ht="15.75" hidden="false" customHeight="true" outlineLevel="0" collapsed="false">
      <c r="A142" s="0" t="s">
        <v>30</v>
      </c>
      <c r="B142" s="0" t="s">
        <v>60</v>
      </c>
      <c r="C142" s="0" t="n">
        <v>2321</v>
      </c>
      <c r="E142" s="0" t="n">
        <v>12</v>
      </c>
      <c r="G142" s="0" t="s">
        <v>61</v>
      </c>
    </row>
    <row r="143" customFormat="false" ht="15.75" hidden="false" customHeight="true" outlineLevel="0" collapsed="false">
      <c r="A143" s="0" t="s">
        <v>30</v>
      </c>
      <c r="B143" s="0" t="s">
        <v>60</v>
      </c>
      <c r="C143" s="0" t="n">
        <v>2322</v>
      </c>
      <c r="E143" s="0" t="n">
        <v>8</v>
      </c>
      <c r="G143" s="0" t="s">
        <v>61</v>
      </c>
    </row>
    <row r="144" customFormat="false" ht="15.75" hidden="false" customHeight="true" outlineLevel="0" collapsed="false">
      <c r="A144" s="0" t="s">
        <v>30</v>
      </c>
      <c r="B144" s="0" t="s">
        <v>60</v>
      </c>
      <c r="C144" s="0" t="n">
        <v>2323</v>
      </c>
      <c r="E144" s="0" t="n">
        <v>19</v>
      </c>
      <c r="G144" s="0" t="s">
        <v>61</v>
      </c>
    </row>
    <row r="145" customFormat="false" ht="15.75" hidden="false" customHeight="true" outlineLevel="0" collapsed="false">
      <c r="A145" s="0" t="s">
        <v>30</v>
      </c>
      <c r="B145" s="0" t="s">
        <v>60</v>
      </c>
      <c r="C145" s="0" t="n">
        <v>2324</v>
      </c>
      <c r="E145" s="0" t="n">
        <v>11</v>
      </c>
      <c r="G145" s="0" t="s">
        <v>39</v>
      </c>
    </row>
    <row r="146" customFormat="false" ht="15.75" hidden="false" customHeight="true" outlineLevel="0" collapsed="false">
      <c r="A146" s="0" t="s">
        <v>30</v>
      </c>
      <c r="B146" s="0" t="s">
        <v>60</v>
      </c>
      <c r="C146" s="0" t="n">
        <v>2325</v>
      </c>
      <c r="E146" s="0" t="n">
        <v>22</v>
      </c>
      <c r="G146" s="0" t="s">
        <v>61</v>
      </c>
    </row>
    <row r="147" customFormat="false" ht="15.75" hidden="false" customHeight="true" outlineLevel="0" collapsed="false">
      <c r="A147" s="0" t="s">
        <v>30</v>
      </c>
      <c r="B147" s="0" t="s">
        <v>62</v>
      </c>
      <c r="C147" s="0" t="n">
        <v>2343</v>
      </c>
      <c r="E147" s="0" t="n">
        <v>11</v>
      </c>
      <c r="G147" s="0" t="s">
        <v>58</v>
      </c>
    </row>
    <row r="148" customFormat="false" ht="15.75" hidden="false" customHeight="true" outlineLevel="0" collapsed="false">
      <c r="A148" s="0" t="s">
        <v>30</v>
      </c>
      <c r="B148" s="0" t="s">
        <v>62</v>
      </c>
      <c r="C148" s="0" t="n">
        <v>2344</v>
      </c>
      <c r="E148" s="0" t="n">
        <v>20</v>
      </c>
      <c r="G148" s="0" t="s">
        <v>63</v>
      </c>
    </row>
    <row r="149" customFormat="false" ht="15.75" hidden="false" customHeight="true" outlineLevel="0" collapsed="false">
      <c r="A149" s="0" t="s">
        <v>30</v>
      </c>
      <c r="B149" s="0" t="s">
        <v>57</v>
      </c>
      <c r="C149" s="0" t="n">
        <v>2345</v>
      </c>
      <c r="E149" s="0" t="n">
        <v>17</v>
      </c>
      <c r="G149" s="0" t="s">
        <v>61</v>
      </c>
    </row>
    <row r="150" customFormat="false" ht="15.75" hidden="false" customHeight="true" outlineLevel="0" collapsed="false">
      <c r="A150" s="0" t="s">
        <v>30</v>
      </c>
      <c r="B150" s="0" t="s">
        <v>57</v>
      </c>
      <c r="C150" s="0" t="n">
        <v>2346</v>
      </c>
      <c r="E150" s="0" t="n">
        <v>7</v>
      </c>
      <c r="G150" s="0" t="s">
        <v>61</v>
      </c>
    </row>
    <row r="151" customFormat="false" ht="15.75" hidden="false" customHeight="true" outlineLevel="0" collapsed="false">
      <c r="A151" s="0" t="s">
        <v>30</v>
      </c>
      <c r="B151" s="0" t="s">
        <v>57</v>
      </c>
      <c r="C151" s="0" t="n">
        <v>2347</v>
      </c>
      <c r="E151" s="0" t="n">
        <v>6</v>
      </c>
      <c r="G151" s="0" t="s">
        <v>64</v>
      </c>
    </row>
    <row r="152" customFormat="false" ht="15.75" hidden="false" customHeight="true" outlineLevel="0" collapsed="false">
      <c r="A152" s="0" t="s">
        <v>30</v>
      </c>
      <c r="B152" s="0" t="s">
        <v>57</v>
      </c>
      <c r="C152" s="0" t="n">
        <v>2348</v>
      </c>
      <c r="E152" s="0" t="n">
        <v>11</v>
      </c>
      <c r="G152" s="0" t="s">
        <v>58</v>
      </c>
    </row>
    <row r="153" customFormat="false" ht="15.75" hidden="false" customHeight="true" outlineLevel="0" collapsed="false">
      <c r="A153" s="0" t="s">
        <v>30</v>
      </c>
      <c r="B153" s="0" t="s">
        <v>57</v>
      </c>
      <c r="C153" s="0" t="n">
        <v>2349</v>
      </c>
      <c r="E153" s="0" t="n">
        <v>11</v>
      </c>
      <c r="G153" s="0" t="s">
        <v>58</v>
      </c>
    </row>
    <row r="154" customFormat="false" ht="15.75" hidden="false" customHeight="true" outlineLevel="0" collapsed="false">
      <c r="A154" s="0" t="s">
        <v>30</v>
      </c>
      <c r="B154" s="0" t="s">
        <v>57</v>
      </c>
      <c r="C154" s="0" t="n">
        <v>2350</v>
      </c>
      <c r="E154" s="0" t="n">
        <v>17</v>
      </c>
      <c r="G154" s="0" t="s">
        <v>61</v>
      </c>
    </row>
    <row r="155" customFormat="false" ht="15.75" hidden="false" customHeight="true" outlineLevel="0" collapsed="false">
      <c r="A155" s="0" t="s">
        <v>30</v>
      </c>
      <c r="B155" s="0" t="s">
        <v>57</v>
      </c>
      <c r="C155" s="0" t="n">
        <v>2351</v>
      </c>
      <c r="E155" s="0" t="n">
        <v>15</v>
      </c>
      <c r="G155" s="0" t="s">
        <v>61</v>
      </c>
    </row>
    <row r="156" customFormat="false" ht="15.75" hidden="false" customHeight="true" outlineLevel="0" collapsed="false">
      <c r="A156" s="0" t="s">
        <v>30</v>
      </c>
      <c r="B156" s="0" t="s">
        <v>57</v>
      </c>
      <c r="C156" s="0" t="n">
        <v>2352</v>
      </c>
      <c r="E156" s="0" t="n">
        <v>23</v>
      </c>
      <c r="G156" s="0" t="s">
        <v>61</v>
      </c>
    </row>
    <row r="157" customFormat="false" ht="15.75" hidden="false" customHeight="true" outlineLevel="0" collapsed="false">
      <c r="A157" s="0" t="s">
        <v>30</v>
      </c>
      <c r="B157" s="0" t="s">
        <v>57</v>
      </c>
      <c r="C157" s="0" t="n">
        <v>2353</v>
      </c>
      <c r="E157" s="0" t="n">
        <v>2</v>
      </c>
      <c r="G157" s="0" t="s">
        <v>61</v>
      </c>
    </row>
    <row r="158" customFormat="false" ht="15.75" hidden="false" customHeight="true" outlineLevel="0" collapsed="false">
      <c r="A158" s="0" t="s">
        <v>30</v>
      </c>
      <c r="B158" s="0" t="s">
        <v>57</v>
      </c>
      <c r="C158" s="0" t="n">
        <v>2354</v>
      </c>
      <c r="E158" s="0" t="n">
        <v>1</v>
      </c>
      <c r="G158" s="0" t="s">
        <v>61</v>
      </c>
    </row>
    <row r="159" customFormat="false" ht="15.75" hidden="false" customHeight="true" outlineLevel="0" collapsed="false">
      <c r="A159" s="0" t="s">
        <v>30</v>
      </c>
      <c r="B159" s="0" t="s">
        <v>57</v>
      </c>
      <c r="C159" s="0" t="n">
        <v>2355</v>
      </c>
      <c r="E159" s="0" t="n">
        <v>17</v>
      </c>
      <c r="G159" s="0" t="s">
        <v>61</v>
      </c>
    </row>
    <row r="160" customFormat="false" ht="15.75" hidden="false" customHeight="true" outlineLevel="0" collapsed="false">
      <c r="A160" s="0" t="s">
        <v>30</v>
      </c>
      <c r="B160" s="0" t="s">
        <v>57</v>
      </c>
      <c r="C160" s="0" t="n">
        <v>2356</v>
      </c>
      <c r="E160" s="0" t="n">
        <v>10</v>
      </c>
      <c r="G160" s="0" t="s">
        <v>65</v>
      </c>
    </row>
    <row r="161" customFormat="false" ht="15.75" hidden="false" customHeight="true" outlineLevel="0" collapsed="false">
      <c r="A161" s="0" t="s">
        <v>30</v>
      </c>
      <c r="B161" s="0" t="s">
        <v>57</v>
      </c>
      <c r="C161" s="0" t="n">
        <v>2357</v>
      </c>
      <c r="E161" s="0" t="n">
        <v>26</v>
      </c>
      <c r="G161" s="0" t="s">
        <v>65</v>
      </c>
    </row>
    <row r="162" customFormat="false" ht="15.75" hidden="false" customHeight="true" outlineLevel="0" collapsed="false">
      <c r="A162" s="0" t="s">
        <v>30</v>
      </c>
      <c r="B162" s="0" t="s">
        <v>57</v>
      </c>
      <c r="C162" s="0" t="n">
        <v>2358</v>
      </c>
      <c r="E162" s="0" t="n">
        <v>47</v>
      </c>
      <c r="G162" s="0" t="s">
        <v>66</v>
      </c>
    </row>
    <row r="163" customFormat="false" ht="15.75" hidden="false" customHeight="true" outlineLevel="0" collapsed="false">
      <c r="A163" s="0" t="s">
        <v>30</v>
      </c>
      <c r="B163" s="0" t="s">
        <v>57</v>
      </c>
      <c r="C163" s="0" t="n">
        <v>2359</v>
      </c>
      <c r="E163" s="0" t="n">
        <v>32</v>
      </c>
      <c r="G163" s="0" t="s">
        <v>66</v>
      </c>
    </row>
    <row r="164" customFormat="false" ht="15.75" hidden="false" customHeight="true" outlineLevel="0" collapsed="false">
      <c r="A164" s="0" t="s">
        <v>30</v>
      </c>
      <c r="B164" s="0" t="s">
        <v>57</v>
      </c>
      <c r="C164" s="0" t="n">
        <v>2360</v>
      </c>
      <c r="E164" s="0" t="n">
        <v>0</v>
      </c>
      <c r="G164" s="0" t="s">
        <v>42</v>
      </c>
    </row>
    <row r="165" customFormat="false" ht="15.75" hidden="false" customHeight="true" outlineLevel="0" collapsed="false">
      <c r="A165" s="0" t="s">
        <v>30</v>
      </c>
      <c r="B165" s="0" t="s">
        <v>57</v>
      </c>
      <c r="C165" s="0" t="n">
        <v>2361</v>
      </c>
      <c r="E165" s="0" t="n">
        <v>26</v>
      </c>
      <c r="G165" s="0" t="s">
        <v>61</v>
      </c>
    </row>
    <row r="166" customFormat="false" ht="15.75" hidden="false" customHeight="true" outlineLevel="0" collapsed="false">
      <c r="A166" s="0" t="s">
        <v>30</v>
      </c>
      <c r="B166" s="0" t="s">
        <v>57</v>
      </c>
      <c r="C166" s="0" t="n">
        <v>2362</v>
      </c>
      <c r="E166" s="0" t="n">
        <v>66</v>
      </c>
      <c r="G166" s="0" t="s">
        <v>67</v>
      </c>
    </row>
    <row r="167" customFormat="false" ht="15.75" hidden="false" customHeight="true" outlineLevel="0" collapsed="false">
      <c r="A167" s="0" t="s">
        <v>30</v>
      </c>
      <c r="B167" s="0" t="s">
        <v>57</v>
      </c>
      <c r="C167" s="0" t="n">
        <v>2363</v>
      </c>
      <c r="E167" s="0" t="n">
        <v>4</v>
      </c>
      <c r="G167" s="0" t="s">
        <v>63</v>
      </c>
    </row>
    <row r="170" customFormat="false" ht="15.75" hidden="false" customHeight="true" outlineLevel="0" collapsed="false">
      <c r="B170" s="0" t="s">
        <v>68</v>
      </c>
      <c r="D170" s="1" t="s">
        <v>31</v>
      </c>
      <c r="E170" s="10" t="n">
        <f aca="false">SUM(E108:E169)</f>
        <v>959</v>
      </c>
    </row>
    <row r="171" customFormat="false" ht="15.75" hidden="false" customHeight="true" outlineLevel="0" collapsed="false">
      <c r="D171" s="1"/>
    </row>
    <row r="173" customFormat="false" ht="15.75" hidden="false" customHeight="true" outlineLevel="0" collapsed="false">
      <c r="A173" s="0" t="s">
        <v>30</v>
      </c>
      <c r="B173" s="0" t="s">
        <v>69</v>
      </c>
      <c r="C173" s="0" t="n">
        <v>2396</v>
      </c>
      <c r="D173" s="0" t="s">
        <v>24</v>
      </c>
      <c r="G173" s="0" t="s">
        <v>70</v>
      </c>
    </row>
    <row r="174" customFormat="false" ht="15.75" hidden="false" customHeight="true" outlineLevel="0" collapsed="false">
      <c r="D174" s="0" t="s">
        <v>26</v>
      </c>
    </row>
    <row r="176" customFormat="false" ht="15.75" hidden="false" customHeight="true" outlineLevel="0" collapsed="false">
      <c r="A176" s="0" t="s">
        <v>21</v>
      </c>
      <c r="B176" s="0" t="s">
        <v>69</v>
      </c>
      <c r="C176" s="0" t="n">
        <v>2397</v>
      </c>
      <c r="D176" s="0" t="s">
        <v>24</v>
      </c>
      <c r="G176" s="0" t="s">
        <v>70</v>
      </c>
    </row>
    <row r="177" customFormat="false" ht="15.75" hidden="false" customHeight="true" outlineLevel="0" collapsed="false">
      <c r="D177" s="0" t="s">
        <v>26</v>
      </c>
    </row>
    <row r="179" customFormat="false" ht="15.75" hidden="false" customHeight="true" outlineLevel="0" collapsed="false">
      <c r="A179" s="0" t="s">
        <v>21</v>
      </c>
      <c r="B179" s="0" t="s">
        <v>69</v>
      </c>
      <c r="C179" s="0" t="n">
        <v>2404</v>
      </c>
      <c r="D179" s="0" t="s">
        <v>24</v>
      </c>
      <c r="G179" s="0" t="s">
        <v>71</v>
      </c>
      <c r="H179" s="0" t="n">
        <v>0.8442</v>
      </c>
      <c r="J179" s="0" t="n">
        <v>0.977901</v>
      </c>
      <c r="N179" s="0" t="n">
        <v>72.163133</v>
      </c>
    </row>
    <row r="180" customFormat="false" ht="15.75" hidden="false" customHeight="true" outlineLevel="0" collapsed="false">
      <c r="D180" s="0" t="s">
        <v>26</v>
      </c>
      <c r="I180" s="0" t="n">
        <v>0.9972</v>
      </c>
      <c r="K180" s="0" t="n">
        <v>0.999514</v>
      </c>
      <c r="L180" s="11" t="n">
        <v>98.9546</v>
      </c>
      <c r="N180" s="0" t="n">
        <v>72.163133</v>
      </c>
    </row>
    <row r="181" customFormat="false" ht="15.75" hidden="false" customHeight="true" outlineLevel="0" collapsed="false">
      <c r="L181" s="11"/>
    </row>
    <row r="182" customFormat="false" ht="15.75" hidden="false" customHeight="true" outlineLevel="0" collapsed="false">
      <c r="A182" s="0" t="s">
        <v>21</v>
      </c>
      <c r="B182" s="0" t="s">
        <v>69</v>
      </c>
      <c r="C182" s="0" t="s">
        <v>72</v>
      </c>
      <c r="D182" s="0" t="s">
        <v>24</v>
      </c>
      <c r="G182" s="0" t="s">
        <v>73</v>
      </c>
      <c r="H182" s="0" t="n">
        <v>0.8963</v>
      </c>
      <c r="J182" s="0" t="n">
        <v>0.983435</v>
      </c>
      <c r="N182" s="0" t="n">
        <v>39.15</v>
      </c>
    </row>
    <row r="183" customFormat="false" ht="15.75" hidden="false" customHeight="true" outlineLevel="0" collapsed="false">
      <c r="D183" s="0" t="s">
        <v>26</v>
      </c>
      <c r="I183" s="0" t="n">
        <v>0.9946</v>
      </c>
      <c r="K183" s="0" t="n">
        <v>0.999</v>
      </c>
      <c r="L183" s="0" t="n">
        <v>98.9577</v>
      </c>
      <c r="N183" s="0" t="n">
        <v>39.15</v>
      </c>
    </row>
    <row r="185" customFormat="false" ht="15.75" hidden="false" customHeight="true" outlineLevel="0" collapsed="false">
      <c r="A185" s="0" t="s">
        <v>74</v>
      </c>
      <c r="B185" s="0" t="s">
        <v>69</v>
      </c>
      <c r="C185" s="0" t="n">
        <v>2436</v>
      </c>
      <c r="D185" s="0" t="s">
        <v>24</v>
      </c>
      <c r="G185" s="0" t="s">
        <v>75</v>
      </c>
    </row>
    <row r="186" customFormat="false" ht="15.75" hidden="false" customHeight="true" outlineLevel="0" collapsed="false">
      <c r="D186" s="0" t="s">
        <v>26</v>
      </c>
    </row>
    <row r="188" customFormat="false" ht="15.75" hidden="false" customHeight="true" outlineLevel="0" collapsed="false">
      <c r="A188" s="11" t="s">
        <v>74</v>
      </c>
      <c r="B188" s="0" t="s">
        <v>69</v>
      </c>
      <c r="C188" s="0" t="n">
        <v>2437</v>
      </c>
      <c r="D188" s="0" t="s">
        <v>24</v>
      </c>
      <c r="G188" s="0" t="s">
        <v>76</v>
      </c>
    </row>
    <row r="189" customFormat="false" ht="15.75" hidden="false" customHeight="true" outlineLevel="0" collapsed="false">
      <c r="D189" s="0" t="s">
        <v>26</v>
      </c>
    </row>
    <row r="191" customFormat="false" ht="15.75" hidden="false" customHeight="true" outlineLevel="0" collapsed="false">
      <c r="A191" s="0" t="s">
        <v>77</v>
      </c>
      <c r="B191" s="0" t="s">
        <v>78</v>
      </c>
      <c r="C191" s="0" t="n">
        <v>2439</v>
      </c>
      <c r="D191" s="0" t="s">
        <v>24</v>
      </c>
      <c r="G191" s="0" t="s">
        <v>61</v>
      </c>
    </row>
    <row r="192" customFormat="false" ht="15.75" hidden="false" customHeight="true" outlineLevel="0" collapsed="false">
      <c r="D192" s="0" t="s">
        <v>26</v>
      </c>
    </row>
    <row r="194" customFormat="false" ht="15.75" hidden="false" customHeight="true" outlineLevel="0" collapsed="false">
      <c r="A194" s="0" t="s">
        <v>30</v>
      </c>
      <c r="B194" s="0" t="s">
        <v>69</v>
      </c>
      <c r="C194" s="0" t="n">
        <v>2440</v>
      </c>
      <c r="D194" s="0" t="s">
        <v>24</v>
      </c>
      <c r="G194" s="0" t="s">
        <v>64</v>
      </c>
    </row>
    <row r="195" customFormat="false" ht="15.75" hidden="false" customHeight="true" outlineLevel="0" collapsed="false">
      <c r="D195" s="0" t="s">
        <v>26</v>
      </c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12"/>
      <c r="B198" s="13" t="s">
        <v>79</v>
      </c>
      <c r="C198" s="12"/>
      <c r="D198" s="12"/>
      <c r="E198" s="1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</row>
    <row r="200" customFormat="false" ht="15.75" hidden="false" customHeight="true" outlineLevel="0" collapsed="false">
      <c r="A200" s="0" t="s">
        <v>30</v>
      </c>
      <c r="B200" s="0" t="s">
        <v>20</v>
      </c>
      <c r="C200" s="0" t="n">
        <v>2446</v>
      </c>
      <c r="E200" s="0" t="n">
        <v>96</v>
      </c>
      <c r="G200" s="0" t="s">
        <v>80</v>
      </c>
    </row>
    <row r="201" customFormat="false" ht="15.75" hidden="false" customHeight="true" outlineLevel="0" collapsed="false">
      <c r="A201" s="0" t="s">
        <v>30</v>
      </c>
      <c r="B201" s="0" t="s">
        <v>20</v>
      </c>
      <c r="C201" s="0" t="n">
        <v>2447</v>
      </c>
      <c r="E201" s="0" t="n">
        <v>157</v>
      </c>
      <c r="G201" s="0" t="s">
        <v>49</v>
      </c>
    </row>
    <row r="202" customFormat="false" ht="15.75" hidden="false" customHeight="true" outlineLevel="0" collapsed="false">
      <c r="A202" s="0" t="s">
        <v>30</v>
      </c>
      <c r="B202" s="0" t="s">
        <v>20</v>
      </c>
      <c r="C202" s="0" t="n">
        <v>2448</v>
      </c>
      <c r="E202" s="0" t="n">
        <v>171</v>
      </c>
      <c r="G202" s="0" t="s">
        <v>61</v>
      </c>
    </row>
    <row r="203" customFormat="false" ht="15.75" hidden="false" customHeight="true" outlineLevel="0" collapsed="false">
      <c r="A203" s="0" t="s">
        <v>30</v>
      </c>
      <c r="B203" s="0" t="s">
        <v>20</v>
      </c>
      <c r="C203" s="0" t="n">
        <v>2449</v>
      </c>
      <c r="E203" s="0" t="n">
        <v>123</v>
      </c>
      <c r="G203" s="0" t="s">
        <v>48</v>
      </c>
    </row>
    <row r="204" customFormat="false" ht="15.75" hidden="false" customHeight="true" outlineLevel="0" collapsed="false">
      <c r="A204" s="0" t="s">
        <v>30</v>
      </c>
      <c r="B204" s="0" t="s">
        <v>20</v>
      </c>
      <c r="C204" s="0" t="n">
        <v>2456</v>
      </c>
      <c r="E204" s="0" t="n">
        <v>188</v>
      </c>
      <c r="G204" s="0" t="s">
        <v>81</v>
      </c>
    </row>
    <row r="205" customFormat="false" ht="15.75" hidden="false" customHeight="true" outlineLevel="0" collapsed="false">
      <c r="A205" s="0" t="s">
        <v>30</v>
      </c>
      <c r="B205" s="0" t="s">
        <v>20</v>
      </c>
      <c r="C205" s="0" t="n">
        <v>2457</v>
      </c>
      <c r="E205" s="0" t="n">
        <v>95</v>
      </c>
      <c r="G205" s="0" t="s">
        <v>67</v>
      </c>
    </row>
    <row r="206" customFormat="false" ht="15.75" hidden="false" customHeight="true" outlineLevel="0" collapsed="false">
      <c r="A206" s="0" t="s">
        <v>30</v>
      </c>
      <c r="B206" s="0" t="s">
        <v>20</v>
      </c>
      <c r="C206" s="0" t="n">
        <v>2458</v>
      </c>
      <c r="E206" s="0" t="n">
        <v>16</v>
      </c>
      <c r="G206" s="0" t="s">
        <v>82</v>
      </c>
    </row>
    <row r="207" customFormat="false" ht="15.75" hidden="false" customHeight="true" outlineLevel="0" collapsed="false">
      <c r="A207" s="0" t="s">
        <v>30</v>
      </c>
      <c r="B207" s="0" t="s">
        <v>20</v>
      </c>
      <c r="C207" s="0" t="n">
        <v>2459</v>
      </c>
      <c r="E207" s="0" t="n">
        <v>194</v>
      </c>
      <c r="G207" s="0" t="s">
        <v>64</v>
      </c>
    </row>
    <row r="208" customFormat="false" ht="15.75" hidden="false" customHeight="true" outlineLevel="0" collapsed="false">
      <c r="A208" s="0" t="s">
        <v>30</v>
      </c>
      <c r="B208" s="0" t="s">
        <v>20</v>
      </c>
      <c r="C208" s="0" t="n">
        <v>2460</v>
      </c>
      <c r="E208" s="0" t="n">
        <v>171</v>
      </c>
      <c r="G208" s="0" t="s">
        <v>83</v>
      </c>
    </row>
    <row r="209" customFormat="false" ht="15.75" hidden="false" customHeight="true" outlineLevel="0" collapsed="false">
      <c r="A209" s="0" t="s">
        <v>30</v>
      </c>
      <c r="B209" s="0" t="s">
        <v>20</v>
      </c>
      <c r="C209" s="0" t="n">
        <v>2461</v>
      </c>
      <c r="E209" s="0" t="n">
        <v>173</v>
      </c>
      <c r="G209" s="0" t="s">
        <v>84</v>
      </c>
    </row>
    <row r="210" customFormat="false" ht="15.75" hidden="false" customHeight="true" outlineLevel="0" collapsed="false">
      <c r="A210" s="0" t="s">
        <v>30</v>
      </c>
      <c r="B210" s="0" t="s">
        <v>20</v>
      </c>
      <c r="C210" s="0" t="n">
        <v>2462</v>
      </c>
      <c r="E210" s="0" t="n">
        <v>100</v>
      </c>
      <c r="G210" s="0" t="s">
        <v>85</v>
      </c>
    </row>
    <row r="211" customFormat="false" ht="15.75" hidden="false" customHeight="true" outlineLevel="0" collapsed="false">
      <c r="A211" s="0" t="s">
        <v>30</v>
      </c>
      <c r="B211" s="0" t="s">
        <v>20</v>
      </c>
      <c r="C211" s="0" t="n">
        <v>2463</v>
      </c>
    </row>
    <row r="214" customFormat="false" ht="15.75" hidden="false" customHeight="true" outlineLevel="0" collapsed="false">
      <c r="D214" s="10" t="s">
        <v>22</v>
      </c>
      <c r="E214" s="10" t="n">
        <f aca="false">SUM(E200:E211)</f>
        <v>1484</v>
      </c>
    </row>
    <row r="215" customFormat="false" ht="15.75" hidden="false" customHeight="true" outlineLevel="0" collapsed="false">
      <c r="D215" s="10" t="s">
        <v>86</v>
      </c>
      <c r="E215" s="10" t="n">
        <f aca="false">1600-E214</f>
        <v>116</v>
      </c>
    </row>
    <row r="219" customFormat="false" ht="15.75" hidden="false" customHeight="true" outlineLevel="0" collapsed="false">
      <c r="D219" s="10"/>
      <c r="E219" s="10"/>
    </row>
    <row r="220" customFormat="false" ht="15.75" hidden="false" customHeight="true" outlineLevel="0" collapsed="false">
      <c r="D220" s="10"/>
      <c r="E220" s="10"/>
    </row>
    <row r="226" customFormat="false" ht="15.75" hidden="false" customHeight="true" outlineLevel="0" collapsed="false">
      <c r="A226" s="0" t="s">
        <v>30</v>
      </c>
      <c r="B226" s="0" t="s">
        <v>69</v>
      </c>
      <c r="C226" s="0" t="n">
        <v>2451</v>
      </c>
      <c r="G226" s="0" t="s">
        <v>49</v>
      </c>
    </row>
    <row r="227" customFormat="false" ht="15.75" hidden="false" customHeight="true" outlineLevel="0" collapsed="false">
      <c r="A227" s="0" t="s">
        <v>74</v>
      </c>
      <c r="B227" s="0" t="s">
        <v>69</v>
      </c>
      <c r="C227" s="0" t="n">
        <v>2454</v>
      </c>
    </row>
    <row r="231" customFormat="false" ht="15.75" hidden="false" customHeight="true" outlineLevel="0" collapsed="false">
      <c r="A231" s="0" t="s">
        <v>74</v>
      </c>
      <c r="B231" s="0" t="s">
        <v>78</v>
      </c>
      <c r="C231" s="0" t="n">
        <v>2452</v>
      </c>
      <c r="E231" s="0" t="n">
        <v>719</v>
      </c>
      <c r="G231" s="0" t="s">
        <v>49</v>
      </c>
    </row>
    <row r="232" customFormat="false" ht="15.75" hidden="false" customHeight="true" outlineLevel="0" collapsed="false">
      <c r="A232" s="0" t="s">
        <v>74</v>
      </c>
      <c r="B232" s="0" t="s">
        <v>78</v>
      </c>
      <c r="C232" s="0" t="n">
        <v>2453</v>
      </c>
      <c r="E232" s="0" t="n">
        <v>760</v>
      </c>
      <c r="G232" s="0" t="s">
        <v>49</v>
      </c>
    </row>
    <row r="234" customFormat="false" ht="15.75" hidden="false" customHeight="true" outlineLevel="0" collapsed="false">
      <c r="D234" s="10" t="s">
        <v>22</v>
      </c>
      <c r="E234" s="10" t="n">
        <f aca="false">SUM(E228:E232)</f>
        <v>1479</v>
      </c>
    </row>
    <row r="236" customFormat="false" ht="15.75" hidden="false" customHeight="true" outlineLevel="0" collapsed="false">
      <c r="A236" s="0" t="s">
        <v>77</v>
      </c>
      <c r="B236" s="0" t="s">
        <v>78</v>
      </c>
      <c r="C236" s="0" t="n">
        <v>2455</v>
      </c>
      <c r="E236" s="0" t="n">
        <v>55</v>
      </c>
      <c r="G236" s="0" t="s">
        <v>67</v>
      </c>
    </row>
    <row r="237" customFormat="false" ht="15.75" hidden="false" customHeight="true" outlineLevel="0" collapsed="false">
      <c r="D237" s="10"/>
      <c r="E237" s="10"/>
    </row>
    <row r="241" customFormat="false" ht="15.75" hidden="false" customHeight="true" outlineLevel="0" collapsed="false">
      <c r="A241" s="0" t="s">
        <v>30</v>
      </c>
      <c r="B241" s="0" t="s">
        <v>20</v>
      </c>
      <c r="C241" s="0" t="n">
        <v>2441</v>
      </c>
      <c r="E241" s="0" t="n">
        <v>170</v>
      </c>
      <c r="G241" s="0" t="s">
        <v>87</v>
      </c>
    </row>
    <row r="242" customFormat="false" ht="15.75" hidden="false" customHeight="true" outlineLevel="0" collapsed="false">
      <c r="A242" s="0" t="s">
        <v>30</v>
      </c>
      <c r="B242" s="0" t="s">
        <v>20</v>
      </c>
      <c r="C242" s="0" t="n">
        <v>2442</v>
      </c>
      <c r="E242" s="0" t="n">
        <v>127</v>
      </c>
      <c r="G242" s="0" t="s">
        <v>87</v>
      </c>
    </row>
    <row r="243" customFormat="false" ht="15.75" hidden="false" customHeight="true" outlineLevel="0" collapsed="false">
      <c r="A243" s="0" t="s">
        <v>30</v>
      </c>
      <c r="B243" s="0" t="s">
        <v>20</v>
      </c>
      <c r="C243" s="0" t="n">
        <v>2443</v>
      </c>
      <c r="E243" s="0" t="n">
        <v>116</v>
      </c>
      <c r="G243" s="0" t="s">
        <v>87</v>
      </c>
    </row>
    <row r="244" customFormat="false" ht="15.75" hidden="false" customHeight="true" outlineLevel="0" collapsed="false">
      <c r="A244" s="0" t="s">
        <v>30</v>
      </c>
      <c r="B244" s="0" t="s">
        <v>20</v>
      </c>
      <c r="C244" s="0" t="n">
        <v>2444</v>
      </c>
      <c r="E244" s="0" t="s">
        <v>47</v>
      </c>
      <c r="G244" s="0" t="s">
        <v>87</v>
      </c>
    </row>
    <row r="245" customFormat="false" ht="15.75" hidden="false" customHeight="true" outlineLevel="0" collapsed="false">
      <c r="A245" s="0" t="s">
        <v>30</v>
      </c>
      <c r="B245" s="0" t="s">
        <v>20</v>
      </c>
      <c r="C245" s="0" t="n">
        <v>2445</v>
      </c>
      <c r="E245" s="0" t="n">
        <v>55</v>
      </c>
      <c r="G245" s="0" t="s">
        <v>88</v>
      </c>
    </row>
    <row r="247" customFormat="false" ht="15.75" hidden="false" customHeight="true" outlineLevel="0" collapsed="false">
      <c r="D247" s="10" t="s">
        <v>22</v>
      </c>
      <c r="E247" s="10" t="n">
        <f aca="false">SUM(E241:E245)</f>
        <v>468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5441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Cdaq Account</cp:lastModifiedBy>
  <dcterms:modified xsi:type="dcterms:W3CDTF">2018-02-19T07:45:42Z</dcterms:modified>
  <cp:revision>75</cp:revision>
</cp:coreProperties>
</file>