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C19BA483-3DB5-4B0F-9DBF-2C7B3247BF3C}" xr6:coauthVersionLast="47" xr6:coauthVersionMax="47" xr10:uidLastSave="{00000000-0000-0000-0000-000000000000}"/>
  <bookViews>
    <workbookView xWindow="2331" yWindow="2983" windowWidth="28346" windowHeight="14786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D22" i="2"/>
  <c r="D24" i="2"/>
  <c r="D43" i="2"/>
  <c r="D44" i="2"/>
  <c r="D45" i="2"/>
  <c r="D46" i="2"/>
  <c r="D47" i="2"/>
  <c r="D48" i="2"/>
  <c r="D59" i="2"/>
  <c r="D60" i="2"/>
  <c r="D61" i="2"/>
  <c r="D83" i="2"/>
  <c r="D84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D52" i="2" s="1"/>
  <c r="B53" i="2"/>
  <c r="D53" i="2" s="1"/>
  <c r="B54" i="2"/>
  <c r="D54" i="2" s="1"/>
  <c r="B55" i="2"/>
  <c r="D55" i="2" s="1"/>
  <c r="B56" i="2"/>
  <c r="C56" i="2" s="1"/>
  <c r="B57" i="2"/>
  <c r="D57" i="2" s="1"/>
  <c r="B58" i="2"/>
  <c r="D58" i="2" s="1"/>
  <c r="B59" i="2"/>
  <c r="C59" i="2" s="1"/>
  <c r="B60" i="2"/>
  <c r="C60" i="2" s="1"/>
  <c r="B61" i="2"/>
  <c r="B14" i="15" s="1"/>
  <c r="B62" i="2"/>
  <c r="D62" i="2" s="1"/>
  <c r="B63" i="2"/>
  <c r="C63" i="2" s="1"/>
  <c r="B64" i="2"/>
  <c r="C64" i="2" s="1"/>
  <c r="B65" i="2"/>
  <c r="C65" i="2" s="1"/>
  <c r="B66" i="2"/>
  <c r="D66" i="2" s="1"/>
  <c r="B67" i="2"/>
  <c r="C67" i="2" s="1"/>
  <c r="B68" i="2"/>
  <c r="C68" i="2" s="1"/>
  <c r="B69" i="2"/>
  <c r="C69" i="2" s="1"/>
  <c r="B70" i="2"/>
  <c r="D70" i="2" s="1"/>
  <c r="B71" i="2"/>
  <c r="B16" i="15" s="1"/>
  <c r="B72" i="2"/>
  <c r="D72" i="2" s="1"/>
  <c r="B73" i="2"/>
  <c r="C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C80" i="2" s="1"/>
  <c r="B81" i="2"/>
  <c r="D81" i="2" s="1"/>
  <c r="B82" i="2"/>
  <c r="D82" i="2" s="1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D94" i="2" s="1"/>
  <c r="B95" i="2"/>
  <c r="C95" i="2" s="1"/>
  <c r="B96" i="2"/>
  <c r="C96" i="2" s="1"/>
  <c r="B97" i="2"/>
  <c r="C97" i="2" s="1"/>
  <c r="B98" i="2"/>
  <c r="C98" i="2" s="1"/>
  <c r="B99" i="2"/>
  <c r="D99" i="2" s="1"/>
  <c r="B100" i="2"/>
  <c r="D100" i="2" s="1"/>
  <c r="B23" i="2"/>
  <c r="D23" i="2" s="1"/>
  <c r="B24" i="2"/>
  <c r="B25" i="2"/>
  <c r="D25" i="2" s="1"/>
  <c r="B26" i="2"/>
  <c r="B7" i="15" s="1"/>
  <c r="B27" i="2"/>
  <c r="C27" i="2" s="1"/>
  <c r="B28" i="2"/>
  <c r="D28" i="2" s="1"/>
  <c r="B29" i="2"/>
  <c r="C29" i="2" s="1"/>
  <c r="B30" i="2"/>
  <c r="D30" i="2" s="1"/>
  <c r="B31" i="2"/>
  <c r="C31" i="2" s="1"/>
  <c r="B32" i="2"/>
  <c r="D32" i="2" s="1"/>
  <c r="B33" i="2"/>
  <c r="D33" i="2" s="1"/>
  <c r="B34" i="2"/>
  <c r="D34" i="2" s="1"/>
  <c r="B35" i="2"/>
  <c r="D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D42" i="2" s="1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D8" i="2" s="1"/>
  <c r="B9" i="2"/>
  <c r="C9" i="2" s="1"/>
  <c r="B10" i="2"/>
  <c r="D10" i="2" s="1"/>
  <c r="B11" i="2"/>
  <c r="C11" i="2" s="1"/>
  <c r="B12" i="2"/>
  <c r="D12" i="2" s="1"/>
  <c r="B13" i="2"/>
  <c r="D13" i="2" s="1"/>
  <c r="B14" i="2"/>
  <c r="D14" i="2" s="1"/>
  <c r="B15" i="2"/>
  <c r="D15" i="2" s="1"/>
  <c r="B16" i="2"/>
  <c r="B5" i="15" s="1"/>
  <c r="B17" i="2"/>
  <c r="D17" i="2" s="1"/>
  <c r="B18" i="2"/>
  <c r="C18" i="2" s="1"/>
  <c r="B19" i="2"/>
  <c r="D19" i="2" s="1"/>
  <c r="B20" i="2"/>
  <c r="D20" i="2" s="1"/>
  <c r="B21" i="2"/>
  <c r="D21" i="2" s="1"/>
  <c r="B22" i="2"/>
  <c r="C2" i="2"/>
  <c r="C23" i="2"/>
  <c r="C52" i="2"/>
  <c r="C53" i="2"/>
  <c r="C54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D41" i="2" l="1"/>
  <c r="D71" i="2"/>
  <c r="D96" i="2"/>
  <c r="D18" i="2"/>
  <c r="D95" i="2"/>
  <c r="D85" i="2"/>
  <c r="D89" i="2"/>
  <c r="D65" i="2"/>
  <c r="D68" i="2"/>
  <c r="D67" i="2"/>
  <c r="D88" i="2"/>
  <c r="D64" i="2"/>
  <c r="D40" i="2"/>
  <c r="D16" i="2"/>
  <c r="D5" i="15" s="1"/>
  <c r="D87" i="2"/>
  <c r="D63" i="2"/>
  <c r="D39" i="2"/>
  <c r="B9" i="15"/>
  <c r="D86" i="2"/>
  <c r="D19" i="15" s="1"/>
  <c r="D38" i="2"/>
  <c r="D37" i="2"/>
  <c r="D69" i="2"/>
  <c r="C35" i="2"/>
  <c r="D9" i="2"/>
  <c r="D6" i="2"/>
  <c r="D93" i="2"/>
  <c r="D11" i="2"/>
  <c r="D4" i="15" s="1"/>
  <c r="D31" i="2"/>
  <c r="D8" i="15" s="1"/>
  <c r="D29" i="2"/>
  <c r="D5" i="2"/>
  <c r="D90" i="2"/>
  <c r="D36" i="2"/>
  <c r="D9" i="15" s="1"/>
  <c r="D7" i="2"/>
  <c r="D4" i="2"/>
  <c r="D92" i="2"/>
  <c r="D80" i="2"/>
  <c r="D51" i="2"/>
  <c r="D12" i="15" s="1"/>
  <c r="D27" i="2"/>
  <c r="D3" i="2"/>
  <c r="D91" i="2"/>
  <c r="D20" i="15" s="1"/>
  <c r="D56" i="2"/>
  <c r="D13" i="15" s="1"/>
  <c r="D98" i="2"/>
  <c r="D50" i="2"/>
  <c r="D26" i="2"/>
  <c r="D7" i="15" s="1"/>
  <c r="D97" i="2"/>
  <c r="D73" i="2"/>
  <c r="D49" i="2"/>
  <c r="C34" i="2"/>
  <c r="C32" i="2"/>
  <c r="C8" i="2"/>
  <c r="D10" i="15"/>
  <c r="C86" i="2"/>
  <c r="C19" i="15" s="1"/>
  <c r="C62" i="2"/>
  <c r="C55" i="2"/>
  <c r="C10" i="2"/>
  <c r="D11" i="15"/>
  <c r="D18" i="15"/>
  <c r="D15" i="15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D16" i="15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D14" i="15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D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6" i="15"/>
  <c r="D17" i="15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22" i="15"/>
  <c r="D53" i="6"/>
  <c r="F53" i="6" s="1"/>
  <c r="N53" i="6" s="1"/>
  <c r="C4" i="1"/>
  <c r="R4" i="1"/>
  <c r="C21" i="15"/>
  <c r="D21" i="15"/>
  <c r="B4" i="15"/>
  <c r="C2" i="1"/>
  <c r="C15" i="1"/>
  <c r="C6" i="1"/>
  <c r="E2" i="15"/>
  <c r="B13" i="15"/>
  <c r="R17" i="1"/>
  <c r="C13" i="15"/>
  <c r="B15" i="15"/>
  <c r="F6" i="2" l="1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F7" i="2" l="1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E7" i="15" l="1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K27" i="2" l="1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K28" i="2" l="1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K29" i="2" l="1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K30" i="2" l="1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E8" i="15" l="1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Q32" i="2" l="1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Q33" i="2" l="1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Q34" i="2" l="1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Q35" i="2" l="1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Q36" i="2" l="1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Q37" i="2" l="1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Q38" i="2" l="1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Q39" i="2" l="1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Q40" i="2" l="1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Q41" i="2" l="1"/>
  <c r="E10" i="15"/>
  <c r="K41" i="2"/>
  <c r="J41" i="2"/>
  <c r="L41" i="2"/>
  <c r="F29" i="2"/>
  <c r="H76" i="6"/>
  <c r="R72" i="6"/>
  <c r="H71" i="6"/>
  <c r="R67" i="6"/>
  <c r="H77" i="6"/>
  <c r="R73" i="6"/>
  <c r="R70" i="6"/>
  <c r="Q42" i="2" l="1"/>
  <c r="K42" i="2"/>
  <c r="J42" i="2"/>
  <c r="L42" i="2"/>
  <c r="F30" i="2"/>
  <c r="H80" i="6"/>
  <c r="R76" i="6"/>
  <c r="H81" i="6"/>
  <c r="R77" i="6"/>
  <c r="H75" i="6"/>
  <c r="R71" i="6"/>
  <c r="R74" i="6"/>
  <c r="Q43" i="2" l="1"/>
  <c r="K43" i="2"/>
  <c r="J43" i="2"/>
  <c r="L43" i="2"/>
  <c r="F31" i="2"/>
  <c r="F8" i="15" s="1"/>
  <c r="H84" i="6"/>
  <c r="R80" i="6"/>
  <c r="H79" i="6"/>
  <c r="R75" i="6"/>
  <c r="H85" i="6"/>
  <c r="R81" i="6"/>
  <c r="R78" i="6"/>
  <c r="Q44" i="2" l="1"/>
  <c r="K44" i="2"/>
  <c r="J44" i="2"/>
  <c r="L44" i="2"/>
  <c r="F32" i="2"/>
  <c r="H88" i="6"/>
  <c r="R84" i="6"/>
  <c r="H89" i="6"/>
  <c r="R85" i="6"/>
  <c r="H83" i="6"/>
  <c r="R79" i="6"/>
  <c r="R82" i="6"/>
  <c r="Q45" i="2" l="1"/>
  <c r="K45" i="2"/>
  <c r="J45" i="2"/>
  <c r="L45" i="2"/>
  <c r="F33" i="2"/>
  <c r="H92" i="6"/>
  <c r="R88" i="6"/>
  <c r="H87" i="6"/>
  <c r="R83" i="6"/>
  <c r="H93" i="6"/>
  <c r="R89" i="6"/>
  <c r="R86" i="6"/>
  <c r="Q46" i="2" l="1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Q47" i="2" l="1"/>
  <c r="K47" i="2"/>
  <c r="L47" i="2"/>
  <c r="J47" i="2"/>
  <c r="F35" i="2"/>
  <c r="H100" i="6"/>
  <c r="R100" i="6" s="1"/>
  <c r="R96" i="6"/>
  <c r="H95" i="6"/>
  <c r="R91" i="6"/>
  <c r="R98" i="6"/>
  <c r="R94" i="6"/>
  <c r="Q48" i="2" l="1"/>
  <c r="K48" i="2"/>
  <c r="L48" i="2"/>
  <c r="J48" i="2"/>
  <c r="F36" i="2"/>
  <c r="F9" i="15" s="1"/>
  <c r="H99" i="6"/>
  <c r="R99" i="6" s="1"/>
  <c r="R95" i="6"/>
  <c r="Q49" i="2" l="1"/>
  <c r="K49" i="2"/>
  <c r="J49" i="2"/>
  <c r="L49" i="2"/>
  <c r="F37" i="2"/>
  <c r="Q50" i="2" l="1"/>
  <c r="K50" i="2"/>
  <c r="J50" i="2"/>
  <c r="L50" i="2"/>
  <c r="F38" i="2"/>
  <c r="Q51" i="2" l="1"/>
  <c r="E12" i="15"/>
  <c r="K51" i="2"/>
  <c r="J51" i="2"/>
  <c r="L51" i="2"/>
  <c r="F39" i="2"/>
  <c r="Q52" i="2" l="1"/>
  <c r="K52" i="2"/>
  <c r="J52" i="2"/>
  <c r="L52" i="2"/>
  <c r="F40" i="2"/>
  <c r="Q53" i="2" l="1"/>
  <c r="K53" i="2"/>
  <c r="J53" i="2"/>
  <c r="L53" i="2"/>
  <c r="F41" i="2"/>
  <c r="F10" i="15" s="1"/>
  <c r="Q54" i="2" l="1"/>
  <c r="K54" i="2"/>
  <c r="J54" i="2"/>
  <c r="L54" i="2"/>
  <c r="F42" i="2"/>
  <c r="Q55" i="2" l="1"/>
  <c r="K55" i="2"/>
  <c r="L55" i="2"/>
  <c r="J55" i="2"/>
  <c r="F43" i="2"/>
  <c r="Q56" i="2" l="1"/>
  <c r="E13" i="15"/>
  <c r="K56" i="2"/>
  <c r="L56" i="2"/>
  <c r="J56" i="2"/>
  <c r="F44" i="2"/>
  <c r="Q57" i="2" l="1"/>
  <c r="K57" i="2"/>
  <c r="L57" i="2"/>
  <c r="J57" i="2"/>
  <c r="F45" i="2"/>
  <c r="Q58" i="2" l="1"/>
  <c r="K58" i="2"/>
  <c r="L58" i="2"/>
  <c r="J58" i="2"/>
  <c r="F46" i="2"/>
  <c r="F11" i="15" s="1"/>
  <c r="Q59" i="2" l="1"/>
  <c r="K59" i="2"/>
  <c r="J59" i="2"/>
  <c r="L59" i="2"/>
  <c r="F47" i="2"/>
  <c r="Q60" i="2" l="1"/>
  <c r="K60" i="2"/>
  <c r="L60" i="2"/>
  <c r="J60" i="2"/>
  <c r="F48" i="2"/>
  <c r="Q61" i="2" l="1"/>
  <c r="E14" i="15"/>
  <c r="K61" i="2"/>
  <c r="L61" i="2"/>
  <c r="J61" i="2"/>
  <c r="F49" i="2"/>
  <c r="Q62" i="2" l="1"/>
  <c r="K62" i="2"/>
  <c r="J62" i="2"/>
  <c r="L62" i="2"/>
  <c r="F50" i="2"/>
  <c r="Q63" i="2" l="1"/>
  <c r="K63" i="2"/>
  <c r="J63" i="2"/>
  <c r="L63" i="2"/>
  <c r="F51" i="2"/>
  <c r="F12" i="15" s="1"/>
  <c r="Q64" i="2" l="1"/>
  <c r="K64" i="2"/>
  <c r="J64" i="2"/>
  <c r="L64" i="2"/>
  <c r="F52" i="2"/>
  <c r="Q65" i="2" l="1"/>
  <c r="K65" i="2"/>
  <c r="L65" i="2"/>
  <c r="J65" i="2"/>
  <c r="F53" i="2"/>
  <c r="Q66" i="2" l="1"/>
  <c r="E15" i="15"/>
  <c r="K66" i="2"/>
  <c r="L66" i="2"/>
  <c r="J66" i="2"/>
  <c r="F54" i="2"/>
  <c r="Q67" i="2" l="1"/>
  <c r="K67" i="2"/>
  <c r="J67" i="2"/>
  <c r="L67" i="2"/>
  <c r="F55" i="2"/>
  <c r="Q68" i="2" l="1"/>
  <c r="K68" i="2"/>
  <c r="J68" i="2"/>
  <c r="L68" i="2"/>
  <c r="F56" i="2"/>
  <c r="F13" i="15" s="1"/>
  <c r="Q69" i="2" l="1"/>
  <c r="K69" i="2"/>
  <c r="J69" i="2"/>
  <c r="L69" i="2"/>
  <c r="F57" i="2"/>
  <c r="Q70" i="2" l="1"/>
  <c r="K70" i="2"/>
  <c r="J70" i="2"/>
  <c r="L70" i="2"/>
  <c r="F58" i="2"/>
  <c r="Q71" i="2" l="1"/>
  <c r="E16" i="15"/>
  <c r="K71" i="2"/>
  <c r="J71" i="2"/>
  <c r="L71" i="2"/>
  <c r="F59" i="2"/>
  <c r="Q72" i="2" l="1"/>
  <c r="K72" i="2"/>
  <c r="L72" i="2"/>
  <c r="J72" i="2"/>
  <c r="F60" i="2"/>
  <c r="Q73" i="2" l="1"/>
  <c r="K73" i="2"/>
  <c r="L73" i="2"/>
  <c r="J73" i="2"/>
  <c r="F61" i="2"/>
  <c r="F14" i="15" s="1"/>
  <c r="Q74" i="2" l="1"/>
  <c r="K74" i="2"/>
  <c r="L74" i="2"/>
  <c r="J74" i="2"/>
  <c r="F62" i="2"/>
  <c r="Q75" i="2" l="1"/>
  <c r="K75" i="2"/>
  <c r="J75" i="2"/>
  <c r="L75" i="2"/>
  <c r="F63" i="2"/>
  <c r="Q76" i="2" l="1"/>
  <c r="E17" i="15"/>
  <c r="K76" i="2"/>
  <c r="L76" i="2"/>
  <c r="J76" i="2"/>
  <c r="F64" i="2"/>
  <c r="Q77" i="2" l="1"/>
  <c r="K77" i="2"/>
  <c r="J77" i="2"/>
  <c r="L77" i="2"/>
  <c r="F65" i="2"/>
  <c r="Q78" i="2" l="1"/>
  <c r="K78" i="2"/>
  <c r="J78" i="2"/>
  <c r="L78" i="2"/>
  <c r="F66" i="2"/>
  <c r="F15" i="15" s="1"/>
  <c r="Q79" i="2" l="1"/>
  <c r="K79" i="2"/>
  <c r="L79" i="2"/>
  <c r="J79" i="2"/>
  <c r="F67" i="2"/>
  <c r="Q80" i="2" l="1"/>
  <c r="K80" i="2"/>
  <c r="J80" i="2"/>
  <c r="L80" i="2"/>
  <c r="F68" i="2"/>
  <c r="Q81" i="2" l="1"/>
  <c r="E18" i="15"/>
  <c r="K81" i="2"/>
  <c r="L81" i="2"/>
  <c r="J81" i="2"/>
  <c r="F69" i="2"/>
  <c r="Q82" i="2" l="1"/>
  <c r="K82" i="2"/>
  <c r="L82" i="2"/>
  <c r="J82" i="2"/>
  <c r="F70" i="2"/>
  <c r="Q83" i="2" l="1"/>
  <c r="K83" i="2"/>
  <c r="L83" i="2"/>
  <c r="J83" i="2"/>
  <c r="F71" i="2"/>
  <c r="F16" i="15" s="1"/>
  <c r="Q84" i="2" l="1"/>
  <c r="K84" i="2"/>
  <c r="J84" i="2"/>
  <c r="L84" i="2"/>
  <c r="F72" i="2"/>
  <c r="Q85" i="2" l="1"/>
  <c r="K85" i="2"/>
  <c r="J85" i="2"/>
  <c r="L85" i="2"/>
  <c r="F73" i="2"/>
  <c r="Q86" i="2" l="1"/>
  <c r="E19" i="15"/>
  <c r="K86" i="2"/>
  <c r="L86" i="2"/>
  <c r="J86" i="2"/>
  <c r="F74" i="2"/>
  <c r="Q87" i="2" l="1"/>
  <c r="K87" i="2"/>
  <c r="L87" i="2"/>
  <c r="J87" i="2"/>
  <c r="F75" i="2"/>
  <c r="Q88" i="2" l="1"/>
  <c r="K88" i="2"/>
  <c r="J88" i="2"/>
  <c r="L88" i="2"/>
  <c r="F76" i="2"/>
  <c r="F17" i="15" s="1"/>
  <c r="Q89" i="2" l="1"/>
  <c r="K89" i="2"/>
  <c r="J89" i="2"/>
  <c r="L89" i="2"/>
  <c r="F77" i="2"/>
  <c r="Q90" i="2" l="1"/>
  <c r="K90" i="2"/>
  <c r="J90" i="2"/>
  <c r="L90" i="2"/>
  <c r="F78" i="2"/>
  <c r="Q91" i="2" l="1"/>
  <c r="E20" i="15"/>
  <c r="K91" i="2"/>
  <c r="L91" i="2"/>
  <c r="J91" i="2"/>
  <c r="F79" i="2"/>
  <c r="Q92" i="2" l="1"/>
  <c r="K92" i="2"/>
  <c r="J92" i="2"/>
  <c r="L92" i="2"/>
  <c r="F80" i="2"/>
  <c r="Q93" i="2" l="1"/>
  <c r="K93" i="2"/>
  <c r="J93" i="2"/>
  <c r="L93" i="2"/>
  <c r="F81" i="2"/>
  <c r="F18" i="15" s="1"/>
  <c r="Q94" i="2" l="1"/>
  <c r="K94" i="2"/>
  <c r="L94" i="2"/>
  <c r="J94" i="2"/>
  <c r="F82" i="2"/>
  <c r="Q95" i="2" l="1"/>
  <c r="K95" i="2"/>
  <c r="J95" i="2"/>
  <c r="L95" i="2"/>
  <c r="F83" i="2"/>
  <c r="Q96" i="2" l="1"/>
  <c r="E21" i="15"/>
  <c r="K96" i="2"/>
  <c r="J96" i="2"/>
  <c r="L96" i="2"/>
  <c r="F84" i="2"/>
  <c r="Q97" i="2" l="1"/>
  <c r="K97" i="2"/>
  <c r="J97" i="2"/>
  <c r="L97" i="2"/>
  <c r="F85" i="2"/>
  <c r="Q98" i="2" l="1"/>
  <c r="K98" i="2"/>
  <c r="J98" i="2"/>
  <c r="L98" i="2"/>
  <c r="F86" i="2"/>
  <c r="F19" i="15" s="1"/>
  <c r="Q99" i="2" l="1"/>
  <c r="K99" i="2"/>
  <c r="J99" i="2"/>
  <c r="L99" i="2"/>
  <c r="F87" i="2"/>
  <c r="Q100" i="2" l="1"/>
  <c r="E22" i="15"/>
  <c r="K100" i="2"/>
  <c r="L100" i="2"/>
  <c r="J100" i="2"/>
  <c r="F88" i="2"/>
  <c r="F89" i="2" l="1"/>
  <c r="F90" i="2" l="1"/>
  <c r="F91" i="2" l="1"/>
  <c r="F20" i="15" s="1"/>
  <c r="F92" i="2" l="1"/>
  <c r="F93" i="2" l="1"/>
  <c r="F94" i="2" l="1"/>
  <c r="F95" i="2" l="1"/>
  <c r="F96" i="2" l="1"/>
  <c r="F21" i="15" s="1"/>
  <c r="F97" i="2" l="1"/>
  <c r="F98" i="2" l="1"/>
  <c r="F100" i="2" l="1"/>
  <c r="F22" i="15" s="1"/>
  <c r="F99" i="2"/>
</calcChain>
</file>

<file path=xl/sharedStrings.xml><?xml version="1.0" encoding="utf-8"?>
<sst xmlns="http://schemas.openxmlformats.org/spreadsheetml/2006/main" count="3124" uniqueCount="1169">
  <si>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</si>
  <si>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</si>
  <si>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</si>
  <si>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</si>
  <si>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</si>
  <si>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</si>
  <si>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</si>
  <si>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</si>
  <si>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</si>
  <si>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</si>
  <si>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</si>
  <si>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</si>
  <si>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</si>
  <si>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</si>
  <si>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</si>
  <si>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</si>
  <si>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</si>
  <si>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</si>
  <si>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</si>
  <si>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</si>
  <si>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</si>
  <si>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</si>
  <si>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</si>
  <si>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</si>
  <si>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</si>
  <si>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</si>
  <si>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</si>
  <si>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</si>
  <si>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</si>
  <si>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</si>
  <si>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</si>
  <si>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</si>
  <si>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</si>
  <si>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</si>
  <si>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</si>
  <si>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</si>
  <si>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</si>
  <si>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</si>
  <si>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</si>
  <si>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</si>
  <si>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</si>
  <si>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</si>
  <si>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</si>
  <si>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</si>
  <si>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</si>
  <si>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</si>
  <si>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</si>
  <si>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</si>
  <si>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</si>
  <si>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</si>
  <si>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</si>
  <si>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</si>
  <si>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</si>
  <si>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</si>
  <si>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</si>
  <si>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</si>
  <si>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</si>
  <si>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</si>
  <si>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</si>
  <si>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</si>
  <si>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</si>
  <si>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</si>
  <si>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</si>
  <si>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</si>
  <si>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</si>
  <si>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</si>
  <si>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</si>
  <si>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</si>
  <si>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</si>
  <si>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</si>
  <si>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</si>
  <si>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</si>
  <si>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</si>
  <si>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</si>
  <si>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</si>
  <si>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</si>
  <si>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</si>
  <si>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</si>
  <si>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</si>
  <si>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</si>
  <si>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</si>
  <si>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</si>
  <si>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</si>
  <si>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</si>
  <si>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</si>
  <si>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</si>
  <si>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</si>
  <si>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</si>
  <si>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</si>
  <si>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</si>
  <si>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</si>
  <si>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</si>
  <si>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</si>
  <si>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</si>
  <si>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</si>
  <si>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</si>
  <si>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</si>
  <si>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</si>
  <si>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</si>
  <si>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</si>
  <si>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</si>
  <si>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</si>
  <si>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</si>
  <si>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</si>
  <si>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</si>
  <si>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</si>
  <si>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</si>
  <si>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</si>
  <si>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</si>
  <si>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</si>
  <si>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</si>
  <si>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</si>
  <si>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</si>
  <si>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</si>
  <si>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</si>
  <si>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</si>
  <si>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</si>
  <si>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</si>
  <si>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</si>
  <si>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</si>
  <si>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</si>
  <si>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</si>
  <si>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</si>
  <si>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</si>
  <si>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</si>
  <si>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</si>
  <si>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</si>
  <si>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</si>
  <si>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</si>
  <si>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</si>
  <si>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</si>
  <si>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</si>
  <si>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</si>
  <si>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</si>
  <si>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</si>
  <si>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</si>
  <si>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</si>
  <si>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</si>
  <si>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</si>
  <si>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</si>
  <si>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</si>
  <si>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</si>
  <si>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</si>
  <si>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</si>
  <si>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</si>
  <si>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</si>
  <si>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</si>
  <si>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</si>
  <si>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</si>
  <si>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</si>
  <si>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</si>
  <si>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</si>
  <si>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</si>
  <si>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</si>
  <si>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</si>
  <si>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</si>
  <si>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</si>
  <si>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</si>
  <si>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</si>
  <si>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</si>
  <si>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</si>
  <si>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</si>
  <si>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</si>
  <si>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</si>
  <si>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</si>
  <si>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</si>
  <si>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</si>
  <si>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</si>
  <si>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</si>
  <si>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</si>
  <si>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</si>
  <si>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</si>
  <si>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</si>
  <si>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</si>
  <si>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</si>
  <si>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</si>
  <si>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</si>
  <si>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</si>
  <si>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</si>
  <si>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</si>
  <si>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</si>
  <si>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</si>
  <si>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</si>
  <si>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</si>
  <si>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</si>
  <si>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</si>
  <si>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</si>
  <si>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</si>
  <si>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</si>
  <si>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</si>
  <si>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</si>
  <si>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</si>
  <si>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</si>
  <si>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</si>
  <si>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</si>
  <si>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</si>
  <si>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</si>
  <si>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</si>
  <si>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</si>
  <si>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</si>
  <si>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</si>
  <si>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</si>
  <si>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</si>
  <si>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</si>
  <si>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</si>
  <si>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</si>
  <si>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</si>
  <si>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</si>
  <si>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</si>
  <si>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</si>
  <si>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</si>
  <si>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</si>
  <si>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</si>
  <si>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</si>
  <si>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</si>
  <si>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</si>
  <si>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</si>
  <si>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</si>
  <si>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</si>
  <si>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</si>
  <si>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</si>
  <si>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</si>
  <si>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</si>
  <si>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</si>
  <si>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</si>
  <si>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</si>
  <si>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</si>
  <si>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</si>
  <si>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</si>
  <si>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</si>
  <si>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</si>
  <si>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</si>
  <si>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</si>
  <si>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</si>
  <si>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</si>
  <si>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</si>
  <si>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</si>
  <si>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</si>
  <si>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</si>
  <si>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</si>
  <si>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</si>
  <si>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</si>
  <si>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</si>
  <si>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</si>
  <si>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</si>
  <si>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</si>
  <si>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</si>
  <si>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</si>
  <si>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</si>
  <si>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</si>
  <si>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</si>
  <si>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</si>
  <si>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</si>
  <si>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</si>
  <si>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</si>
  <si>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</si>
  <si>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</si>
  <si>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</si>
  <si>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</si>
  <si>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</si>
  <si>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</si>
  <si>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</si>
  <si>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</si>
  <si>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</si>
  <si>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</si>
  <si>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</si>
  <si>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</si>
  <si>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</si>
  <si>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</si>
  <si>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</si>
  <si>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</si>
  <si>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</si>
  <si>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</si>
  <si>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</si>
  <si>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</si>
  <si>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</si>
  <si>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</si>
  <si>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</si>
  <si>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</si>
  <si>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</si>
  <si>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</si>
  <si>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</si>
  <si>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</si>
  <si>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</si>
  <si>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</si>
  <si>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</si>
  <si>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</si>
  <si>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</si>
  <si>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</si>
  <si>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</si>
  <si>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</si>
  <si>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</si>
  <si>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</si>
  <si>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</si>
  <si>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</si>
  <si>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</si>
  <si>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</si>
  <si>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</si>
  <si>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</si>
  <si>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</si>
  <si>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</si>
  <si>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</si>
  <si>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</si>
  <si>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</si>
  <si>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</si>
  <si>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</si>
  <si>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</si>
  <si>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</si>
  <si>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</si>
  <si>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</si>
  <si>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</si>
  <si>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</si>
  <si>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</si>
  <si>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</si>
  <si>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</si>
  <si>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</si>
  <si>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</si>
  <si>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</si>
  <si>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</si>
  <si>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</si>
  <si>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</si>
  <si>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</si>
  <si>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</si>
  <si>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</si>
  <si>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</si>
  <si>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</si>
  <si>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</si>
  <si>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</si>
  <si>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</si>
  <si>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</si>
  <si>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</si>
  <si>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</si>
  <si>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</si>
  <si>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</si>
  <si>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</si>
  <si>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</si>
  <si>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</si>
  <si>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</si>
  <si>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</si>
  <si>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</si>
  <si>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</si>
  <si>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</si>
  <si>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</si>
  <si>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</si>
  <si>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</si>
  <si>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</si>
  <si>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</si>
  <si>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</si>
  <si>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</si>
  <si>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</si>
  <si>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</si>
  <si>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</si>
  <si>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</si>
  <si>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</si>
  <si>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</si>
  <si>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</si>
  <si>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</si>
  <si>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</si>
  <si>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</si>
  <si>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</si>
  <si>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</si>
  <si>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</si>
  <si>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</si>
  <si>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</si>
  <si>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</si>
  <si>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</si>
  <si>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</si>
  <si>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</si>
  <si>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</si>
  <si>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</si>
  <si>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</si>
  <si>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</si>
  <si>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</si>
  <si>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</si>
  <si>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</si>
  <si>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</si>
  <si>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</si>
  <si>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</si>
  <si>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</si>
  <si>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</si>
  <si>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</si>
  <si>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</si>
  <si>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</si>
  <si>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</si>
  <si>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</si>
  <si>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</si>
  <si>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</si>
  <si>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</si>
  <si>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</si>
  <si>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</si>
  <si>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</si>
  <si>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</si>
  <si>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</si>
  <si>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</si>
  <si>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</si>
  <si>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</si>
  <si>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</si>
  <si>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</si>
  <si>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</si>
  <si>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</si>
  <si>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</si>
  <si>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</si>
  <si>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</si>
  <si>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</si>
  <si>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</si>
  <si>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</si>
  <si>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</si>
  <si>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</si>
  <si>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</si>
  <si>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</si>
  <si>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</si>
  <si>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</si>
  <si>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</si>
  <si>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</si>
  <si>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</si>
  <si>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</si>
  <si>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</si>
  <si>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</si>
  <si>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</si>
  <si>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</si>
  <si>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</si>
  <si>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</si>
  <si>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</si>
  <si>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</si>
  <si>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</si>
  <si>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</si>
  <si>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</si>
  <si>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</si>
  <si>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</si>
  <si>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</si>
  <si>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</si>
  <si>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</si>
  <si>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</si>
  <si>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</si>
  <si>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</si>
  <si>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</si>
  <si>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</si>
  <si>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</si>
  <si>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</si>
  <si>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</si>
  <si>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</si>
  <si>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</si>
  <si>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</si>
  <si>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</si>
  <si>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</si>
  <si>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</si>
  <si>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</si>
  <si>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</si>
  <si>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</si>
  <si>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</si>
  <si>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</si>
  <si>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</si>
  <si>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</si>
  <si>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</si>
  <si>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</si>
  <si>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</si>
  <si>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</si>
  <si>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</si>
  <si>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</si>
  <si>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</si>
  <si>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</si>
  <si>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</si>
  <si>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</si>
  <si>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</si>
  <si>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</si>
  <si>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</si>
  <si>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</si>
  <si>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</si>
  <si>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</si>
  <si>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</si>
  <si>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</si>
  <si>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</si>
  <si>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</si>
  <si>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</si>
  <si>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</si>
  <si>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</si>
  <si>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</si>
  <si>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</si>
  <si>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</si>
  <si>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</si>
  <si>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</si>
  <si>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</si>
  <si>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</si>
  <si>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</si>
  <si>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</si>
  <si>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</si>
  <si>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</si>
  <si>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</si>
  <si>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</si>
  <si>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</si>
  <si>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</si>
  <si>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</si>
  <si>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</si>
  <si>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</si>
  <si>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</si>
  <si>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</si>
  <si>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</si>
  <si>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</si>
  <si>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</si>
  <si>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</si>
  <si>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</si>
  <si>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</si>
  <si>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</si>
  <si>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</si>
  <si>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</si>
  <si>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</si>
  <si>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</si>
  <si>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</si>
  <si>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</si>
  <si>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</si>
  <si>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</si>
  <si>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</si>
  <si>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</si>
  <si>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</si>
  <si>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</si>
  <si>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</si>
  <si>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</si>
  <si>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</si>
  <si>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</si>
  <si>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</si>
  <si>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</si>
  <si>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</si>
  <si>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</si>
  <si>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</si>
  <si>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</si>
  <si>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</si>
  <si>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</si>
  <si>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</si>
  <si>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</si>
  <si>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</si>
  <si>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</si>
  <si>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</si>
  <si>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</si>
  <si>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</si>
  <si>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</si>
  <si>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</si>
  <si>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</si>
  <si>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</si>
  <si>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</si>
  <si>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</si>
  <si>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</si>
  <si>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</si>
  <si>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</si>
  <si>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</si>
  <si>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</si>
  <si>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</si>
  <si>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</si>
  <si>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</si>
  <si>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</si>
  <si>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</si>
  <si>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</si>
  <si>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</si>
  <si>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</si>
  <si>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</si>
  <si>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</si>
  <si>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</si>
  <si>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</si>
  <si>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</si>
  <si>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</si>
  <si>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</si>
  <si>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</si>
  <si>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</si>
  <si>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</si>
  <si>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</si>
  <si>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</si>
  <si>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</si>
  <si>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</si>
  <si>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</si>
  <si>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</si>
  <si>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</si>
  <si>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</si>
  <si>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</si>
  <si>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</si>
  <si>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</si>
  <si>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</si>
  <si>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</si>
  <si>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</si>
  <si>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</si>
  <si>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</si>
  <si>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</si>
  <si>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</si>
  <si>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</si>
  <si>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</si>
  <si>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</si>
  <si>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</si>
  <si>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</si>
  <si>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</si>
  <si>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</si>
  <si>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</si>
  <si>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</si>
  <si>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</si>
  <si>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</si>
  <si>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</si>
  <si>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</si>
  <si>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</si>
  <si>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</si>
  <si>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</si>
  <si>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</si>
  <si>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</si>
  <si>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</si>
  <si>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</si>
  <si>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</si>
  <si>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</si>
  <si>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</si>
  <si>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</si>
  <si>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</si>
  <si>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</si>
  <si>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</si>
  <si>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</si>
  <si>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</si>
  <si>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</si>
  <si>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</si>
  <si>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</si>
  <si>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</si>
  <si>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</si>
  <si>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</si>
  <si>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</si>
  <si>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</si>
  <si>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</si>
  <si>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</si>
  <si>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</si>
  <si>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</si>
  <si>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</si>
  <si>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</si>
  <si>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</si>
  <si>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</si>
  <si>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</si>
  <si>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</si>
  <si>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</si>
  <si>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</si>
  <si>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</si>
  <si>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</si>
  <si>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</si>
  <si>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</si>
  <si>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</si>
  <si>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</si>
  <si>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</si>
  <si>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</si>
  <si>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</si>
  <si>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</si>
  <si>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</si>
  <si>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</si>
  <si>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</si>
  <si>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</si>
  <si>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</si>
  <si>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</si>
  <si>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</si>
  <si>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</si>
  <si>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</si>
  <si>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</si>
  <si>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</si>
  <si>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</si>
  <si>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</si>
  <si>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</si>
  <si>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</si>
  <si>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</si>
  <si>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</si>
  <si>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</si>
  <si>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</si>
  <si>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</si>
  <si>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</si>
  <si>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</si>
  <si>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</si>
  <si>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</si>
  <si>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</si>
  <si>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</si>
  <si>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</si>
  <si>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</si>
  <si>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</si>
  <si>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</si>
  <si>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</si>
  <si>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</si>
  <si>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</si>
  <si>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</si>
  <si>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</si>
  <si>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</si>
  <si>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</si>
  <si>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</si>
  <si>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</si>
  <si>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</si>
  <si>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</si>
  <si>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</si>
  <si>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</si>
  <si>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</si>
  <si>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</si>
  <si>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</si>
  <si>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</si>
  <si>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</si>
  <si>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</si>
  <si>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</si>
  <si>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</si>
  <si>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</si>
  <si>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</si>
  <si>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</si>
  <si>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</si>
  <si>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</si>
  <si>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</si>
  <si>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</si>
  <si>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</si>
  <si>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</si>
  <si>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</si>
  <si>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</si>
  <si>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</si>
  <si>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</si>
  <si>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</si>
  <si>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</si>
  <si>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</si>
  <si>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</si>
  <si>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</si>
  <si>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</si>
  <si>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</si>
  <si>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</si>
  <si>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</si>
  <si>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</si>
  <si>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</si>
  <si>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</si>
  <si>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</si>
  <si>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</si>
  <si>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</si>
  <si>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</si>
  <si>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</si>
  <si>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</si>
  <si>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</si>
  <si>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</si>
  <si>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</si>
  <si>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</si>
  <si>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</si>
  <si>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</si>
  <si>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</si>
  <si>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</si>
  <si>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</si>
  <si>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</si>
  <si>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</si>
  <si>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</si>
  <si>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</si>
  <si>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</si>
  <si>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</si>
  <si>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</si>
  <si>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</si>
  <si>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</si>
  <si>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</si>
  <si>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</si>
  <si>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</si>
  <si>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</si>
  <si>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</si>
  <si>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</si>
  <si>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</si>
  <si>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</si>
  <si>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</si>
  <si>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</si>
  <si>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</si>
  <si>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</si>
  <si>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</si>
  <si>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</si>
  <si>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</si>
  <si>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</si>
  <si>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</si>
  <si>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</si>
  <si>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</si>
  <si>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</si>
  <si>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</si>
  <si>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</si>
  <si>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</si>
  <si>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</si>
  <si>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</si>
  <si>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</si>
  <si>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</si>
  <si>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</si>
  <si>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</si>
  <si>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</si>
  <si>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</si>
  <si>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</si>
  <si>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</si>
  <si>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</si>
  <si>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</si>
  <si>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</si>
  <si>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</si>
  <si>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</si>
  <si>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</si>
  <si>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</si>
  <si>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</si>
  <si>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</si>
  <si>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</si>
  <si>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</si>
  <si>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</si>
  <si>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</si>
  <si>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</si>
  <si>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</si>
  <si>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</si>
  <si>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</si>
  <si>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</si>
  <si>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</si>
  <si>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</si>
  <si>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</si>
  <si>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</si>
  <si>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</si>
  <si>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</si>
  <si>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</si>
  <si>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</si>
  <si>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</si>
  <si>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</si>
  <si>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</si>
  <si>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</si>
  <si>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</si>
  <si>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</si>
  <si>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</si>
  <si>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</si>
  <si>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</si>
  <si>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</si>
  <si>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</si>
  <si>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</si>
  <si>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</si>
  <si>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</si>
  <si>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</si>
  <si>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</si>
  <si>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</si>
  <si>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</si>
  <si>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</si>
  <si>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</si>
  <si>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</si>
  <si>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</si>
  <si>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</si>
  <si>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</si>
  <si>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</si>
  <si>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</si>
  <si>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</si>
  <si>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</si>
  <si>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</si>
  <si>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</si>
  <si>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</si>
  <si>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</si>
  <si>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</si>
  <si>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</si>
  <si>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</si>
  <si>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</si>
  <si>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</si>
  <si>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</si>
  <si>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</si>
  <si>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</si>
  <si>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</si>
  <si>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</si>
  <si>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</si>
  <si>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</si>
  <si>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</si>
  <si>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</si>
  <si>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</si>
  <si>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</si>
  <si>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</si>
  <si>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</si>
  <si>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</si>
  <si>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</si>
  <si>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</si>
  <si>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</si>
  <si>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</si>
  <si>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</si>
  <si>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</si>
  <si>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</si>
  <si>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</si>
  <si>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</si>
  <si>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</si>
  <si>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</si>
  <si>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</si>
  <si>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</si>
  <si>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</si>
  <si>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</si>
  <si>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</si>
  <si>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</si>
  <si>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</si>
  <si>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</si>
  <si>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</si>
  <si>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</si>
  <si>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</si>
  <si>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</si>
  <si>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</si>
  <si>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</si>
  <si>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</si>
  <si>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</si>
  <si>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</si>
  <si>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</si>
  <si>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</si>
  <si>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</si>
  <si>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</si>
  <si>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</si>
  <si>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</si>
  <si>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</si>
  <si>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</si>
  <si>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</si>
  <si>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</si>
  <si>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</si>
  <si>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</si>
  <si>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</si>
  <si>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</si>
  <si>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</si>
  <si>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</si>
  <si>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</si>
  <si>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</si>
  <si>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</si>
  <si>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</si>
  <si>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</si>
  <si>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</si>
  <si>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</si>
  <si>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</si>
  <si>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</si>
  <si>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</si>
  <si>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</si>
  <si>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</si>
  <si>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</si>
  <si>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</si>
  <si>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</si>
  <si>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</si>
  <si>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</si>
  <si>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</si>
  <si>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</si>
  <si>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</si>
  <si>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</si>
  <si>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</si>
  <si>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</si>
  <si>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</si>
  <si>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</si>
  <si>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</si>
  <si>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</si>
  <si>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</si>
  <si>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</si>
  <si>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</si>
  <si>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</si>
  <si>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</si>
  <si>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</si>
  <si>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</si>
  <si>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</si>
  <si>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</si>
  <si>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</si>
  <si>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</si>
  <si>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</si>
  <si>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</si>
  <si>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</si>
  <si>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</si>
  <si>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</si>
  <si>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</si>
  <si>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</si>
  <si>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</si>
  <si>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</si>
  <si>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</si>
  <si>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</si>
  <si>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</si>
  <si>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</si>
  <si>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</si>
  <si>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</si>
  <si>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</si>
  <si>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</si>
  <si>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</si>
  <si>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</si>
  <si>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</si>
  <si>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</si>
  <si>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</si>
  <si>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</si>
  <si>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</si>
  <si>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</si>
  <si>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</si>
  <si>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</si>
  <si>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</si>
  <si>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</si>
  <si>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</si>
  <si>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</si>
  <si>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</si>
  <si>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</si>
  <si>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</si>
  <si>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</si>
  <si>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</si>
  <si>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</si>
  <si>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</si>
  <si>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</si>
  <si>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</si>
  <si>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</si>
  <si>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</si>
  <si>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</si>
  <si>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</si>
  <si>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</si>
  <si>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</si>
  <si>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</si>
  <si>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</si>
  <si>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</si>
  <si>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</si>
  <si>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</si>
  <si>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</si>
  <si>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</si>
  <si>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</si>
  <si>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</si>
  <si>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</si>
  <si>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</si>
  <si>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</si>
  <si>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</si>
  <si>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</si>
  <si>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</si>
  <si>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</si>
  <si>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</si>
  <si>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</si>
  <si>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</si>
  <si>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</si>
  <si>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</si>
  <si>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</si>
  <si>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</si>
  <si>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</si>
  <si>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</si>
  <si>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</si>
  <si>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</si>
  <si>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</si>
  <si>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</si>
  <si>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</si>
  <si>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</si>
  <si>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</si>
  <si>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</si>
  <si>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</si>
  <si>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</si>
  <si>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</si>
  <si>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</si>
  <si>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</si>
  <si>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</si>
  <si>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</si>
  <si>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</si>
  <si>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</si>
  <si>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</si>
  <si>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</si>
  <si>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</si>
  <si>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</si>
  <si>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</si>
  <si>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</si>
  <si>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</si>
  <si>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</si>
  <si>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</si>
  <si>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</si>
  <si>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</si>
  <si>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</si>
  <si>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</si>
  <si>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</si>
  <si>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</si>
  <si>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</si>
  <si>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</si>
  <si>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</si>
  <si>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</si>
  <si>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</si>
  <si>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</si>
  <si>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</si>
  <si>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</si>
  <si>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</si>
  <si>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</si>
  <si>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</si>
  <si>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</si>
  <si>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</si>
  <si>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</si>
  <si>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</si>
  <si>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</si>
  <si>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</si>
  <si>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</si>
  <si>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</si>
  <si>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</si>
  <si>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</si>
  <si>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</si>
  <si>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</si>
  <si>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</si>
  <si>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</si>
  <si>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</si>
  <si>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</si>
  <si>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</si>
  <si>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</si>
  <si>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</si>
  <si>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</si>
  <si>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</si>
  <si>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</si>
  <si>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</si>
  <si>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</si>
  <si>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</si>
  <si>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</si>
  <si>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</si>
  <si>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</si>
  <si>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</si>
  <si>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</si>
  <si>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</si>
  <si>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</si>
  <si>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</si>
  <si>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</si>
  <si>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</si>
  <si>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</si>
  <si>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</si>
  <si>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</si>
  <si>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</si>
  <si>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</si>
  <si>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</si>
  <si>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</si>
  <si>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</si>
  <si>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</si>
  <si>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</si>
  <si>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</si>
  <si>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</si>
  <si>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</si>
  <si>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</si>
  <si>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</si>
  <si>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</si>
  <si>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</si>
  <si>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</si>
  <si>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</si>
  <si>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</si>
  <si>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</si>
  <si>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</si>
  <si>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</si>
  <si>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</si>
  <si>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</si>
  <si>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</si>
  <si>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</si>
  <si>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</si>
  <si>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</si>
  <si>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</si>
  <si>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</si>
  <si>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</si>
  <si>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</si>
  <si>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</si>
  <si>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</si>
  <si>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</si>
  <si>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</si>
  <si>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</si>
  <si>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</si>
  <si>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</si>
  <si>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</si>
  <si>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AiAssistLooter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</si>
  <si>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</si>
  <si>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</si>
  <si>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</si>
  <si>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</si>
  <si>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</si>
  <si>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</si>
  <si>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</si>
  <si>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</si>
  <si>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</si>
  <si>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</si>
  <si>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</si>
  <si>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WorldBossT2</t>
  </si>
  <si>
    <t>Angel,WorldBossT2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</si>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</sst>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6"/>
  <sheetViews>
    <sheetView tabSelected="1" zoomScale="85" zoomScaleNormal="85" workbookViewId="0">
      <pane xSplit="4" ySplit="1" topLeftCell="E290" activePane="bottomRight" state="frozen"/>
      <selection pane="topRight" activeCell="E1" sqref="E1"/>
      <selection pane="bottomLeft" activeCell="A2" sqref="A2"/>
      <selection pane="bottomRight" activeCell="B312" sqref="B312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bestFit="1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1113</v>
      </c>
      <c r="C2" t="s">
        <v>1114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1120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1120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100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100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14</v>
      </c>
      <c r="E10">
        <v>80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1120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8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1121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4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1092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80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1120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8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13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1115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1124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1124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1121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1115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1123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19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25</v>
      </c>
      <c r="E35">
        <v>80</v>
      </c>
      <c r="F35">
        <v>100</v>
      </c>
      <c r="G35">
        <v>100</v>
      </c>
      <c r="H35">
        <v>100</v>
      </c>
      <c r="I35">
        <v>110</v>
      </c>
      <c r="J35">
        <v>160</v>
      </c>
      <c r="K35">
        <v>100</v>
      </c>
      <c r="L35">
        <v>100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1124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170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1123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24</v>
      </c>
      <c r="E37">
        <v>90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170</v>
      </c>
      <c r="M37">
        <v>15</v>
      </c>
      <c r="N37">
        <v>1</v>
      </c>
      <c r="O37">
        <v>100</v>
      </c>
      <c r="P37">
        <v>100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1100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23</v>
      </c>
      <c r="E38">
        <v>110</v>
      </c>
      <c r="F38">
        <v>100</v>
      </c>
      <c r="G38">
        <v>100</v>
      </c>
      <c r="H38">
        <v>170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105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1100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22</v>
      </c>
      <c r="E39">
        <v>180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115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1100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1124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1115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1124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30</v>
      </c>
      <c r="E46">
        <v>100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120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1115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115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80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120</v>
      </c>
      <c r="L48">
        <v>110</v>
      </c>
      <c r="M48">
        <v>10</v>
      </c>
      <c r="N48">
        <v>1</v>
      </c>
      <c r="O48">
        <v>70</v>
      </c>
      <c r="P48">
        <v>70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110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1124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1124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1124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1124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1091</v>
      </c>
      <c r="AD56" t="s">
        <v>1124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22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120</v>
      </c>
      <c r="K57">
        <v>120</v>
      </c>
      <c r="L57">
        <v>100</v>
      </c>
      <c r="M57">
        <v>10</v>
      </c>
      <c r="N57">
        <v>1</v>
      </c>
      <c r="O57">
        <v>70</v>
      </c>
      <c r="P57">
        <v>70</v>
      </c>
      <c r="Q57">
        <v>95</v>
      </c>
      <c r="R57">
        <v>90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1115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1123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26</v>
      </c>
      <c r="E60">
        <v>90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1115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25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1101</v>
      </c>
      <c r="AD61" t="s">
        <v>1115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44</v>
      </c>
      <c r="E62">
        <v>140</v>
      </c>
      <c r="F62">
        <v>100</v>
      </c>
      <c r="G62">
        <v>100</v>
      </c>
      <c r="H62">
        <v>105</v>
      </c>
      <c r="I62">
        <v>100</v>
      </c>
      <c r="J62">
        <v>100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95</v>
      </c>
      <c r="R62">
        <v>105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1115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1124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50</v>
      </c>
      <c r="E64">
        <v>100</v>
      </c>
      <c r="F64">
        <v>100</v>
      </c>
      <c r="G64">
        <v>100</v>
      </c>
      <c r="H64">
        <v>100</v>
      </c>
      <c r="I64">
        <v>130</v>
      </c>
      <c r="J64">
        <v>50</v>
      </c>
      <c r="K64">
        <v>100</v>
      </c>
      <c r="L64">
        <v>130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1100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51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1124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1124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14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1121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23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1091</v>
      </c>
      <c r="AD69" t="s">
        <v>1100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39</v>
      </c>
      <c r="E70">
        <v>200</v>
      </c>
      <c r="F70">
        <v>100</v>
      </c>
      <c r="G70">
        <v>100</v>
      </c>
      <c r="H70">
        <v>200</v>
      </c>
      <c r="I70">
        <v>130</v>
      </c>
      <c r="J70">
        <v>100</v>
      </c>
      <c r="K70">
        <v>100</v>
      </c>
      <c r="L70">
        <v>120</v>
      </c>
      <c r="M70">
        <v>10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1122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1124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1123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1121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1120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1121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1121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1121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26</v>
      </c>
      <c r="E78">
        <v>130</v>
      </c>
      <c r="F78">
        <v>60</v>
      </c>
      <c r="G78">
        <v>200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110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1115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1115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48</v>
      </c>
      <c r="E80">
        <v>150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120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1124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34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110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1124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1115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12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1115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1100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1123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1124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38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1121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1124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42</v>
      </c>
      <c r="E94">
        <v>110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1115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1115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1115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1123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1123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1167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1123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1123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46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1124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1124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1115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1123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1115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1115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1124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1120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33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36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1100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1100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31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1100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1124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100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1124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100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1124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100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1124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100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1123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120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1124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110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100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100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1120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1123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1123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1123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1123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1120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1124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1124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1123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1123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120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100</v>
      </c>
      <c r="M142">
        <v>10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1115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1123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1123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1124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1115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1124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76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1124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67</v>
      </c>
      <c r="E155">
        <v>88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1124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1123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1124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1124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1115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1124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1124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1124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1124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1115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1087</v>
      </c>
      <c r="AD168" t="s">
        <v>1123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1124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1124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1124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1124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1123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1124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1124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1124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120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566</v>
      </c>
      <c r="AD178" t="s">
        <v>1124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1124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1125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1124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1123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1124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62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20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1124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1124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41</v>
      </c>
      <c r="AD190" t="s">
        <v>1123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1123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1124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1120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1115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1115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1115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1123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1124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1115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100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1115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1115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1124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120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1124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1115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1123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1116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1124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120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1112</v>
      </c>
      <c r="AD214" t="s">
        <v>1124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1124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1124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1124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1124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100</v>
      </c>
      <c r="M219">
        <v>5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512</v>
      </c>
      <c r="AD219" t="s">
        <v>1124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1110</v>
      </c>
      <c r="AD220" t="s">
        <v>1100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1110</v>
      </c>
      <c r="AD221" t="s">
        <v>1100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1124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1124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1117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1124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10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1124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80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105</v>
      </c>
      <c r="M227">
        <v>10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1100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1100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10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1100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115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516</v>
      </c>
      <c r="AD230" t="s">
        <v>1124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1118</v>
      </c>
      <c r="AD231" t="s">
        <v>1124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110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1088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1124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1124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1119</v>
      </c>
      <c r="AD236" t="s">
        <v>1120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1124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1115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1115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1124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1124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1124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1124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1100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1100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90</v>
      </c>
      <c r="F248">
        <v>100</v>
      </c>
      <c r="G248">
        <v>260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1098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110</v>
      </c>
      <c r="M259">
        <v>10</v>
      </c>
      <c r="N259">
        <v>2</v>
      </c>
      <c r="O259">
        <v>100</v>
      </c>
      <c r="P259">
        <v>100</v>
      </c>
      <c r="Q259">
        <v>90</v>
      </c>
      <c r="R259">
        <v>90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47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1115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1115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1124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1124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1109</v>
      </c>
      <c r="AD265" t="s">
        <v>1124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279</v>
      </c>
      <c r="AD267" t="s">
        <v>1124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1115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1124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1115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1115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1115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1124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1124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275</v>
      </c>
      <c r="AD276" t="s">
        <v>1123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1121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1124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275</v>
      </c>
      <c r="AD279" t="s">
        <v>1123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1124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1124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1124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1124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1115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1095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140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70</v>
      </c>
      <c r="M290">
        <v>10</v>
      </c>
      <c r="N290">
        <v>3</v>
      </c>
      <c r="O290">
        <v>100</v>
      </c>
      <c r="P290">
        <v>100</v>
      </c>
      <c r="Q290">
        <v>200</v>
      </c>
      <c r="R290">
        <v>200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1135</v>
      </c>
      <c r="AD290" t="s">
        <v>99</v>
      </c>
      <c r="AE290">
        <v>504</v>
      </c>
      <c r="AF290" t="s">
        <v>991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992</v>
      </c>
      <c r="C291" t="s">
        <v>993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50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231</v>
      </c>
      <c r="AD291" t="s">
        <v>99</v>
      </c>
      <c r="AE291">
        <v>504</v>
      </c>
      <c r="AF291" t="s">
        <v>994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995</v>
      </c>
      <c r="C292" t="s">
        <v>996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1123</v>
      </c>
      <c r="AE292">
        <v>384</v>
      </c>
      <c r="AF292" t="s">
        <v>997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998</v>
      </c>
      <c r="C293" t="s">
        <v>999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1000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1001</v>
      </c>
      <c r="C294" t="s">
        <v>1002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1003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1004</v>
      </c>
      <c r="C295" t="s">
        <v>1005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1006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1007</v>
      </c>
      <c r="C296" t="s">
        <v>1008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1009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1010</v>
      </c>
      <c r="C297" t="s">
        <v>1011</v>
      </c>
      <c r="D297">
        <v>47</v>
      </c>
      <c r="E297">
        <v>80</v>
      </c>
      <c r="F297">
        <v>100</v>
      </c>
      <c r="G297">
        <v>100</v>
      </c>
      <c r="H297">
        <v>100</v>
      </c>
      <c r="I297">
        <v>110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1012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1013</v>
      </c>
      <c r="C298" t="s">
        <v>1014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1015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1016</v>
      </c>
      <c r="C299" t="s">
        <v>1017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1115</v>
      </c>
      <c r="AE299">
        <v>672</v>
      </c>
      <c r="AF299" t="s">
        <v>1018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1019</v>
      </c>
      <c r="C300" t="s">
        <v>1099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1020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1021</v>
      </c>
      <c r="C301" t="s">
        <v>1022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1023</v>
      </c>
      <c r="AG301">
        <v>0</v>
      </c>
      <c r="AH301">
        <v>0.5</v>
      </c>
      <c r="AI301">
        <v>1</v>
      </c>
    </row>
    <row r="302" spans="1:36" x14ac:dyDescent="0.4">
      <c r="A302">
        <v>6000</v>
      </c>
      <c r="B302" t="s">
        <v>1096</v>
      </c>
      <c r="C302" t="s">
        <v>565</v>
      </c>
      <c r="D302">
        <v>67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1124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1097</v>
      </c>
    </row>
    <row r="303" spans="1:36" x14ac:dyDescent="0.4">
      <c r="A303">
        <v>6001</v>
      </c>
      <c r="B303" t="s">
        <v>1105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1092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6002</v>
      </c>
      <c r="B304" t="s">
        <v>1106</v>
      </c>
      <c r="C304" t="s">
        <v>1107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1091</v>
      </c>
      <c r="AD304" t="s">
        <v>1124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1108</v>
      </c>
    </row>
    <row r="305" spans="1:36" x14ac:dyDescent="0.4">
      <c r="A305">
        <v>6003</v>
      </c>
      <c r="B305" t="s">
        <v>1126</v>
      </c>
      <c r="C305" t="s">
        <v>1127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1</v>
      </c>
      <c r="O305">
        <v>800</v>
      </c>
      <c r="P305">
        <v>800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1124</v>
      </c>
      <c r="AE305">
        <v>216</v>
      </c>
      <c r="AF305" t="s">
        <v>1128</v>
      </c>
      <c r="AG305">
        <v>0</v>
      </c>
      <c r="AH305">
        <v>0.5</v>
      </c>
      <c r="AI305">
        <v>1</v>
      </c>
    </row>
    <row r="306" spans="1:36" x14ac:dyDescent="0.4">
      <c r="A306">
        <v>6004</v>
      </c>
      <c r="B306" t="s">
        <v>1129</v>
      </c>
      <c r="C306" t="s">
        <v>1130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576</v>
      </c>
      <c r="Z306">
        <v>720</v>
      </c>
      <c r="AA306">
        <v>300</v>
      </c>
      <c r="AB306" t="s">
        <v>41</v>
      </c>
      <c r="AC306" t="s">
        <v>41</v>
      </c>
      <c r="AD306" t="s">
        <v>1123</v>
      </c>
      <c r="AE306">
        <v>324</v>
      </c>
      <c r="AF306" t="s">
        <v>1131</v>
      </c>
      <c r="AG306">
        <v>0</v>
      </c>
      <c r="AH306">
        <v>0.5</v>
      </c>
      <c r="AI306">
        <v>1</v>
      </c>
    </row>
    <row r="307" spans="1:36" x14ac:dyDescent="0.4">
      <c r="A307">
        <v>6005</v>
      </c>
      <c r="B307" t="s">
        <v>1139</v>
      </c>
      <c r="C307" t="s">
        <v>1140</v>
      </c>
      <c r="D307">
        <v>34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1123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1138</v>
      </c>
    </row>
    <row r="308" spans="1:36" x14ac:dyDescent="0.4">
      <c r="A308">
        <v>6006</v>
      </c>
      <c r="B308" t="s">
        <v>1141</v>
      </c>
      <c r="C308" t="s">
        <v>1144</v>
      </c>
      <c r="D308">
        <v>31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48</v>
      </c>
      <c r="W308" t="s">
        <v>113</v>
      </c>
      <c r="X308">
        <v>916</v>
      </c>
      <c r="Y308">
        <v>576</v>
      </c>
      <c r="Z308">
        <v>648</v>
      </c>
      <c r="AA308">
        <v>250</v>
      </c>
      <c r="AB308" t="s">
        <v>41</v>
      </c>
      <c r="AC308" t="s">
        <v>48</v>
      </c>
      <c r="AD308" t="s">
        <v>1123</v>
      </c>
      <c r="AE308">
        <v>180</v>
      </c>
      <c r="AF308" t="s">
        <v>1147</v>
      </c>
      <c r="AG308">
        <v>0</v>
      </c>
      <c r="AH308">
        <v>0.5</v>
      </c>
      <c r="AI308">
        <v>1</v>
      </c>
    </row>
    <row r="309" spans="1:36" x14ac:dyDescent="0.4">
      <c r="A309">
        <v>6007</v>
      </c>
      <c r="B309" s="10" t="s">
        <v>1142</v>
      </c>
      <c r="C309" t="s">
        <v>1145</v>
      </c>
      <c r="D309">
        <v>33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130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1200</v>
      </c>
      <c r="Y309">
        <v>576</v>
      </c>
      <c r="Z309">
        <v>648</v>
      </c>
      <c r="AA309">
        <v>160</v>
      </c>
      <c r="AB309" t="s">
        <v>41</v>
      </c>
      <c r="AC309" t="s">
        <v>48</v>
      </c>
      <c r="AD309" t="s">
        <v>1123</v>
      </c>
      <c r="AE309">
        <v>144</v>
      </c>
      <c r="AF309" t="s">
        <v>1148</v>
      </c>
      <c r="AG309">
        <v>0</v>
      </c>
      <c r="AH309">
        <v>0.5</v>
      </c>
      <c r="AI309">
        <v>1</v>
      </c>
    </row>
    <row r="310" spans="1:36" x14ac:dyDescent="0.4">
      <c r="A310">
        <v>6008</v>
      </c>
      <c r="B310" s="10" t="s">
        <v>1143</v>
      </c>
      <c r="C310" t="s">
        <v>1146</v>
      </c>
      <c r="D310">
        <v>36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</v>
      </c>
      <c r="N310">
        <v>1</v>
      </c>
      <c r="O310">
        <v>100</v>
      </c>
      <c r="P310">
        <v>100</v>
      </c>
      <c r="Q310">
        <v>110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800</v>
      </c>
      <c r="Y310">
        <v>576</v>
      </c>
      <c r="Z310">
        <v>648</v>
      </c>
      <c r="AA310">
        <v>200</v>
      </c>
      <c r="AB310" t="s">
        <v>41</v>
      </c>
      <c r="AC310" t="s">
        <v>48</v>
      </c>
      <c r="AD310" t="s">
        <v>1123</v>
      </c>
      <c r="AE310">
        <v>144</v>
      </c>
      <c r="AF310" t="s">
        <v>1149</v>
      </c>
      <c r="AG310">
        <v>0</v>
      </c>
      <c r="AH310">
        <v>0.5</v>
      </c>
      <c r="AI310">
        <v>1</v>
      </c>
    </row>
    <row r="311" spans="1:36" x14ac:dyDescent="0.4">
      <c r="A311">
        <v>6009</v>
      </c>
      <c r="B311" t="s">
        <v>1150</v>
      </c>
      <c r="C311" t="s">
        <v>1153</v>
      </c>
      <c r="D311">
        <v>18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150</v>
      </c>
      <c r="M311">
        <v>10</v>
      </c>
      <c r="N311">
        <v>1</v>
      </c>
      <c r="O311">
        <v>100</v>
      </c>
      <c r="P311">
        <v>100</v>
      </c>
      <c r="Q311">
        <v>170</v>
      </c>
      <c r="R311">
        <v>170</v>
      </c>
      <c r="S311">
        <v>10</v>
      </c>
      <c r="T311">
        <v>12</v>
      </c>
      <c r="U311" t="s">
        <v>47</v>
      </c>
      <c r="V311" t="s">
        <v>48</v>
      </c>
      <c r="W311" t="s">
        <v>49</v>
      </c>
      <c r="X311">
        <v>600</v>
      </c>
      <c r="Y311">
        <v>384</v>
      </c>
      <c r="Z311">
        <v>288</v>
      </c>
      <c r="AA311">
        <v>160</v>
      </c>
      <c r="AB311" t="s">
        <v>41</v>
      </c>
      <c r="AC311" t="s">
        <v>48</v>
      </c>
      <c r="AD311" t="s">
        <v>1121</v>
      </c>
      <c r="AE311">
        <v>180</v>
      </c>
      <c r="AF311" t="s">
        <v>1158</v>
      </c>
      <c r="AG311">
        <v>0</v>
      </c>
      <c r="AH311">
        <v>0.25</v>
      </c>
      <c r="AI311">
        <v>1</v>
      </c>
    </row>
    <row r="312" spans="1:36" x14ac:dyDescent="0.4">
      <c r="A312">
        <v>6010</v>
      </c>
      <c r="B312" t="s">
        <v>1151</v>
      </c>
      <c r="C312" t="s">
        <v>1154</v>
      </c>
      <c r="D312">
        <v>20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576</v>
      </c>
      <c r="Z312">
        <v>288</v>
      </c>
      <c r="AA312">
        <v>80</v>
      </c>
      <c r="AB312" t="s">
        <v>41</v>
      </c>
      <c r="AC312" t="s">
        <v>48</v>
      </c>
      <c r="AD312" t="s">
        <v>1121</v>
      </c>
      <c r="AE312">
        <v>144</v>
      </c>
      <c r="AF312" t="s">
        <v>1159</v>
      </c>
      <c r="AG312">
        <v>0</v>
      </c>
      <c r="AH312">
        <v>0.25</v>
      </c>
      <c r="AI312">
        <v>1</v>
      </c>
    </row>
    <row r="313" spans="1:36" x14ac:dyDescent="0.4">
      <c r="A313">
        <v>6011</v>
      </c>
      <c r="B313" t="s">
        <v>1152</v>
      </c>
      <c r="C313" t="s">
        <v>1155</v>
      </c>
      <c r="D313">
        <v>22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140</v>
      </c>
      <c r="AB313" t="s">
        <v>41</v>
      </c>
      <c r="AC313" t="s">
        <v>48</v>
      </c>
      <c r="AD313" t="s">
        <v>1121</v>
      </c>
      <c r="AE313">
        <v>144</v>
      </c>
      <c r="AF313" t="s">
        <v>1160</v>
      </c>
      <c r="AG313">
        <v>0</v>
      </c>
      <c r="AH313">
        <v>0.25</v>
      </c>
      <c r="AI313">
        <v>1</v>
      </c>
    </row>
    <row r="314" spans="1:36" x14ac:dyDescent="0.4">
      <c r="A314">
        <v>6012</v>
      </c>
      <c r="B314" t="s">
        <v>1156</v>
      </c>
      <c r="C314" t="s">
        <v>1157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</v>
      </c>
      <c r="N314">
        <v>0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140</v>
      </c>
      <c r="W314" t="s">
        <v>54</v>
      </c>
      <c r="X314">
        <v>1001</v>
      </c>
      <c r="Y314">
        <v>1</v>
      </c>
      <c r="Z314">
        <v>1</v>
      </c>
      <c r="AA314">
        <v>1000</v>
      </c>
      <c r="AB314" t="s">
        <v>41</v>
      </c>
      <c r="AC314" t="s">
        <v>58</v>
      </c>
      <c r="AD314" t="s">
        <v>59</v>
      </c>
      <c r="AE314">
        <v>672</v>
      </c>
      <c r="AF314" t="s">
        <v>334</v>
      </c>
      <c r="AG314">
        <v>0</v>
      </c>
      <c r="AH314">
        <v>-1</v>
      </c>
      <c r="AI314">
        <v>1.05</v>
      </c>
    </row>
    <row r="315" spans="1:36" x14ac:dyDescent="0.4">
      <c r="A315">
        <v>6013</v>
      </c>
      <c r="B315" t="s">
        <v>1163</v>
      </c>
      <c r="C315" t="s">
        <v>1165</v>
      </c>
      <c r="D315">
        <v>36</v>
      </c>
      <c r="E315">
        <v>100</v>
      </c>
      <c r="F315">
        <v>100</v>
      </c>
      <c r="G315">
        <v>100</v>
      </c>
      <c r="H315">
        <v>80</v>
      </c>
      <c r="I315">
        <v>110</v>
      </c>
      <c r="J315">
        <v>110</v>
      </c>
      <c r="K315">
        <v>100</v>
      </c>
      <c r="L315">
        <v>100</v>
      </c>
      <c r="M315">
        <v>10</v>
      </c>
      <c r="N315">
        <v>1</v>
      </c>
      <c r="O315">
        <v>70</v>
      </c>
      <c r="P315">
        <v>70</v>
      </c>
      <c r="Q315">
        <v>100</v>
      </c>
      <c r="R315">
        <v>100</v>
      </c>
      <c r="S315">
        <v>10</v>
      </c>
      <c r="T315">
        <v>12</v>
      </c>
      <c r="U315" t="s">
        <v>38</v>
      </c>
      <c r="V315" t="s">
        <v>39</v>
      </c>
      <c r="W315" t="s">
        <v>437</v>
      </c>
      <c r="X315">
        <v>1472</v>
      </c>
      <c r="Y315">
        <v>288</v>
      </c>
      <c r="Z315">
        <v>672</v>
      </c>
      <c r="AA315">
        <v>180</v>
      </c>
      <c r="AB315" t="s">
        <v>41</v>
      </c>
      <c r="AC315" t="s">
        <v>39</v>
      </c>
      <c r="AD315" t="s">
        <v>99</v>
      </c>
      <c r="AE315">
        <v>528</v>
      </c>
      <c r="AF315" t="s">
        <v>1161</v>
      </c>
      <c r="AG315">
        <v>0</v>
      </c>
      <c r="AH315">
        <v>0.5</v>
      </c>
      <c r="AI315">
        <v>1</v>
      </c>
    </row>
    <row r="316" spans="1:36" x14ac:dyDescent="0.4">
      <c r="A316">
        <v>6014</v>
      </c>
      <c r="B316" t="s">
        <v>1164</v>
      </c>
      <c r="C316" t="s">
        <v>1166</v>
      </c>
      <c r="D316">
        <v>42</v>
      </c>
      <c r="E316">
        <v>90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200</v>
      </c>
      <c r="M316">
        <v>10</v>
      </c>
      <c r="N316">
        <v>1</v>
      </c>
      <c r="O316">
        <v>70</v>
      </c>
      <c r="P316">
        <v>70</v>
      </c>
      <c r="Q316">
        <v>125</v>
      </c>
      <c r="R316">
        <v>125</v>
      </c>
      <c r="S316">
        <v>10</v>
      </c>
      <c r="T316">
        <v>12</v>
      </c>
      <c r="U316" t="s">
        <v>38</v>
      </c>
      <c r="V316" t="s">
        <v>39</v>
      </c>
      <c r="W316" t="s">
        <v>1029</v>
      </c>
      <c r="X316">
        <v>1272</v>
      </c>
      <c r="Y316">
        <v>288</v>
      </c>
      <c r="Z316">
        <v>672</v>
      </c>
      <c r="AA316">
        <v>170</v>
      </c>
      <c r="AB316" t="s">
        <v>41</v>
      </c>
      <c r="AC316" t="s">
        <v>225</v>
      </c>
      <c r="AD316" t="s">
        <v>99</v>
      </c>
      <c r="AE316">
        <v>528</v>
      </c>
      <c r="AF316" t="s">
        <v>1162</v>
      </c>
      <c r="AG316">
        <v>0</v>
      </c>
      <c r="AH316">
        <v>0.5</v>
      </c>
      <c r="AI31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1025</v>
      </c>
      <c r="B1" t="s">
        <v>28</v>
      </c>
      <c r="C1" t="s">
        <v>1079</v>
      </c>
      <c r="D1" t="s">
        <v>1080</v>
      </c>
      <c r="E1" t="s">
        <v>1039</v>
      </c>
      <c r="F1" t="s">
        <v>1040</v>
      </c>
    </row>
    <row r="2" spans="1:6" x14ac:dyDescent="0.4">
      <c r="A2" t="s">
        <v>1054</v>
      </c>
      <c r="B2" t="s">
        <v>1041</v>
      </c>
      <c r="C2">
        <v>0</v>
      </c>
      <c r="D2">
        <v>1</v>
      </c>
    </row>
    <row r="3" spans="1:6" x14ac:dyDescent="0.4">
      <c r="A3" t="s">
        <v>1054</v>
      </c>
      <c r="B3" t="s">
        <v>1042</v>
      </c>
      <c r="C3">
        <v>0</v>
      </c>
      <c r="D3">
        <v>2</v>
      </c>
      <c r="E3" t="s">
        <v>1081</v>
      </c>
      <c r="F3" t="s">
        <v>1082</v>
      </c>
    </row>
    <row r="4" spans="1:6" x14ac:dyDescent="0.4">
      <c r="A4" t="s">
        <v>1054</v>
      </c>
      <c r="B4" t="s">
        <v>1043</v>
      </c>
      <c r="C4">
        <v>0</v>
      </c>
      <c r="D4">
        <v>2</v>
      </c>
      <c r="E4" t="s">
        <v>1083</v>
      </c>
      <c r="F4" t="s">
        <v>1084</v>
      </c>
    </row>
    <row r="5" spans="1:6" x14ac:dyDescent="0.4">
      <c r="A5" t="s">
        <v>1057</v>
      </c>
      <c r="B5" t="s">
        <v>1041</v>
      </c>
      <c r="C5">
        <v>0</v>
      </c>
      <c r="D5">
        <v>1</v>
      </c>
    </row>
    <row r="6" spans="1:6" x14ac:dyDescent="0.4">
      <c r="A6" t="s">
        <v>1057</v>
      </c>
      <c r="B6" t="s">
        <v>1042</v>
      </c>
      <c r="C6">
        <v>0</v>
      </c>
      <c r="D6">
        <v>2</v>
      </c>
      <c r="E6" t="s">
        <v>1085</v>
      </c>
      <c r="F6" t="s">
        <v>1086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1030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1030</v>
      </c>
      <c r="C1" s="7" t="s">
        <v>4</v>
      </c>
      <c r="D1" s="7" t="s">
        <v>11</v>
      </c>
      <c r="E1" s="7" t="s">
        <v>1031</v>
      </c>
      <c r="F1" s="7" t="s">
        <v>16</v>
      </c>
      <c r="G1" s="6" t="s">
        <v>1032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6.5784953719670787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14.362436867076459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25.650000000000002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37.828427124746192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55.666666666666664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68.990187582825712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133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147.98037516565142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204.33333333333331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227.6274169979695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253.66666666666669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283.58816732927238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569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605.50966799187802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653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716.01933598375604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941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1057.0386719675123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1467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1689.0773439350246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1928.4257833336908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8"/>
  <sheetViews>
    <sheetView workbookViewId="0">
      <pane ySplit="1" topLeftCell="A2" activePane="bottomLeft" state="frozen"/>
      <selection pane="bottomLeft" activeCell="F9" sqref="F9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  <c r="N1" t="s">
        <v>1026</v>
      </c>
    </row>
    <row r="2" spans="1:14" x14ac:dyDescent="0.4">
      <c r="A2" t="s">
        <v>1027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1136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1028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1168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1111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200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120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110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120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120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130</v>
      </c>
      <c r="D22">
        <v>110</v>
      </c>
      <c r="E22">
        <v>100</v>
      </c>
      <c r="F22">
        <v>110</v>
      </c>
      <c r="G22">
        <v>95</v>
      </c>
      <c r="H22">
        <v>100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130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150</v>
      </c>
      <c r="D24">
        <v>120</v>
      </c>
      <c r="E24">
        <v>120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140</v>
      </c>
      <c r="M24">
        <v>50</v>
      </c>
      <c r="N24">
        <v>2</v>
      </c>
    </row>
    <row r="25" spans="1:14" x14ac:dyDescent="0.4">
      <c r="A25" t="s">
        <v>753</v>
      </c>
      <c r="B25">
        <v>240</v>
      </c>
      <c r="C25">
        <v>170</v>
      </c>
      <c r="D25">
        <v>130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600</v>
      </c>
      <c r="C26">
        <v>180</v>
      </c>
      <c r="D26">
        <v>140</v>
      </c>
      <c r="E26">
        <v>140</v>
      </c>
      <c r="F26">
        <v>140</v>
      </c>
      <c r="G26">
        <v>140</v>
      </c>
      <c r="H26">
        <v>140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1400</v>
      </c>
      <c r="C27">
        <v>200</v>
      </c>
      <c r="D27">
        <v>180</v>
      </c>
      <c r="E27">
        <v>180</v>
      </c>
      <c r="F27">
        <v>180</v>
      </c>
      <c r="G27">
        <v>180</v>
      </c>
      <c r="H27">
        <v>180</v>
      </c>
      <c r="I27">
        <v>180</v>
      </c>
      <c r="J27">
        <v>140</v>
      </c>
      <c r="K27">
        <v>140</v>
      </c>
      <c r="L27">
        <v>600</v>
      </c>
      <c r="M27">
        <v>800</v>
      </c>
      <c r="N27">
        <v>5</v>
      </c>
    </row>
    <row r="28" spans="1:14" x14ac:dyDescent="0.4">
      <c r="A28" t="s">
        <v>1134</v>
      </c>
      <c r="B28">
        <v>3200</v>
      </c>
      <c r="C28">
        <v>200</v>
      </c>
      <c r="D28">
        <v>180</v>
      </c>
      <c r="E28">
        <v>180</v>
      </c>
      <c r="F28">
        <v>180</v>
      </c>
      <c r="G28">
        <v>180</v>
      </c>
      <c r="H28">
        <v>180</v>
      </c>
      <c r="I28">
        <v>180</v>
      </c>
      <c r="J28">
        <v>140</v>
      </c>
      <c r="K28">
        <v>140</v>
      </c>
      <c r="L28">
        <v>1000</v>
      </c>
      <c r="M28">
        <v>120</v>
      </c>
      <c r="N2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1029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R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18" x14ac:dyDescent="0.4">
      <c r="A1" t="s">
        <v>3</v>
      </c>
      <c r="B1" s="1" t="s">
        <v>1030</v>
      </c>
      <c r="C1" s="1" t="s">
        <v>4</v>
      </c>
      <c r="D1" s="1" t="s">
        <v>11</v>
      </c>
      <c r="E1" s="1" t="s">
        <v>1031</v>
      </c>
      <c r="F1" s="1" t="s">
        <v>16</v>
      </c>
      <c r="G1" t="s">
        <v>1032</v>
      </c>
      <c r="H1" t="s">
        <v>14</v>
      </c>
      <c r="J1" s="1" t="s">
        <v>16</v>
      </c>
      <c r="K1" s="1" t="s">
        <v>1103</v>
      </c>
      <c r="L1" t="s">
        <v>1104</v>
      </c>
      <c r="M1" s="1" t="s">
        <v>1132</v>
      </c>
      <c r="Q1" s="1" t="s">
        <v>16</v>
      </c>
      <c r="R1" s="1" t="s">
        <v>1137</v>
      </c>
    </row>
    <row r="2" spans="1:18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</f>
        <v>6.5784953719670787</v>
      </c>
      <c r="E2" s="1">
        <v>2</v>
      </c>
      <c r="F2" s="1">
        <f>VLOOKUP($A2,Exp!$V2:$W100,2)/$E2</f>
        <v>3.5</v>
      </c>
      <c r="G2">
        <f>FLOOR(A2*0.8,1)+1</f>
        <v>1</v>
      </c>
      <c r="H2">
        <f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50</v>
      </c>
      <c r="O2">
        <f>MAX(1,1+(1-POWER(1-(A2-10)/200,3)))</f>
        <v>1</v>
      </c>
      <c r="Q2" s="1">
        <f>VLOOKUP($A2,Exp!$Q2:$R100,2)/$E2</f>
        <v>2</v>
      </c>
      <c r="R2" s="1">
        <v>6</v>
      </c>
    </row>
    <row r="3" spans="1:18" x14ac:dyDescent="0.4">
      <c r="A3">
        <v>2</v>
      </c>
      <c r="B3" s="1">
        <f t="shared" ref="B3:B66" si="0">FLOOR(A3/20,1)*FLOOR(A3/20,1)*MIN(2,A3/30)+FLOOR(A3/30,1)*FLOOR(A3/30,1)*5+POWER(2,A3/10)/10</f>
        <v>0.1148698354997035</v>
      </c>
      <c r="C3" s="1">
        <f t="shared" ref="C3:C66" si="1">(A3*20+A3*B3*2+30+(MAX(0,A3-20)*50))*0.7</f>
        <v>49.321635539399168</v>
      </c>
      <c r="D3" s="1">
        <f t="shared" ref="D3:D66" si="2">(5+A3*2+10*B3)*MIN(1,0.8+A3*0.015)</f>
        <v>8.4234196346475407</v>
      </c>
      <c r="E3" s="1">
        <f>E2+A3/(75-A3/2)</f>
        <v>2.0270270270270272</v>
      </c>
      <c r="F3" s="1">
        <f>VLOOKUP($A3,Exp!$V3:$W101,2)/$E3</f>
        <v>4.8346666666666653</v>
      </c>
      <c r="G3">
        <f>FLOOR(A3*0.8,1)+1</f>
        <v>2</v>
      </c>
      <c r="H3">
        <f>FLOOR(A3/3,1)+1</f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>M2+A3*4</f>
        <v>58</v>
      </c>
      <c r="O3">
        <f>MAX(1,1+(1-POWER(1-(A3-10)/200,3)))</f>
        <v>1</v>
      </c>
      <c r="Q3" s="1">
        <f>VLOOKUP($A3,Exp!$Q3:$R101,2)/$E3</f>
        <v>2.96</v>
      </c>
      <c r="R3" s="1">
        <f>R2+A3/2.5</f>
        <v>6.8</v>
      </c>
    </row>
    <row r="4" spans="1:1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10.335317029276455</v>
      </c>
      <c r="E4" s="1">
        <f>E3+A4/(75-A4/2)</f>
        <v>2.0678433535576395</v>
      </c>
      <c r="F4" s="1">
        <f>VLOOKUP($A4,Exp!$V4:$W102,2)/$E4</f>
        <v>6.6349319818618273</v>
      </c>
      <c r="G4">
        <f>FLOOR(A4*0.8,1)+1</f>
        <v>3</v>
      </c>
      <c r="H4">
        <f>FLOOR(A4/3,1)+1</f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>M3+A4*4</f>
        <v>70</v>
      </c>
      <c r="O4">
        <f>MAX(1,1+(1-POWER(1-(A4-10)/200,3)))</f>
        <v>1</v>
      </c>
      <c r="Q4" s="1">
        <f>VLOOKUP($A4,Exp!$Q4:$R102,2)/$E4</f>
        <v>3.3851693785009331</v>
      </c>
      <c r="R4" s="1">
        <f>R3+A4/2.5</f>
        <v>8</v>
      </c>
    </row>
    <row r="5" spans="1:1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12.31477680326469</v>
      </c>
      <c r="E5" s="1">
        <f>E4+A5/(75-A5/2)</f>
        <v>2.1226378741055845</v>
      </c>
      <c r="F5" s="1">
        <f>VLOOKUP($A5,Exp!$V5:$W103,2)/$E5</f>
        <v>9.0491177201356905</v>
      </c>
      <c r="G5">
        <f>FLOOR(A5*0.8,1)+1</f>
        <v>4</v>
      </c>
      <c r="H5">
        <f>FLOOR(A5/3,1)+1</f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>M4+A5*4</f>
        <v>86</v>
      </c>
      <c r="O5">
        <f>MAX(1,1+(1-POWER(1-(A5-10)/200,3)))</f>
        <v>1</v>
      </c>
      <c r="Q5" s="1">
        <f>VLOOKUP($A5,Exp!$Q5:$R103,2)/$E5</f>
        <v>4.7111191795791818</v>
      </c>
      <c r="R5" s="1">
        <f>R4+A5/2.5</f>
        <v>9.6</v>
      </c>
    </row>
    <row r="6" spans="1:1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14.362436867076459</v>
      </c>
      <c r="E6" s="1">
        <f>E5+A6/(75-A6/2)</f>
        <v>2.1916033913469639</v>
      </c>
      <c r="F6" s="1">
        <f>VLOOKUP($A6,Exp!$V6:$W104,2)/$E6</f>
        <v>12.270103297966063</v>
      </c>
      <c r="G6">
        <f>FLOOR(A6*0.8,1)+1</f>
        <v>5</v>
      </c>
      <c r="H6">
        <f>FLOOR(A6/3,1)+1</f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>M5+A6*4</f>
        <v>106</v>
      </c>
      <c r="O6">
        <f>MAX(1,1+(1-POWER(1-(A6-10)/200,3)))</f>
        <v>1</v>
      </c>
      <c r="Q6" s="1">
        <f>VLOOKUP($A6,Exp!$Q6:$R104,2)/$E6</f>
        <v>6.8443040648796263</v>
      </c>
      <c r="R6" s="1">
        <f>R5+A6/2.5</f>
        <v>11.6</v>
      </c>
    </row>
    <row r="7" spans="1:1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16.478987744194256</v>
      </c>
      <c r="E7" s="1">
        <f>E6+A7/(75-A7/2)</f>
        <v>2.2749367246802974</v>
      </c>
      <c r="F7" s="1">
        <f>VLOOKUP($A7,Exp!$V7:$W105,2)/$E7</f>
        <v>15.36682740260075</v>
      </c>
      <c r="G7">
        <f>FLOOR(A7*0.8,1)+1</f>
        <v>5</v>
      </c>
      <c r="H7">
        <f>FLOOR(A7/3,1)+1</f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>M6+A7*4</f>
        <v>130</v>
      </c>
      <c r="O7">
        <f>MAX(1,1+(1-POWER(1-(A7-10)/200,3)))</f>
        <v>1</v>
      </c>
      <c r="Q7" s="1">
        <f>VLOOKUP($A7,Exp!$Q7:$R105,2)/$E7</f>
        <v>9.6705986418552872</v>
      </c>
      <c r="R7" s="1">
        <f>R6+A7/2.5</f>
        <v>14</v>
      </c>
    </row>
    <row r="8" spans="1:1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18.665176837404786</v>
      </c>
      <c r="E8" s="1">
        <f>E7+A8/(75-A8/2)</f>
        <v>2.3728388225823953</v>
      </c>
      <c r="F8" s="1">
        <f>VLOOKUP($A8,Exp!$V8:$W106,2)/$E8</f>
        <v>19.152640106646729</v>
      </c>
      <c r="G8">
        <f>FLOOR(A8*0.8,1)+1</f>
        <v>6</v>
      </c>
      <c r="H8">
        <f>FLOOR(A8/3,1)+1</f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>M7+A8*4</f>
        <v>158</v>
      </c>
      <c r="O8">
        <f>MAX(1,1+(1-POWER(1-(A8-10)/200,3)))</f>
        <v>1</v>
      </c>
      <c r="Q8" s="1">
        <f>VLOOKUP($A8,Exp!$Q8:$R106,2)/$E8</f>
        <v>13.485956018358605</v>
      </c>
      <c r="R8" s="1">
        <f>R7+A8/2.5</f>
        <v>16.8</v>
      </c>
    </row>
    <row r="9" spans="1:1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20.921813036464869</v>
      </c>
      <c r="E9" s="1">
        <f>E8+A9/(75-A9/2)</f>
        <v>2.4855148789204233</v>
      </c>
      <c r="F9" s="1">
        <f>VLOOKUP($A9,Exp!$V9:$W107,2)/$E9</f>
        <v>23.769709407517691</v>
      </c>
      <c r="G9">
        <f>FLOOR(A9*0.8,1)+1</f>
        <v>7</v>
      </c>
      <c r="H9">
        <f>FLOOR(A9/3,1)+1</f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>M8+A9*4</f>
        <v>190</v>
      </c>
      <c r="O9">
        <f>MAX(1,1+(1-POWER(1-(A9-10)/200,3)))</f>
        <v>1</v>
      </c>
      <c r="Q9" s="1">
        <f>VLOOKUP($A9,Exp!$Q9:$R107,2)/$E9</f>
        <v>18.507231797373095</v>
      </c>
      <c r="R9" s="1">
        <f>R8+A9/2.5</f>
        <v>20</v>
      </c>
    </row>
    <row r="10" spans="1:1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23.24977169417383</v>
      </c>
      <c r="E10" s="1">
        <f>E9+A10/(75-A10/2)</f>
        <v>2.6131744533885084</v>
      </c>
      <c r="F10" s="1">
        <f>VLOOKUP($A10,Exp!$V10:$W108,2)/$E10</f>
        <v>29.391055855611992</v>
      </c>
      <c r="G10">
        <f>FLOOR(A10*0.8,1)+1</f>
        <v>8</v>
      </c>
      <c r="H10">
        <f>FLOOR(A10/3,1)+1</f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>M9+A10*4</f>
        <v>226</v>
      </c>
      <c r="O10">
        <f>MAX(1,1+(1-POWER(1-(A10-10)/200,3)))</f>
        <v>1</v>
      </c>
      <c r="Q10" s="1">
        <f>VLOOKUP($A10,Exp!$Q10:$R108,2)/$E10</f>
        <v>25.256637540757247</v>
      </c>
      <c r="R10" s="1">
        <f>R9+A10/2.5</f>
        <v>23.6</v>
      </c>
    </row>
    <row r="11" spans="1:1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25.650000000000002</v>
      </c>
      <c r="E11" s="1">
        <f>E10+A11/(75-A11/2)</f>
        <v>2.7560315962456512</v>
      </c>
      <c r="F11" s="1">
        <f>VLOOKUP($A11,Exp!$V11:$W109,2)/$E11</f>
        <v>36.2278659475501</v>
      </c>
      <c r="G11">
        <f>FLOOR(A11*0.8,1)+1</f>
        <v>9</v>
      </c>
      <c r="H11">
        <f>FLOOR(A11/3,1)+1</f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>M10+A11*4</f>
        <v>266</v>
      </c>
      <c r="O11">
        <f>MAX(1,1+(1-POWER(1-(A11-10)/200,3)))</f>
        <v>1</v>
      </c>
      <c r="Q11" s="1">
        <f>VLOOKUP($A11,Exp!$Q11:$R109,2)/$E11</f>
        <v>36.284054267092948</v>
      </c>
      <c r="R11" s="1">
        <f>R10+A11/2.5</f>
        <v>27.6</v>
      </c>
    </row>
    <row r="12" spans="1:1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28.123522782695048</v>
      </c>
      <c r="E12" s="1">
        <f>E11+A12/(75-A12/2)</f>
        <v>2.9143049775406151</v>
      </c>
      <c r="F12" s="1">
        <f>VLOOKUP($A12,Exp!$V12:$W110,2)/$E12</f>
        <v>44.538470469325155</v>
      </c>
      <c r="G12">
        <f>FLOOR(A12*0.8,1)+1</f>
        <v>9</v>
      </c>
      <c r="H12">
        <f>FLOOR(A12/3,1)+1</f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>M11+A12*4</f>
        <v>310</v>
      </c>
      <c r="O12">
        <f>MAX(1,1+(1-POWER(1-(A12-10)/200,3)))</f>
        <v>1.014925125</v>
      </c>
      <c r="Q12" s="1">
        <f>VLOOKUP($A12,Exp!$Q12:$R110,2)/$E12</f>
        <v>46.666358204819915</v>
      </c>
      <c r="R12" s="1">
        <f>R11+A12/2.5</f>
        <v>32</v>
      </c>
    </row>
    <row r="13" spans="1:1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30.67144877579419</v>
      </c>
      <c r="E13" s="1">
        <f>E12+A13/(75-A13/2)</f>
        <v>3.0882180210188759</v>
      </c>
      <c r="F13" s="1">
        <f>VLOOKUP($A13,Exp!$V13:$W111,2)/$E13</f>
        <v>54.639371600897938</v>
      </c>
      <c r="G13">
        <f>FLOOR(A13*0.8,1)+1</f>
        <v>10</v>
      </c>
      <c r="H13">
        <f>FLOOR(A13/3,1)+1</f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>M12+A13*4</f>
        <v>358</v>
      </c>
      <c r="O13">
        <f>MAX(1,1+(1-POWER(1-(A13-10)/200,3)))</f>
        <v>1.0297010000000002</v>
      </c>
      <c r="Q13" s="1">
        <f>VLOOKUP($A13,Exp!$Q13:$R111,2)/$E13</f>
        <v>58.286040290838585</v>
      </c>
      <c r="R13" s="1">
        <f>R12+A13/2.5</f>
        <v>36.799999999999997</v>
      </c>
    </row>
    <row r="14" spans="1:1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33.29497738255639</v>
      </c>
      <c r="E14" s="1">
        <f>E13+A14/(75-A14/2)</f>
        <v>3.2779990429166861</v>
      </c>
      <c r="F14" s="1">
        <f>VLOOKUP($A14,Exp!$V14:$W112,2)/$E14</f>
        <v>66.918805275297103</v>
      </c>
      <c r="G14">
        <f>FLOOR(A14*0.8,1)+1</f>
        <v>11</v>
      </c>
      <c r="H14">
        <f>FLOOR(A14/3,1)+1</f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>M13+A14*4</f>
        <v>410</v>
      </c>
      <c r="O14">
        <f>MAX(1,1+(1-POWER(1-(A14-10)/200,3)))</f>
        <v>1.0443283750000001</v>
      </c>
      <c r="Q14" s="1">
        <f>VLOOKUP($A14,Exp!$Q14:$R112,2)/$E14</f>
        <v>71.995139995529954</v>
      </c>
      <c r="R14" s="1">
        <f>R13+A14/2.5</f>
        <v>42</v>
      </c>
    </row>
    <row r="15" spans="1:1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35.63901582154579</v>
      </c>
      <c r="E15" s="1">
        <f>E14+A15/(75-A15/2)</f>
        <v>3.4838813958578627</v>
      </c>
      <c r="F15" s="1">
        <f>VLOOKUP($A15,Exp!$V15:$W113,2)/$E15</f>
        <v>81.853450544632722</v>
      </c>
      <c r="G15">
        <f>FLOOR(A15*0.8,1)+1</f>
        <v>12</v>
      </c>
      <c r="H15">
        <f>FLOOR(A15/3,1)+1</f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>M14+A15*4</f>
        <v>466</v>
      </c>
      <c r="O15">
        <f>MAX(1,1+(1-POWER(1-(A15-10)/200,3)))</f>
        <v>1.058808</v>
      </c>
      <c r="Q15" s="1">
        <f>VLOOKUP($A15,Exp!$Q15:$R113,2)/$E15</f>
        <v>89.555287493698927</v>
      </c>
      <c r="R15" s="1">
        <f>R14+A15/2.5</f>
        <v>47.6</v>
      </c>
    </row>
    <row r="16" spans="1:1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37.828427124746192</v>
      </c>
      <c r="E16" s="1">
        <f>E15+A16/(75-A16/2)</f>
        <v>3.706103618080085</v>
      </c>
      <c r="F16" s="1">
        <f>VLOOKUP($A16,Exp!$V16:$W114,2)/$E16</f>
        <v>100.02905093976571</v>
      </c>
      <c r="G16">
        <f>FLOOR(A16*0.8,1)+1</f>
        <v>13</v>
      </c>
      <c r="H16">
        <f>FLOOR(A16/3,1)+1</f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>M15+A16*4</f>
        <v>526</v>
      </c>
      <c r="O16">
        <f>MAX(1,1+(1-POWER(1-(A16-10)/200,3)))</f>
        <v>1.0731406250000002</v>
      </c>
      <c r="Q16" s="1">
        <f>VLOOKUP($A16,Exp!$Q16:$R114,2)/$E16</f>
        <v>107.12058833521293</v>
      </c>
      <c r="R16" s="1">
        <f>R15+A16/2.5</f>
        <v>53.6</v>
      </c>
    </row>
    <row r="17" spans="1:1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40.031433133020798</v>
      </c>
      <c r="E17" s="1">
        <f>E16+A17/(75-A17/2)</f>
        <v>3.9449095882293386</v>
      </c>
      <c r="F17" s="1">
        <f>VLOOKUP($A17,Exp!$V17:$W115,2)/$E17</f>
        <v>122.1659014237617</v>
      </c>
      <c r="G17">
        <f>FLOOR(A17*0.8,1)+1</f>
        <v>13</v>
      </c>
      <c r="H17">
        <f>FLOOR(A17/3,1)+1</f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>M16+A17*4</f>
        <v>590</v>
      </c>
      <c r="O17">
        <f>MAX(1,1+(1-POWER(1-(A17-10)/200,3)))</f>
        <v>1.0873270000000002</v>
      </c>
      <c r="Q17" s="1">
        <f>VLOOKUP($A17,Exp!$Q17:$R115,2)/$E17</f>
        <v>125.73165212200166</v>
      </c>
      <c r="R17" s="1">
        <f>R16+A17/2.5</f>
        <v>60</v>
      </c>
    </row>
    <row r="18" spans="1:1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42.249009585424943</v>
      </c>
      <c r="E18" s="1">
        <f>E17+A18/(75-A18/2)</f>
        <v>4.2005486859736996</v>
      </c>
      <c r="F18" s="1">
        <f>VLOOKUP($A18,Exp!$V18:$W116,2)/$E18</f>
        <v>149.15038807613141</v>
      </c>
      <c r="G18">
        <f>FLOOR(A18*0.8,1)+1</f>
        <v>14</v>
      </c>
      <c r="H18">
        <f>FLOOR(A18/3,1)+1</f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>M17+A18*4</f>
        <v>658</v>
      </c>
      <c r="O18">
        <f>MAX(1,1+(1-POWER(1-(A18-10)/200,3)))</f>
        <v>1.1013678750000002</v>
      </c>
      <c r="Q18" s="1">
        <f>VLOOKUP($A18,Exp!$Q18:$R116,2)/$E18</f>
        <v>146.17138043185733</v>
      </c>
      <c r="R18" s="1">
        <f>R17+A18/2.5</f>
        <v>66.8</v>
      </c>
    </row>
    <row r="19" spans="1:1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44.482202253184496</v>
      </c>
      <c r="E19" s="1">
        <f>E18+A19/(75-A19/2)</f>
        <v>4.4732759587009721</v>
      </c>
      <c r="F19" s="1">
        <f>VLOOKUP($A19,Exp!$V19:$W117,2)/$E19</f>
        <v>182.07405806367436</v>
      </c>
      <c r="G19">
        <f>FLOOR(A19*0.8,1)+1</f>
        <v>15</v>
      </c>
      <c r="H19">
        <f>FLOOR(A19/3,1)+1</f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>M18+A19*4</f>
        <v>730</v>
      </c>
      <c r="O19">
        <f>MAX(1,1+(1-POWER(1-(A19-10)/200,3)))</f>
        <v>1.115264</v>
      </c>
      <c r="Q19" s="1">
        <f>VLOOKUP($A19,Exp!$Q19:$R117,2)/$E19</f>
        <v>169.89785718936554</v>
      </c>
      <c r="R19" s="1">
        <f>R18+A19/2.5</f>
        <v>74</v>
      </c>
    </row>
    <row r="20" spans="1:1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46.732131966147229</v>
      </c>
      <c r="E20" s="1">
        <f>E19+A20/(75-A20/2)</f>
        <v>4.7633522945788345</v>
      </c>
      <c r="F20" s="1">
        <f>VLOOKUP($A20,Exp!$V20:$W118,2)/$E20</f>
        <v>222.2820595982781</v>
      </c>
      <c r="G20">
        <f>FLOOR(A20*0.8,1)+1</f>
        <v>16</v>
      </c>
      <c r="H20">
        <f>FLOOR(A20/3,1)+1</f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>M19+A20*4</f>
        <v>806</v>
      </c>
      <c r="O20">
        <f>MAX(1,1+(1-POWER(1-(A20-10)/200,3)))</f>
        <v>1.1290161250000001</v>
      </c>
      <c r="Q20" s="1">
        <f>VLOOKUP($A20,Exp!$Q20:$R118,2)/$E20</f>
        <v>193.77109710118759</v>
      </c>
      <c r="R20" s="1">
        <f>R19+A20/2.5</f>
        <v>81.599999999999994</v>
      </c>
    </row>
    <row r="21" spans="1:18" x14ac:dyDescent="0.4">
      <c r="A21">
        <v>20</v>
      </c>
      <c r="B21" s="1">
        <f t="shared" si="0"/>
        <v>1.0666666666666667</v>
      </c>
      <c r="C21" s="1">
        <f t="shared" si="1"/>
        <v>330.86666666666667</v>
      </c>
      <c r="D21" s="1">
        <f t="shared" si="2"/>
        <v>55.666666666666664</v>
      </c>
      <c r="E21" s="1">
        <f>E20+A21/(75-A21/2)</f>
        <v>5.071044602271142</v>
      </c>
      <c r="F21" s="1">
        <f>VLOOKUP($A21,Exp!$V21:$W119,2)/$E21</f>
        <v>271.43324387327499</v>
      </c>
      <c r="G21">
        <f>FLOOR(A21*0.8,1)+1</f>
        <v>17</v>
      </c>
      <c r="H21">
        <f>FLOOR(A21/3,1)+1</f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>M20+A21*4</f>
        <v>886</v>
      </c>
      <c r="O21">
        <f>MAX(1,1+(1-POWER(1-(A21-10)/200,3)))</f>
        <v>1.1426250000000002</v>
      </c>
      <c r="Q21" s="1">
        <f>VLOOKUP($A21,Exp!$Q21:$R119,2)/$E21</f>
        <v>248.27231837719162</v>
      </c>
      <c r="R21" s="1">
        <f>R20+A21/2.5</f>
        <v>89.6</v>
      </c>
    </row>
    <row r="22" spans="1:18" x14ac:dyDescent="0.4">
      <c r="A22">
        <v>21</v>
      </c>
      <c r="B22" s="1">
        <f t="shared" si="0"/>
        <v>1.1287093850145173</v>
      </c>
      <c r="C22" s="1">
        <f t="shared" si="1"/>
        <v>383.18405591942678</v>
      </c>
      <c r="D22" s="1">
        <f t="shared" si="2"/>
        <v>58.287093850145169</v>
      </c>
      <c r="E22" s="1">
        <f>E21+A22/(75-A22/2)</f>
        <v>5.3966259976199789</v>
      </c>
      <c r="F22" s="1">
        <f>VLOOKUP($A22,Exp!$V22:$W120,2)/$E22</f>
        <v>306.06903353930244</v>
      </c>
      <c r="G22">
        <f>FLOOR(A22*0.8,1)+1</f>
        <v>17</v>
      </c>
      <c r="H22">
        <f>FLOOR(A22/3,1)+1</f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>M21+A22*4</f>
        <v>970</v>
      </c>
      <c r="O22">
        <f>MAX(1,1+(1-POWER(1-(A22-10)/200,3)))</f>
        <v>1.1560913749999999</v>
      </c>
      <c r="Q22" s="1">
        <f>VLOOKUP($A22,Exp!$Q22:$R120,2)/$E22</f>
        <v>277.5808441534856</v>
      </c>
      <c r="R22" s="1">
        <f>R21+A22/2.5</f>
        <v>98</v>
      </c>
    </row>
    <row r="23" spans="1:18" x14ac:dyDescent="0.4">
      <c r="A23">
        <v>22</v>
      </c>
      <c r="B23" s="1">
        <f t="shared" si="0"/>
        <v>1.1928126753321473</v>
      </c>
      <c r="C23" s="1">
        <f t="shared" si="1"/>
        <v>435.73863040023014</v>
      </c>
      <c r="D23" s="1">
        <f t="shared" si="2"/>
        <v>60.928126753321472</v>
      </c>
      <c r="E23" s="1">
        <f>E22+A23/(75-A23/2)</f>
        <v>5.7403759976199789</v>
      </c>
      <c r="F23" s="1">
        <f>VLOOKUP($A23,Exp!$V23:$W121,2)/$E23</f>
        <v>345.28890180352994</v>
      </c>
      <c r="G23">
        <f>FLOOR(A23*0.8,1)+1</f>
        <v>18</v>
      </c>
      <c r="H23">
        <f>FLOOR(A23/3,1)+1</f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>M22+A23*4</f>
        <v>1058</v>
      </c>
      <c r="O23">
        <f>MAX(1,1+(1-POWER(1-(A23-10)/200,3)))</f>
        <v>1.169416</v>
      </c>
      <c r="Q23" s="1">
        <f>VLOOKUP($A23,Exp!$Q23:$R121,2)/$E23</f>
        <v>309.56160375849305</v>
      </c>
      <c r="R23" s="1">
        <f>R22+A23/2.5</f>
        <v>106.8</v>
      </c>
    </row>
    <row r="24" spans="1:18" x14ac:dyDescent="0.4">
      <c r="A24">
        <v>23</v>
      </c>
      <c r="B24" s="1">
        <f t="shared" si="0"/>
        <v>1.2591244320046331</v>
      </c>
      <c r="C24" s="1">
        <f t="shared" si="1"/>
        <v>488.54380671054918</v>
      </c>
      <c r="D24" s="1">
        <f t="shared" si="2"/>
        <v>63.591244320046329</v>
      </c>
      <c r="E24" s="1">
        <f>E23+A24/(75-A24/2)</f>
        <v>6.1025807220294279</v>
      </c>
      <c r="F24" s="1">
        <f>VLOOKUP($A24,Exp!$V24:$W122,2)/$E24</f>
        <v>389.75408230209797</v>
      </c>
      <c r="G24">
        <f>FLOOR(A24*0.8,1)+1</f>
        <v>19</v>
      </c>
      <c r="H24">
        <f>FLOOR(A24/3,1)+1</f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>M23+A24*4</f>
        <v>1150</v>
      </c>
      <c r="O24">
        <f>MAX(1,1+(1-POWER(1-(A24-10)/200,3)))</f>
        <v>1.1825996249999999</v>
      </c>
      <c r="Q24" s="1">
        <f>VLOOKUP($A24,Exp!$Q24:$R122,2)/$E24</f>
        <v>341.82259850653736</v>
      </c>
      <c r="R24" s="1">
        <f>R23+A24/2.5</f>
        <v>116</v>
      </c>
    </row>
    <row r="25" spans="1:18" x14ac:dyDescent="0.4">
      <c r="A25">
        <v>24</v>
      </c>
      <c r="B25" s="1">
        <f t="shared" si="0"/>
        <v>1.3278031643091577</v>
      </c>
      <c r="C25" s="1">
        <f t="shared" si="1"/>
        <v>541.61418632078767</v>
      </c>
      <c r="D25" s="1">
        <f t="shared" si="2"/>
        <v>66.27803164309158</v>
      </c>
      <c r="E25" s="1">
        <f>E24+A25/(75-A25/2)</f>
        <v>6.4835331029818093</v>
      </c>
      <c r="F25" s="1">
        <f>VLOOKUP($A25,Exp!$V25:$W123,2)/$E25</f>
        <v>440.22400340243513</v>
      </c>
      <c r="G25">
        <f>FLOOR(A25*0.8,1)+1</f>
        <v>20</v>
      </c>
      <c r="H25">
        <f>FLOOR(A25/3,1)+1</f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>M24+A25*4</f>
        <v>1246</v>
      </c>
      <c r="O25">
        <f>MAX(1,1+(1-POWER(1-(A25-10)/200,3)))</f>
        <v>1.195643</v>
      </c>
      <c r="Q25" s="1">
        <f>VLOOKUP($A25,Exp!$Q25:$R123,2)/$E25</f>
        <v>398.0854202491825</v>
      </c>
      <c r="R25" s="1">
        <f>R24+A25/2.5</f>
        <v>125.6</v>
      </c>
    </row>
    <row r="26" spans="1:18" x14ac:dyDescent="0.4">
      <c r="A26">
        <v>25</v>
      </c>
      <c r="B26" s="1">
        <f t="shared" si="0"/>
        <v>1.3990187582825713</v>
      </c>
      <c r="C26" s="1">
        <f t="shared" si="1"/>
        <v>594.96565653988989</v>
      </c>
      <c r="D26" s="1">
        <f t="shared" si="2"/>
        <v>68.990187582825712</v>
      </c>
      <c r="E26" s="1">
        <f>E25+A26/(75-A26/2)</f>
        <v>6.8835331029818096</v>
      </c>
      <c r="F26" s="1">
        <f>VLOOKUP($A26,Exp!$V26:$W124,2)/$E26</f>
        <v>497.57126570083244</v>
      </c>
      <c r="G26">
        <f>FLOOR(A26*0.8,1)+1</f>
        <v>21</v>
      </c>
      <c r="H26">
        <f>FLOOR(A26/3,1)+1</f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>M25+A26*4</f>
        <v>1346</v>
      </c>
      <c r="O26">
        <f>MAX(1,1+(1-POWER(1-(A26-10)/200,3)))</f>
        <v>1.2085468749999999</v>
      </c>
      <c r="Q26" s="1">
        <f>VLOOKUP($A26,Exp!$Q26:$R124,2)/$E26</f>
        <v>434.6605086716188</v>
      </c>
      <c r="R26" s="1">
        <f>R25+A26/2.5</f>
        <v>135.6</v>
      </c>
    </row>
    <row r="27" spans="1:18" x14ac:dyDescent="0.4">
      <c r="A27">
        <v>26</v>
      </c>
      <c r="B27" s="1">
        <f t="shared" si="0"/>
        <v>1.4729532932708258</v>
      </c>
      <c r="C27" s="1">
        <f t="shared" si="1"/>
        <v>648.61549987505805</v>
      </c>
      <c r="D27" s="1">
        <f t="shared" si="2"/>
        <v>71.729532932708253</v>
      </c>
      <c r="E27" s="1">
        <f>E26+A27/(75-A27/2)</f>
        <v>7.3028879416914867</v>
      </c>
      <c r="F27" s="1">
        <f>VLOOKUP($A27,Exp!$V27:$W125,2)/$E27</f>
        <v>562.79898679386258</v>
      </c>
      <c r="G27">
        <f>FLOOR(A27*0.8,1)+1</f>
        <v>21</v>
      </c>
      <c r="H27">
        <f>FLOOR(A27/3,1)+1</f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>M26+A27*4</f>
        <v>1450</v>
      </c>
      <c r="O27">
        <f>MAX(1,1+(1-POWER(1-(A27-10)/200,3)))</f>
        <v>1.221312</v>
      </c>
      <c r="Q27" s="1">
        <f>VLOOKUP($A27,Exp!$Q27:$R125,2)/$E27</f>
        <v>473.51130506311205</v>
      </c>
      <c r="R27" s="1">
        <f>R26+A27/2.5</f>
        <v>146</v>
      </c>
    </row>
    <row r="28" spans="1:18" x14ac:dyDescent="0.4">
      <c r="A28">
        <v>27</v>
      </c>
      <c r="B28" s="1">
        <f t="shared" si="0"/>
        <v>1.5498019170849884</v>
      </c>
      <c r="C28" s="1">
        <f t="shared" si="1"/>
        <v>702.58251246581256</v>
      </c>
      <c r="D28" s="1">
        <f t="shared" si="2"/>
        <v>74.498019170849886</v>
      </c>
      <c r="E28" s="1">
        <f>E27+A28/(75-A28/2)</f>
        <v>7.7419123319353895</v>
      </c>
      <c r="F28" s="1">
        <f>VLOOKUP($A28,Exp!$V28:$W126,2)/$E28</f>
        <v>637.06088491326818</v>
      </c>
      <c r="G28">
        <f>FLOOR(A28*0.8,1)+1</f>
        <v>22</v>
      </c>
      <c r="H28">
        <f>FLOOR(A28/3,1)+1</f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>M27+A28*4</f>
        <v>1558</v>
      </c>
      <c r="O28">
        <f>MAX(1,1+(1-POWER(1-(A28-10)/200,3)))</f>
        <v>1.233939125</v>
      </c>
      <c r="Q28" s="1">
        <f>VLOOKUP($A28,Exp!$Q28:$R126,2)/$E28</f>
        <v>512.40569899456557</v>
      </c>
      <c r="R28" s="1">
        <f>R27+A28/2.5</f>
        <v>156.80000000000001</v>
      </c>
    </row>
    <row r="29" spans="1:18" x14ac:dyDescent="0.4">
      <c r="A29">
        <v>28</v>
      </c>
      <c r="B29" s="1">
        <f t="shared" si="0"/>
        <v>1.6297737839702324</v>
      </c>
      <c r="C29" s="1">
        <f t="shared" si="1"/>
        <v>756.88713233163298</v>
      </c>
      <c r="D29" s="1">
        <f t="shared" si="2"/>
        <v>77.297737839702322</v>
      </c>
      <c r="E29" s="1">
        <f>E28+A29/(75-A29/2)</f>
        <v>8.200928725378013</v>
      </c>
      <c r="F29" s="1">
        <f>VLOOKUP($A29,Exp!$V29:$W127,2)/$E29</f>
        <v>721.68453397351493</v>
      </c>
      <c r="G29">
        <f>FLOOR(A29*0.8,1)+1</f>
        <v>23</v>
      </c>
      <c r="H29">
        <f>FLOOR(A29/3,1)+1</f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>M28+A29*4</f>
        <v>1670</v>
      </c>
      <c r="O29">
        <f>MAX(1,1+(1-POWER(1-(A29-10)/200,3)))</f>
        <v>1.246429</v>
      </c>
      <c r="Q29" s="1">
        <f>VLOOKUP($A29,Exp!$Q29:$R127,2)/$E29</f>
        <v>570.30126179817751</v>
      </c>
      <c r="R29" s="1">
        <f>R28+A29/2.5</f>
        <v>168</v>
      </c>
    </row>
    <row r="30" spans="1:18" x14ac:dyDescent="0.4">
      <c r="A30">
        <v>29</v>
      </c>
      <c r="B30" s="1">
        <f t="shared" si="0"/>
        <v>1.7130930598961123</v>
      </c>
      <c r="C30" s="1">
        <f t="shared" si="1"/>
        <v>811.55157823178206</v>
      </c>
      <c r="D30" s="1">
        <f t="shared" si="2"/>
        <v>80.130930598961129</v>
      </c>
      <c r="E30" s="1">
        <f>E29+A30/(75-A30/2)</f>
        <v>8.6802675683532193</v>
      </c>
      <c r="F30" s="1">
        <f>VLOOKUP($A30,Exp!$V30:$W128,2)/$E30</f>
        <v>818.19829336628675</v>
      </c>
      <c r="G30">
        <f>FLOOR(A30*0.8,1)+1</f>
        <v>24</v>
      </c>
      <c r="H30">
        <f>FLOOR(A30/3,1)+1</f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>M29+A30*4</f>
        <v>1786</v>
      </c>
      <c r="O30">
        <f>MAX(1,1+(1-POWER(1-(A30-10)/200,3)))</f>
        <v>1.258782375</v>
      </c>
      <c r="Q30" s="1">
        <f>VLOOKUP($A30,Exp!$Q30:$R128,2)/$E30</f>
        <v>612.76912930566448</v>
      </c>
      <c r="R30" s="1">
        <f>R29+A30/2.5</f>
        <v>179.6</v>
      </c>
    </row>
    <row r="31" spans="1:18" x14ac:dyDescent="0.4">
      <c r="A31">
        <v>30</v>
      </c>
      <c r="B31" s="1">
        <f t="shared" si="0"/>
        <v>6.8</v>
      </c>
      <c r="C31" s="1">
        <f t="shared" si="1"/>
        <v>1076.5999999999999</v>
      </c>
      <c r="D31" s="1">
        <f t="shared" si="2"/>
        <v>133</v>
      </c>
      <c r="E31" s="1">
        <f>E30+A31/(75-A31/2)</f>
        <v>9.1802675683532193</v>
      </c>
      <c r="F31" s="1">
        <f>VLOOKUP($A31,Exp!$V31:$W129,2)/$E31</f>
        <v>928.36249804383499</v>
      </c>
      <c r="G31">
        <f>FLOOR(A31*0.8,1)+1</f>
        <v>25</v>
      </c>
      <c r="H31">
        <f>FLOOR(A31/3,1)+1</f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>M30+A31*4</f>
        <v>1906</v>
      </c>
      <c r="O31">
        <f>MAX(1,1+(1-POWER(1-(A31-10)/200,3)))</f>
        <v>1.2709999999999999</v>
      </c>
      <c r="Q31" s="1">
        <f>VLOOKUP($A31,Exp!$Q31:$R129,2)/$E31</f>
        <v>736.1441210381048</v>
      </c>
      <c r="R31" s="1">
        <f>R30+A31/2.5</f>
        <v>191.6</v>
      </c>
    </row>
    <row r="32" spans="1:18" x14ac:dyDescent="0.4">
      <c r="A32">
        <v>31</v>
      </c>
      <c r="B32" s="1">
        <f t="shared" si="0"/>
        <v>6.8907521033623675</v>
      </c>
      <c r="C32" s="1">
        <f t="shared" si="1"/>
        <v>1139.0586412859268</v>
      </c>
      <c r="D32" s="1">
        <f t="shared" si="2"/>
        <v>135.90752103362368</v>
      </c>
      <c r="E32" s="1">
        <f>E31+A32/(75-A32/2)</f>
        <v>9.7012759717145638</v>
      </c>
      <c r="F32" s="1">
        <f>VLOOKUP($A32,Exp!$V32:$W130,2)/$E32</f>
        <v>966.35512411436343</v>
      </c>
      <c r="G32">
        <f>FLOOR(A32*0.8,1)+1</f>
        <v>25</v>
      </c>
      <c r="H32">
        <f>FLOOR(A32/3,1)+1</f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>M31+A32*4</f>
        <v>2030</v>
      </c>
      <c r="O32">
        <f>MAX(1,1+(1-POWER(1-(A32-10)/200,3)))</f>
        <v>1.283082625</v>
      </c>
      <c r="Q32" s="1">
        <f>VLOOKUP($A32,Exp!$Q32:$R130,2)/$E32</f>
        <v>784.63905389289596</v>
      </c>
      <c r="R32" s="1">
        <f>R31+A32/2.5</f>
        <v>204</v>
      </c>
    </row>
    <row r="33" spans="1:18" x14ac:dyDescent="0.4">
      <c r="A33">
        <v>32</v>
      </c>
      <c r="B33" s="1">
        <f t="shared" si="0"/>
        <v>6.9856253506642947</v>
      </c>
      <c r="C33" s="1">
        <f t="shared" si="1"/>
        <v>1201.9560157097603</v>
      </c>
      <c r="D33" s="1">
        <f t="shared" si="2"/>
        <v>138.85625350664293</v>
      </c>
      <c r="E33" s="1">
        <f>E32+A33/(75-A33/2)</f>
        <v>10.243648853070496</v>
      </c>
      <c r="F33" s="1">
        <f>VLOOKUP($A33,Exp!$V33:$W131,2)/$E33</f>
        <v>1006.7082216698806</v>
      </c>
      <c r="G33">
        <f>FLOOR(A33*0.8,1)+1</f>
        <v>26</v>
      </c>
      <c r="H33">
        <f>FLOOR(A33/3,1)+1</f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>M32+A33*4</f>
        <v>2158</v>
      </c>
      <c r="O33">
        <f>MAX(1,1+(1-POWER(1-(A33-10)/200,3)))</f>
        <v>1.2950309999999998</v>
      </c>
      <c r="Q33" s="1">
        <f>VLOOKUP($A33,Exp!$Q33:$R131,2)/$E33</f>
        <v>848.33052407836146</v>
      </c>
      <c r="R33" s="1">
        <f>R32+A33/2.5</f>
        <v>216.8</v>
      </c>
    </row>
    <row r="34" spans="1:18" x14ac:dyDescent="0.4">
      <c r="A34">
        <v>33</v>
      </c>
      <c r="B34" s="1">
        <f t="shared" si="0"/>
        <v>7.0849155306759322</v>
      </c>
      <c r="C34" s="1">
        <f t="shared" si="1"/>
        <v>1265.323097517228</v>
      </c>
      <c r="D34" s="1">
        <f t="shared" si="2"/>
        <v>141.84915530675931</v>
      </c>
      <c r="E34" s="1">
        <f>E33+A34/(75-A34/2)</f>
        <v>10.80775141717306</v>
      </c>
      <c r="F34" s="1">
        <f>VLOOKUP($A34,Exp!$V34:$W132,2)/$E34</f>
        <v>1049.5802164999225</v>
      </c>
      <c r="G34">
        <f>FLOOR(A34*0.8,1)+1</f>
        <v>27</v>
      </c>
      <c r="H34">
        <f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>M33+A34*4</f>
        <v>2290</v>
      </c>
      <c r="O34">
        <f>MAX(1,1+(1-POWER(1-(A34-10)/200,3)))</f>
        <v>1.306845875</v>
      </c>
      <c r="Q34" s="1">
        <f>VLOOKUP($A34,Exp!$Q34:$R132,2)/$E34</f>
        <v>899.53956421982036</v>
      </c>
      <c r="R34" s="1">
        <f>R33+A34/2.5</f>
        <v>230</v>
      </c>
    </row>
    <row r="35" spans="1:18" x14ac:dyDescent="0.4">
      <c r="A35">
        <v>34</v>
      </c>
      <c r="B35" s="1">
        <f t="shared" si="0"/>
        <v>7.1889396619516486</v>
      </c>
      <c r="C35" s="1">
        <f t="shared" si="1"/>
        <v>1329.1935279088984</v>
      </c>
      <c r="D35" s="1">
        <f t="shared" si="2"/>
        <v>144.8893966195165</v>
      </c>
      <c r="E35" s="1">
        <f>E34+A35/(75-A35/2)</f>
        <v>11.393958313724784</v>
      </c>
      <c r="F35" s="1">
        <f>VLOOKUP($A35,Exp!$V35:$W133,2)/$E35</f>
        <v>1095.1384879576653</v>
      </c>
      <c r="G35">
        <f>FLOOR(A35*0.8,1)+1</f>
        <v>28</v>
      </c>
      <c r="H35">
        <f>FLOOR(A35/3,1)+1</f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>M34+A35*4</f>
        <v>2426</v>
      </c>
      <c r="O35">
        <f>MAX(1,1+(1-POWER(1-(A35-10)/200,3)))</f>
        <v>1.3185280000000001</v>
      </c>
      <c r="Q35" s="1">
        <f>VLOOKUP($A35,Exp!$Q35:$R133,2)/$E35</f>
        <v>1015.8892705493874</v>
      </c>
      <c r="R35" s="1">
        <f>R34+A35/2.5</f>
        <v>243.6</v>
      </c>
    </row>
    <row r="36" spans="1:18" x14ac:dyDescent="0.4">
      <c r="A36">
        <v>35</v>
      </c>
      <c r="B36" s="1">
        <f t="shared" si="0"/>
        <v>7.2980375165651434</v>
      </c>
      <c r="C36" s="1">
        <f t="shared" si="1"/>
        <v>1393.603838311692</v>
      </c>
      <c r="D36" s="1">
        <f t="shared" si="2"/>
        <v>147.98037516565142</v>
      </c>
      <c r="E36" s="1">
        <f>E35+A36/(75-A36/2)</f>
        <v>12.002653965898698</v>
      </c>
      <c r="F36" s="1">
        <f>VLOOKUP($A36,Exp!$V36:$W134,2)/$E36</f>
        <v>1143.5602947895231</v>
      </c>
      <c r="G36">
        <f>FLOOR(A36*0.8,1)+1</f>
        <v>29</v>
      </c>
      <c r="H36">
        <f>FLOOR(A36/3,1)+1</f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>M35+A36*4</f>
        <v>2566</v>
      </c>
      <c r="O36">
        <f>MAX(1,1+(1-POWER(1-(A36-10)/200,3)))</f>
        <v>1.330078125</v>
      </c>
      <c r="Q36" s="1">
        <f>VLOOKUP($A36,Exp!$Q36:$R134,2)/$E36</f>
        <v>1072.1795393387761</v>
      </c>
      <c r="R36" s="1">
        <f>R35+A36/2.5</f>
        <v>257.60000000000002</v>
      </c>
    </row>
    <row r="37" spans="1:18" x14ac:dyDescent="0.4">
      <c r="A37">
        <v>36</v>
      </c>
      <c r="B37" s="1">
        <f t="shared" si="0"/>
        <v>7.4125732532083184</v>
      </c>
      <c r="C37" s="1">
        <f t="shared" si="1"/>
        <v>1458.5936919616991</v>
      </c>
      <c r="D37" s="1">
        <f t="shared" si="2"/>
        <v>151.12573253208319</v>
      </c>
      <c r="E37" s="1">
        <f>E36+A37/(75-A37/2)</f>
        <v>12.63423291326712</v>
      </c>
      <c r="F37" s="1">
        <f>VLOOKUP($A37,Exp!$V37:$W135,2)/$E37</f>
        <v>1195.0337200444576</v>
      </c>
      <c r="G37">
        <f>FLOOR(A37*0.8,1)+1</f>
        <v>29</v>
      </c>
      <c r="H37">
        <f>FLOOR(A37/3,1)+1</f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>M36+A37*4</f>
        <v>2710</v>
      </c>
      <c r="O37">
        <f>MAX(1,1+(1-POWER(1-(A37-10)/200,3)))</f>
        <v>1.3414969999999999</v>
      </c>
      <c r="Q37" s="1">
        <f>VLOOKUP($A37,Exp!$Q37:$R135,2)/$E37</f>
        <v>1140.4728802228435</v>
      </c>
      <c r="R37" s="1">
        <f>R36+A37/2.5</f>
        <v>272</v>
      </c>
    </row>
    <row r="38" spans="1:18" x14ac:dyDescent="0.4">
      <c r="A38">
        <v>37</v>
      </c>
      <c r="B38" s="1">
        <f t="shared" si="0"/>
        <v>7.5329371675033103</v>
      </c>
      <c r="C38" s="1">
        <f t="shared" si="1"/>
        <v>1524.2061452766711</v>
      </c>
      <c r="D38" s="1">
        <f t="shared" si="2"/>
        <v>154.32937167503309</v>
      </c>
      <c r="E38" s="1">
        <f>E37+A38/(75-A38/2)</f>
        <v>13.289100169904287</v>
      </c>
      <c r="F38" s="1">
        <f>VLOOKUP($A38,Exp!$V38:$W136,2)/$E38</f>
        <v>1249.7586429280655</v>
      </c>
      <c r="G38">
        <f>FLOOR(A38*0.8,1)+1</f>
        <v>30</v>
      </c>
      <c r="H38">
        <f>FLOOR(A38/3,1)+1</f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>M37+A38*4</f>
        <v>2858</v>
      </c>
      <c r="O38">
        <f>MAX(1,1+(1-POWER(1-(A38-10)/200,3)))</f>
        <v>1.3527853749999998</v>
      </c>
      <c r="Q38" s="1">
        <f>VLOOKUP($A38,Exp!$Q38:$R136,2)/$E38</f>
        <v>1198.7267607536389</v>
      </c>
      <c r="R38" s="1">
        <f>R37+A38/2.5</f>
        <v>286.8</v>
      </c>
    </row>
    <row r="39" spans="1:18" x14ac:dyDescent="0.4">
      <c r="A39">
        <v>38</v>
      </c>
      <c r="B39" s="1">
        <f t="shared" si="0"/>
        <v>7.6595475679404652</v>
      </c>
      <c r="C39" s="1">
        <f t="shared" si="1"/>
        <v>1590.4879306144326</v>
      </c>
      <c r="D39" s="1">
        <f t="shared" si="2"/>
        <v>157.59547567940467</v>
      </c>
      <c r="E39" s="1">
        <f>E38+A39/(75-A39/2)</f>
        <v>13.967671598475716</v>
      </c>
      <c r="F39" s="1">
        <f>VLOOKUP($A39,Exp!$V39:$W137,2)/$E39</f>
        <v>1307.9477452402205</v>
      </c>
      <c r="G39">
        <f>FLOOR(A39*0.8,1)+1</f>
        <v>31</v>
      </c>
      <c r="H39">
        <f>FLOOR(A39/3,1)+1</f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>M38+A39*4</f>
        <v>3010</v>
      </c>
      <c r="O39">
        <f>MAX(1,1+(1-POWER(1-(A39-10)/200,3)))</f>
        <v>1.363944</v>
      </c>
      <c r="Q39" s="1">
        <f>VLOOKUP($A39,Exp!$Q39:$R137,2)/$E39</f>
        <v>1309.881884822996</v>
      </c>
      <c r="R39" s="1">
        <f>R38+A39/2.5</f>
        <v>302</v>
      </c>
    </row>
    <row r="40" spans="1:18" x14ac:dyDescent="0.4">
      <c r="A40">
        <v>39</v>
      </c>
      <c r="B40" s="1">
        <f t="shared" si="0"/>
        <v>7.7928527864588917</v>
      </c>
      <c r="C40" s="1">
        <f t="shared" si="1"/>
        <v>1657.4897621406553</v>
      </c>
      <c r="D40" s="1">
        <f t="shared" si="2"/>
        <v>160.92852786458892</v>
      </c>
      <c r="E40" s="1">
        <f>E39+A40/(75-A40/2)</f>
        <v>14.67037430117842</v>
      </c>
      <c r="F40" s="1">
        <f>VLOOKUP($A40,Exp!$V40:$W138,2)/$E40</f>
        <v>1369.8275598337098</v>
      </c>
      <c r="G40">
        <f>FLOOR(A40*0.8,1)+1</f>
        <v>32</v>
      </c>
      <c r="H40">
        <f>FLOOR(A40/3,1)+1</f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>M39+A40*4</f>
        <v>3166</v>
      </c>
      <c r="O40">
        <f>MAX(1,1+(1-POWER(1-(A40-10)/200,3)))</f>
        <v>1.374973625</v>
      </c>
      <c r="Q40" s="1">
        <f>VLOOKUP($A40,Exp!$Q40:$R138,2)/$E40</f>
        <v>1372.1531289343468</v>
      </c>
      <c r="R40" s="1">
        <f>R39+A40/2.5</f>
        <v>317.60000000000002</v>
      </c>
    </row>
    <row r="41" spans="1:18" x14ac:dyDescent="0.4">
      <c r="A41">
        <v>40</v>
      </c>
      <c r="B41" s="1">
        <f t="shared" si="0"/>
        <v>11.933333333333332</v>
      </c>
      <c r="C41" s="1">
        <f t="shared" si="1"/>
        <v>1949.2666666666664</v>
      </c>
      <c r="D41" s="1">
        <f t="shared" si="2"/>
        <v>204.33333333333331</v>
      </c>
      <c r="E41" s="1">
        <f>E40+A41/(75-A41/2)</f>
        <v>15.397647028451146</v>
      </c>
      <c r="F41" s="1">
        <f>VLOOKUP($A41,Exp!$V41:$W139,2)/$E41</f>
        <v>1827.1776324770437</v>
      </c>
      <c r="G41">
        <f>FLOOR(A41*0.8,1)+1</f>
        <v>33</v>
      </c>
      <c r="H41">
        <f>FLOOR(A41/3,1)+1</f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>M40+A41*4</f>
        <v>3326</v>
      </c>
      <c r="O41">
        <f>MAX(1,1+(1-POWER(1-(A41-10)/200,3)))</f>
        <v>1.385875</v>
      </c>
      <c r="Q41" s="1">
        <f>VLOOKUP($A41,Exp!$Q41:$R139,2)/$E41</f>
        <v>1583.8134199945416</v>
      </c>
      <c r="R41" s="1">
        <f>R40+A41/2.5</f>
        <v>333.6</v>
      </c>
    </row>
    <row r="42" spans="1:18" x14ac:dyDescent="0.4">
      <c r="A42">
        <v>41</v>
      </c>
      <c r="B42" s="1">
        <f t="shared" si="0"/>
        <v>12.181504206724735</v>
      </c>
      <c r="C42" s="1">
        <f t="shared" si="1"/>
        <v>2029.2183414659996</v>
      </c>
      <c r="D42" s="1">
        <f t="shared" si="2"/>
        <v>208.81504206724736</v>
      </c>
      <c r="E42" s="1">
        <f>E41+A42/(75-A42/2)</f>
        <v>16.149940606432796</v>
      </c>
      <c r="F42" s="1">
        <f>VLOOKUP($A42,Exp!$V42:$W140,2)/$E42</f>
        <v>1916.2708162005149</v>
      </c>
      <c r="G42">
        <f>FLOOR(A42*0.8,1)+1</f>
        <v>33</v>
      </c>
      <c r="H42">
        <f>FLOOR(A42/3,1)+1</f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>M41+A42*4</f>
        <v>3490</v>
      </c>
      <c r="O42">
        <f>MAX(1,1+(1-POWER(1-(A42-10)/200,3)))</f>
        <v>1.3966488750000001</v>
      </c>
      <c r="Q42" s="1">
        <f>VLOOKUP($A42,Exp!$Q42:$R140,2)/$E42</f>
        <v>1652.2042185945691</v>
      </c>
      <c r="R42" s="1">
        <f>R41+A42/2.5</f>
        <v>350</v>
      </c>
    </row>
    <row r="43" spans="1:18" x14ac:dyDescent="0.4">
      <c r="A43">
        <v>42</v>
      </c>
      <c r="B43" s="1">
        <f t="shared" si="0"/>
        <v>12.437917367995256</v>
      </c>
      <c r="C43" s="1">
        <f t="shared" si="1"/>
        <v>2110.3495412381208</v>
      </c>
      <c r="D43" s="1">
        <f t="shared" si="2"/>
        <v>213.37917367995254</v>
      </c>
      <c r="E43" s="1">
        <f>E42+A43/(75-A43/2)</f>
        <v>16.927718384210575</v>
      </c>
      <c r="F43" s="1">
        <f>VLOOKUP($A43,Exp!$V43:$W141,2)/$E43</f>
        <v>2011.0463254150047</v>
      </c>
      <c r="G43">
        <f>FLOOR(A43*0.8,1)+1</f>
        <v>34</v>
      </c>
      <c r="H43">
        <f>FLOOR(A43/3,1)+1</f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>M42+A43*4</f>
        <v>3658</v>
      </c>
      <c r="O43">
        <f>MAX(1,1+(1-POWER(1-(A43-10)/200,3)))</f>
        <v>1.4072960000000001</v>
      </c>
      <c r="Q43" s="1">
        <f>VLOOKUP($A43,Exp!$Q43:$R141,2)/$E43</f>
        <v>1764.0298191546603</v>
      </c>
      <c r="R43" s="1">
        <f>R42+A43/2.5</f>
        <v>366.8</v>
      </c>
    </row>
    <row r="44" spans="1:18" x14ac:dyDescent="0.4">
      <c r="A44">
        <v>43</v>
      </c>
      <c r="B44" s="1">
        <f t="shared" si="0"/>
        <v>12.703164394685201</v>
      </c>
      <c r="C44" s="1">
        <f t="shared" si="1"/>
        <v>2192.7304965600492</v>
      </c>
      <c r="D44" s="1">
        <f t="shared" si="2"/>
        <v>218.031643946852</v>
      </c>
      <c r="E44" s="1">
        <f>E43+A44/(75-A44/2)</f>
        <v>17.731456701967584</v>
      </c>
      <c r="F44" s="1">
        <f>VLOOKUP($A44,Exp!$V44:$W142,2)/$E44</f>
        <v>2111.8777249414638</v>
      </c>
      <c r="G44">
        <f>FLOOR(A44*0.8,1)+1</f>
        <v>35</v>
      </c>
      <c r="H44">
        <f>FLOOR(A44/3,1)+1</f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>M43+A44*4</f>
        <v>3830</v>
      </c>
      <c r="O44">
        <f>MAX(1,1+(1-POWER(1-(A44-10)/200,3)))</f>
        <v>1.417817125</v>
      </c>
      <c r="Q44" s="1">
        <f>VLOOKUP($A44,Exp!$Q44:$R142,2)/$E44</f>
        <v>1835.4385963330706</v>
      </c>
      <c r="R44" s="1">
        <f>R43+A44/2.5</f>
        <v>384</v>
      </c>
    </row>
    <row r="45" spans="1:18" x14ac:dyDescent="0.4">
      <c r="A45">
        <v>44</v>
      </c>
      <c r="B45" s="1">
        <f t="shared" si="0"/>
        <v>12.977879323903299</v>
      </c>
      <c r="C45" s="1">
        <f t="shared" si="1"/>
        <v>2276.437366352443</v>
      </c>
      <c r="D45" s="1">
        <f t="shared" si="2"/>
        <v>222.77879323903298</v>
      </c>
      <c r="E45" s="1">
        <f>E44+A45/(75-A45/2)</f>
        <v>18.561645381212866</v>
      </c>
      <c r="F45" s="1">
        <f>VLOOKUP($A45,Exp!$V45:$W143,2)/$E45</f>
        <v>2219.1640039253225</v>
      </c>
      <c r="G45">
        <f>FLOOR(A45*0.8,1)+1</f>
        <v>36</v>
      </c>
      <c r="H45">
        <f>FLOOR(A45/3,1)+1</f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>M44+A45*4</f>
        <v>4006</v>
      </c>
      <c r="O45">
        <f>MAX(1,1+(1-POWER(1-(A45-10)/200,3)))</f>
        <v>1.428213</v>
      </c>
      <c r="Q45" s="1">
        <f>VLOOKUP($A45,Exp!$Q45:$R143,2)/$E45</f>
        <v>2030.5311962347832</v>
      </c>
      <c r="R45" s="1">
        <f>R44+A45/2.5</f>
        <v>401.6</v>
      </c>
    </row>
    <row r="46" spans="1:18" x14ac:dyDescent="0.4">
      <c r="A46">
        <v>45</v>
      </c>
      <c r="B46" s="1">
        <f t="shared" si="0"/>
        <v>13.262741699796951</v>
      </c>
      <c r="C46" s="1">
        <f t="shared" si="1"/>
        <v>2361.5527270872076</v>
      </c>
      <c r="D46" s="1">
        <f t="shared" si="2"/>
        <v>227.6274169979695</v>
      </c>
      <c r="E46" s="1">
        <f>E45+A46/(75-A46/2)</f>
        <v>19.418788238355724</v>
      </c>
      <c r="F46" s="1">
        <f>VLOOKUP($A46,Exp!$V46:$W144,2)/$E46</f>
        <v>2333.3314239700671</v>
      </c>
      <c r="G46">
        <f>FLOOR(A46*0.8,1)+1</f>
        <v>37</v>
      </c>
      <c r="H46">
        <f>FLOOR(A46/3,1)+1</f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>M45+A46*4</f>
        <v>4186</v>
      </c>
      <c r="O46">
        <f>MAX(1,1+(1-POWER(1-(A46-10)/200,3)))</f>
        <v>1.438484375</v>
      </c>
      <c r="Q46" s="1">
        <f>VLOOKUP($A46,Exp!$Q46:$R144,2)/$E46</f>
        <v>2107.0315767274951</v>
      </c>
      <c r="R46" s="1">
        <f>R45+A46/2.5</f>
        <v>419.6</v>
      </c>
    </row>
    <row r="47" spans="1:18" x14ac:dyDescent="0.4">
      <c r="A47">
        <v>46</v>
      </c>
      <c r="B47" s="1">
        <f t="shared" si="0"/>
        <v>13.558479839749968</v>
      </c>
      <c r="C47" s="1">
        <f t="shared" si="1"/>
        <v>2448.1661016798976</v>
      </c>
      <c r="D47" s="1">
        <f t="shared" si="2"/>
        <v>232.58479839749967</v>
      </c>
      <c r="E47" s="1">
        <f>E46+A47/(75-A47/2)</f>
        <v>20.303403622971107</v>
      </c>
      <c r="F47" s="1">
        <f>VLOOKUP($A47,Exp!$V47:$W145,2)/$E47</f>
        <v>2454.8354856514329</v>
      </c>
      <c r="G47">
        <f>FLOOR(A47*0.8,1)+1</f>
        <v>37</v>
      </c>
      <c r="H47">
        <f>FLOOR(A47/3,1)+1</f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>M46+A47*4</f>
        <v>4370</v>
      </c>
      <c r="O47">
        <f>MAX(1,1+(1-POWER(1-(A47-10)/200,3)))</f>
        <v>1.4486319999999999</v>
      </c>
      <c r="Q47" s="1">
        <f>VLOOKUP($A47,Exp!$Q47:$R145,2)/$E47</f>
        <v>2219.430832228406</v>
      </c>
      <c r="R47" s="1">
        <f>R46+A47/2.5</f>
        <v>438</v>
      </c>
    </row>
    <row r="48" spans="1:18" x14ac:dyDescent="0.4">
      <c r="A48">
        <v>47</v>
      </c>
      <c r="B48" s="1">
        <f t="shared" si="0"/>
        <v>13.86587433500662</v>
      </c>
      <c r="C48" s="1">
        <f t="shared" si="1"/>
        <v>2536.3745312434353</v>
      </c>
      <c r="D48" s="1">
        <f t="shared" si="2"/>
        <v>237.6587433500662</v>
      </c>
      <c r="E48" s="1">
        <f>E47+A48/(75-A48/2)</f>
        <v>21.216024982194408</v>
      </c>
      <c r="F48" s="1">
        <f>VLOOKUP($A48,Exp!$V48:$W146,2)/$E48</f>
        <v>2584.1630233987385</v>
      </c>
      <c r="G48">
        <f>FLOOR(A48*0.8,1)+1</f>
        <v>38</v>
      </c>
      <c r="H48">
        <f>FLOOR(A48/3,1)+1</f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>M47+A48*4</f>
        <v>4558</v>
      </c>
      <c r="O48">
        <f>MAX(1,1+(1-POWER(1-(A48-10)/200,3)))</f>
        <v>1.4586566250000002</v>
      </c>
      <c r="Q48" s="1">
        <f>VLOOKUP($A48,Exp!$Q48:$R146,2)/$E48</f>
        <v>2297.9799486905249</v>
      </c>
      <c r="R48" s="1">
        <f>R47+A48/2.5</f>
        <v>456.8</v>
      </c>
    </row>
    <row r="49" spans="1:18" x14ac:dyDescent="0.4">
      <c r="A49">
        <v>48</v>
      </c>
      <c r="B49" s="1">
        <f t="shared" si="0"/>
        <v>14.185761802547598</v>
      </c>
      <c r="C49" s="1">
        <f t="shared" si="1"/>
        <v>2626.2831931311985</v>
      </c>
      <c r="D49" s="1">
        <f t="shared" si="2"/>
        <v>242.85761802547597</v>
      </c>
      <c r="E49" s="1">
        <f>E48+A49/(75-A49/2)</f>
        <v>22.157201452782644</v>
      </c>
      <c r="F49" s="1">
        <f>VLOOKUP($A49,Exp!$V49:$W147,2)/$E49</f>
        <v>2721.834439121636</v>
      </c>
      <c r="G49">
        <f>FLOOR(A49*0.8,1)+1</f>
        <v>39</v>
      </c>
      <c r="H49">
        <f>FLOOR(A49/3,1)+1</f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>M48+A49*4</f>
        <v>4750</v>
      </c>
      <c r="O49">
        <f>MAX(1,1+(1-POWER(1-(A49-10)/200,3)))</f>
        <v>1.4685589999999999</v>
      </c>
      <c r="Q49" s="1">
        <f>VLOOKUP($A49,Exp!$Q49:$R147,2)/$E49</f>
        <v>2479.9612043559387</v>
      </c>
      <c r="R49" s="1">
        <f>R48+A49/2.5</f>
        <v>476</v>
      </c>
    </row>
    <row r="50" spans="1:18" x14ac:dyDescent="0.4">
      <c r="A50">
        <v>49</v>
      </c>
      <c r="B50" s="1">
        <f t="shared" si="0"/>
        <v>14.519038906251117</v>
      </c>
      <c r="C50" s="1">
        <f t="shared" si="1"/>
        <v>2718.0060689688266</v>
      </c>
      <c r="D50" s="1">
        <f t="shared" si="2"/>
        <v>248.19038906251117</v>
      </c>
      <c r="E50" s="1">
        <f>E49+A50/(75-A50/2)</f>
        <v>23.127498482485613</v>
      </c>
      <c r="F50" s="1">
        <f>VLOOKUP($A50,Exp!$V50:$W148,2)/$E50</f>
        <v>2868.4060854161162</v>
      </c>
      <c r="G50">
        <f>FLOOR(A50*0.8,1)+1</f>
        <v>40</v>
      </c>
      <c r="H50">
        <f>FLOOR(A50/3,1)+1</f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>M49+A50*4</f>
        <v>4946</v>
      </c>
      <c r="O50">
        <f>MAX(1,1+(1-POWER(1-(A50-10)/200,3)))</f>
        <v>1.4783398750000001</v>
      </c>
      <c r="Q50" s="1">
        <f>VLOOKUP($A50,Exp!$Q50:$R148,2)/$E50</f>
        <v>2562.6204254162085</v>
      </c>
      <c r="R50" s="1">
        <f>R49+A50/2.5</f>
        <v>495.6</v>
      </c>
    </row>
    <row r="51" spans="1:18" x14ac:dyDescent="0.4">
      <c r="A51">
        <v>50</v>
      </c>
      <c r="B51" s="1">
        <f t="shared" si="0"/>
        <v>14.866666666666667</v>
      </c>
      <c r="C51" s="1">
        <f t="shared" si="1"/>
        <v>2811.6666666666665</v>
      </c>
      <c r="D51" s="1">
        <f t="shared" si="2"/>
        <v>253.66666666666669</v>
      </c>
      <c r="E51" s="1">
        <f>E50+A51/(75-A51/2)</f>
        <v>24.127498482485613</v>
      </c>
      <c r="F51" s="1">
        <f>VLOOKUP($A51,Exp!$V51:$W149,2)/$E51</f>
        <v>3849.3290305282931</v>
      </c>
      <c r="G51">
        <f>FLOOR(A51*0.8,1)+1</f>
        <v>41</v>
      </c>
      <c r="H51">
        <f>FLOOR(A51/3,1)+1</f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>M50+A51*4</f>
        <v>5146</v>
      </c>
      <c r="O51">
        <f>MAX(1,1+(1-POWER(1-(A51-10)/200,3)))</f>
        <v>1.488</v>
      </c>
      <c r="Q51" s="1">
        <f>VLOOKUP($A51,Exp!$Q51:$R149,2)/$E51</f>
        <v>2878.9142832367152</v>
      </c>
      <c r="R51" s="1">
        <f>R50+A51/2.5</f>
        <v>515.6</v>
      </c>
    </row>
    <row r="52" spans="1:18" x14ac:dyDescent="0.4">
      <c r="A52">
        <v>51</v>
      </c>
      <c r="B52" s="1">
        <f t="shared" si="0"/>
        <v>15.229675080116138</v>
      </c>
      <c r="C52" s="1">
        <f t="shared" si="1"/>
        <v>2907.398800720292</v>
      </c>
      <c r="D52" s="1">
        <f t="shared" si="2"/>
        <v>259.29675080116135</v>
      </c>
      <c r="E52" s="1">
        <f>E51+A52/(75-A52/2)</f>
        <v>25.157801512788645</v>
      </c>
      <c r="F52" s="1">
        <f>VLOOKUP($A52,Exp!$V52:$W150,2)/$E52</f>
        <v>4060.8535815417863</v>
      </c>
      <c r="G52">
        <f>FLOOR(A52*0.8,1)+1</f>
        <v>41</v>
      </c>
      <c r="H52">
        <f>FLOOR(A52/3,1)+1</f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>M51+A52*4</f>
        <v>5350</v>
      </c>
      <c r="O52">
        <f>MAX(1,1+(1-POWER(1-(A52-10)/200,3)))</f>
        <v>1.497540125</v>
      </c>
      <c r="Q52" s="1">
        <f>VLOOKUP($A52,Exp!$Q52:$R150,2)/$E52</f>
        <v>2967.5089042279624</v>
      </c>
      <c r="R52" s="1">
        <f>R51+A52/2.5</f>
        <v>536</v>
      </c>
    </row>
    <row r="53" spans="1:18" x14ac:dyDescent="0.4">
      <c r="A53">
        <v>52</v>
      </c>
      <c r="B53" s="1">
        <f t="shared" si="0"/>
        <v>15.609168069323847</v>
      </c>
      <c r="C53" s="1">
        <f t="shared" si="1"/>
        <v>3005.3474354467758</v>
      </c>
      <c r="D53" s="1">
        <f t="shared" si="2"/>
        <v>265.09168069323846</v>
      </c>
      <c r="E53" s="1">
        <f>E52+A53/(75-A53/2)</f>
        <v>26.219026002584563</v>
      </c>
      <c r="F53" s="1">
        <f>VLOOKUP($A53,Exp!$V53:$W151,2)/$E53</f>
        <v>4286.1379825299327</v>
      </c>
      <c r="G53">
        <f>FLOOR(A53*0.8,1)+1</f>
        <v>42</v>
      </c>
      <c r="H53">
        <f>FLOOR(A53/3,1)+1</f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>M52+A53*4</f>
        <v>5558</v>
      </c>
      <c r="O53">
        <f>MAX(1,1+(1-POWER(1-(A53-10)/200,3)))</f>
        <v>1.506961</v>
      </c>
      <c r="Q53" s="1">
        <f>VLOOKUP($A53,Exp!$Q53:$R151,2)/$E53</f>
        <v>3143.1373534576137</v>
      </c>
      <c r="R53" s="1">
        <f>R52+A53/2.5</f>
        <v>556.79999999999995</v>
      </c>
    </row>
    <row r="54" spans="1:18" x14ac:dyDescent="0.4">
      <c r="A54">
        <v>53</v>
      </c>
      <c r="B54" s="1">
        <f t="shared" si="0"/>
        <v>16.006328789370396</v>
      </c>
      <c r="C54" s="1">
        <f t="shared" si="1"/>
        <v>3105.669596171283</v>
      </c>
      <c r="D54" s="1">
        <f t="shared" si="2"/>
        <v>271.063287893704</v>
      </c>
      <c r="E54" s="1">
        <f>E53+A54/(75-A54/2)</f>
        <v>27.311809507739202</v>
      </c>
      <c r="F54" s="1">
        <f>VLOOKUP($A54,Exp!$V54:$W152,2)/$E54</f>
        <v>4526.10800104808</v>
      </c>
      <c r="G54">
        <f>FLOOR(A54*0.8,1)+1</f>
        <v>43</v>
      </c>
      <c r="H54">
        <f>FLOOR(A54/3,1)+1</f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>M53+A54*4</f>
        <v>5770</v>
      </c>
      <c r="O54">
        <f>MAX(1,1+(1-POWER(1-(A54-10)/200,3)))</f>
        <v>1.5162633749999999</v>
      </c>
      <c r="Q54" s="1">
        <f>VLOOKUP($A54,Exp!$Q54:$R152,2)/$E54</f>
        <v>3234.7911614924415</v>
      </c>
      <c r="R54" s="1">
        <f>R53+A54/2.5</f>
        <v>578</v>
      </c>
    </row>
    <row r="55" spans="1:18" x14ac:dyDescent="0.4">
      <c r="A55">
        <v>54</v>
      </c>
      <c r="B55" s="1">
        <f t="shared" si="0"/>
        <v>16.422425314473259</v>
      </c>
      <c r="C55" s="1">
        <f t="shared" si="1"/>
        <v>3208.535353774178</v>
      </c>
      <c r="D55" s="1">
        <f t="shared" si="2"/>
        <v>277.22425314473259</v>
      </c>
      <c r="E55" s="1">
        <f>E54+A55/(75-A55/2)</f>
        <v>28.436809507739202</v>
      </c>
      <c r="F55" s="1">
        <f>VLOOKUP($A55,Exp!$V55:$W153,2)/$E55</f>
        <v>4781.7537144130192</v>
      </c>
      <c r="G55">
        <f>FLOOR(A55*0.8,1)+1</f>
        <v>44</v>
      </c>
      <c r="H55">
        <f>FLOOR(A55/3,1)+1</f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>M54+A55*4</f>
        <v>5986</v>
      </c>
      <c r="O55">
        <f>MAX(1,1+(1-POWER(1-(A55-10)/200,3)))</f>
        <v>1.5254479999999999</v>
      </c>
      <c r="Q55" s="1">
        <f>VLOOKUP($A55,Exp!$Q55:$R153,2)/$E55</f>
        <v>3524.2701883530558</v>
      </c>
      <c r="R55" s="1">
        <f>R54+A55/2.5</f>
        <v>599.6</v>
      </c>
    </row>
    <row r="56" spans="1:18" x14ac:dyDescent="0.4">
      <c r="A56">
        <v>55</v>
      </c>
      <c r="B56" s="1">
        <f t="shared" si="0"/>
        <v>16.858816732927238</v>
      </c>
      <c r="C56" s="1">
        <f t="shared" si="1"/>
        <v>3314.1288884353971</v>
      </c>
      <c r="D56" s="1">
        <f t="shared" si="2"/>
        <v>283.58816732927238</v>
      </c>
      <c r="E56" s="1">
        <f>E55+A56/(75-A56/2)</f>
        <v>29.594704244581308</v>
      </c>
      <c r="F56" s="1">
        <f>VLOOKUP($A56,Exp!$V56:$W154,2)/$E56</f>
        <v>5054.1340167656153</v>
      </c>
      <c r="G56">
        <f>FLOOR(A56*0.8,1)+1</f>
        <v>45</v>
      </c>
      <c r="H56">
        <f>FLOOR(A56/3,1)+1</f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>M55+A56*4</f>
        <v>6206</v>
      </c>
      <c r="O56">
        <f>MAX(1,1+(1-POWER(1-(A56-10)/200,3)))</f>
        <v>1.534515625</v>
      </c>
      <c r="Q56" s="1">
        <f>VLOOKUP($A56,Exp!$Q56:$R154,2)/$E56</f>
        <v>3620.6477724682509</v>
      </c>
      <c r="R56" s="1">
        <f>R55+A56/2.5</f>
        <v>621.6</v>
      </c>
    </row>
    <row r="57" spans="1:18" x14ac:dyDescent="0.4">
      <c r="A57">
        <v>56</v>
      </c>
      <c r="B57" s="1">
        <f t="shared" si="0"/>
        <v>17.316959679499938</v>
      </c>
      <c r="C57" s="1">
        <f t="shared" si="1"/>
        <v>3422.6496388727951</v>
      </c>
      <c r="D57" s="1">
        <f t="shared" si="2"/>
        <v>290.16959679499939</v>
      </c>
      <c r="E57" s="1">
        <f>E56+A57/(75-A57/2)</f>
        <v>30.786193606283437</v>
      </c>
      <c r="F57" s="1">
        <f>VLOOKUP($A57,Exp!$V57:$W155,2)/$E57</f>
        <v>5344.3814356101711</v>
      </c>
      <c r="G57">
        <f>FLOOR(A57*0.8,1)+1</f>
        <v>45</v>
      </c>
      <c r="H57">
        <f>FLOOR(A57/3,1)+1</f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>M56+A57*4</f>
        <v>6430</v>
      </c>
      <c r="O57">
        <f>MAX(1,1+(1-POWER(1-(A57-10)/200,3)))</f>
        <v>1.5434669999999999</v>
      </c>
      <c r="Q57" s="1">
        <f>VLOOKUP($A57,Exp!$Q57:$R155,2)/$E57</f>
        <v>3790.8226490260427</v>
      </c>
      <c r="R57" s="1">
        <f>R56+A57/2.5</f>
        <v>644</v>
      </c>
    </row>
    <row r="58" spans="1:18" x14ac:dyDescent="0.4">
      <c r="A58">
        <v>57</v>
      </c>
      <c r="B58" s="1">
        <f t="shared" si="0"/>
        <v>17.798415336679909</v>
      </c>
      <c r="C58" s="1">
        <f t="shared" si="1"/>
        <v>3534.3135438670561</v>
      </c>
      <c r="D58" s="1">
        <f t="shared" si="2"/>
        <v>296.98415336679909</v>
      </c>
      <c r="E58" s="1">
        <f>E57+A58/(75-A58/2)</f>
        <v>32.012000057896337</v>
      </c>
      <c r="F58" s="1">
        <f>VLOOKUP($A58,Exp!$V58:$W156,2)/$E58</f>
        <v>5653.7072789405529</v>
      </c>
      <c r="G58">
        <f>FLOOR(A58*0.8,1)+1</f>
        <v>46</v>
      </c>
      <c r="H58">
        <f>FLOOR(A58/3,1)+1</f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>M57+A58*4</f>
        <v>6658</v>
      </c>
      <c r="O58">
        <f>MAX(1,1+(1-POWER(1-(A58-10)/200,3)))</f>
        <v>1.5523028750000001</v>
      </c>
      <c r="Q58" s="1">
        <f>VLOOKUP($A58,Exp!$Q58:$R156,2)/$E58</f>
        <v>3889.2915086475155</v>
      </c>
      <c r="R58" s="1">
        <f>R57+A58/2.5</f>
        <v>666.8</v>
      </c>
    </row>
    <row r="59" spans="1:18" x14ac:dyDescent="0.4">
      <c r="A59">
        <v>58</v>
      </c>
      <c r="B59" s="1">
        <f t="shared" si="0"/>
        <v>18.304856938428529</v>
      </c>
      <c r="C59" s="1">
        <f t="shared" si="1"/>
        <v>3649.3543834003963</v>
      </c>
      <c r="D59" s="1">
        <f t="shared" si="2"/>
        <v>304.04856938428532</v>
      </c>
      <c r="E59" s="1">
        <f>E58+A59/(75-A59/2)</f>
        <v>33.272869623113728</v>
      </c>
      <c r="F59" s="1">
        <f>VLOOKUP($A59,Exp!$V59:$W157,2)/$E59</f>
        <v>5983.4071353001809</v>
      </c>
      <c r="G59">
        <f>FLOOR(A59*0.8,1)+1</f>
        <v>47</v>
      </c>
      <c r="H59">
        <f>FLOOR(A59/3,1)+1</f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>M58+A59*4</f>
        <v>6890</v>
      </c>
      <c r="O59">
        <f>MAX(1,1+(1-POWER(1-(A59-10)/200,3)))</f>
        <v>1.561024</v>
      </c>
      <c r="Q59" s="1">
        <f>VLOOKUP($A59,Exp!$Q59:$R157,2)/$E59</f>
        <v>4156.5095396499128</v>
      </c>
      <c r="R59" s="1">
        <f>R58+A59/2.5</f>
        <v>690</v>
      </c>
    </row>
    <row r="60" spans="1:18" x14ac:dyDescent="0.4">
      <c r="A60">
        <v>59</v>
      </c>
      <c r="B60" s="1">
        <f t="shared" si="0"/>
        <v>18.838077812502238</v>
      </c>
      <c r="C60" s="1">
        <f t="shared" si="1"/>
        <v>3768.0252273126848</v>
      </c>
      <c r="D60" s="1">
        <f t="shared" si="2"/>
        <v>311.3807781250224</v>
      </c>
      <c r="E60" s="1">
        <f>E59+A60/(75-A60/2)</f>
        <v>34.569572919817027</v>
      </c>
      <c r="F60" s="1">
        <f>VLOOKUP($A60,Exp!$V60:$W158,2)/$E60</f>
        <v>6334.8667504306441</v>
      </c>
      <c r="G60">
        <f>FLOOR(A60*0.8,1)+1</f>
        <v>48</v>
      </c>
      <c r="H60">
        <f>FLOOR(A60/3,1)+1</f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>M59+A60*4</f>
        <v>7126</v>
      </c>
      <c r="O60">
        <f>MAX(1,1+(1-POWER(1-(A60-10)/200,3)))</f>
        <v>1.5696311249999999</v>
      </c>
      <c r="Q60" s="1">
        <f>VLOOKUP($A60,Exp!$Q60:$R158,2)/$E60</f>
        <v>4258.5715577529672</v>
      </c>
      <c r="R60" s="1">
        <f>R59+A60/2.5</f>
        <v>713.6</v>
      </c>
    </row>
    <row r="61" spans="1:18" x14ac:dyDescent="0.4">
      <c r="A61">
        <v>60</v>
      </c>
      <c r="B61" s="1">
        <f t="shared" si="0"/>
        <v>44.4</v>
      </c>
      <c r="C61" s="1">
        <f t="shared" si="1"/>
        <v>5990.5999999999995</v>
      </c>
      <c r="D61" s="1">
        <f t="shared" si="2"/>
        <v>569</v>
      </c>
      <c r="E61" s="1">
        <f>E60+A61/(75-A61/1.5)</f>
        <v>36.283858634102742</v>
      </c>
      <c r="F61" s="1">
        <f>VLOOKUP($A61,Exp!$V61:$W159,2)/$E61</f>
        <v>7846.2363211463753</v>
      </c>
      <c r="G61">
        <f>FLOOR(A61*0.8,1)+1</f>
        <v>49</v>
      </c>
      <c r="H61">
        <f>FLOOR(A61/3,1)+1</f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>M60+A61*4</f>
        <v>7366</v>
      </c>
      <c r="O61">
        <f>MAX(1,1+(1-POWER(1-(A61-10)/200,3)))</f>
        <v>1.578125</v>
      </c>
      <c r="Q61" s="1">
        <f>VLOOKUP($A61,Exp!$Q61:$R159,2)/$E61</f>
        <v>4640.8515063977857</v>
      </c>
      <c r="R61" s="1">
        <f>R60+A61/2.5</f>
        <v>737.6</v>
      </c>
    </row>
    <row r="62" spans="1:18" x14ac:dyDescent="0.4">
      <c r="A62">
        <v>61</v>
      </c>
      <c r="B62" s="1">
        <f t="shared" si="0"/>
        <v>44.859350160232275</v>
      </c>
      <c r="C62" s="1">
        <f t="shared" si="1"/>
        <v>6140.9885036838359</v>
      </c>
      <c r="D62" s="1">
        <f t="shared" si="2"/>
        <v>575.5935016023227</v>
      </c>
      <c r="E62" s="1">
        <f>E61+A62/(75-A62/1.5)</f>
        <v>38.060557663228956</v>
      </c>
      <c r="F62" s="1">
        <f>VLOOKUP($A62,Exp!$V62:$W160,2)/$E62</f>
        <v>8227.9641093491409</v>
      </c>
      <c r="G62">
        <f>FLOOR(A62*0.8,1)+1</f>
        <v>49</v>
      </c>
      <c r="H62">
        <f>FLOOR(A62/3,1)+1</f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>M61+A62*4</f>
        <v>7610</v>
      </c>
      <c r="O62">
        <f>MAX(1,1+(1-POWER(1-(A62-10)/200,3)))</f>
        <v>1.5865063749999999</v>
      </c>
      <c r="Q62" s="1">
        <f>VLOOKUP($A62,Exp!$Q62:$R160,2)/$E62</f>
        <v>4698.354700482053</v>
      </c>
      <c r="R62" s="1">
        <f>R61+A62/2.5</f>
        <v>762</v>
      </c>
    </row>
    <row r="63" spans="1:18" x14ac:dyDescent="0.4">
      <c r="A63">
        <v>62</v>
      </c>
      <c r="B63" s="1">
        <f t="shared" si="0"/>
        <v>45.351669471981019</v>
      </c>
      <c r="C63" s="1">
        <f t="shared" si="1"/>
        <v>6295.524910167951</v>
      </c>
      <c r="D63" s="1">
        <f t="shared" si="2"/>
        <v>582.51669471981018</v>
      </c>
      <c r="E63" s="1">
        <f>E62+A63/(75-A63/1.5)</f>
        <v>39.902141821644797</v>
      </c>
      <c r="F63" s="1">
        <f>VLOOKUP($A63,Exp!$V63:$W161,2)/$E63</f>
        <v>8633.0451688056219</v>
      </c>
      <c r="G63">
        <f>FLOOR(A63*0.8,1)+1</f>
        <v>50</v>
      </c>
      <c r="H63">
        <f>FLOOR(A63/3,1)+1</f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>M62+A63*4</f>
        <v>7858</v>
      </c>
      <c r="O63">
        <f>MAX(1,1+(1-POWER(1-(A63-10)/200,3)))</f>
        <v>1.594776</v>
      </c>
      <c r="Q63" s="1">
        <f>VLOOKUP($A63,Exp!$Q63:$R161,2)/$E63</f>
        <v>4895.3512539028952</v>
      </c>
      <c r="R63" s="1">
        <f>R62+A63/2.5</f>
        <v>786.8</v>
      </c>
    </row>
    <row r="64" spans="1:18" x14ac:dyDescent="0.4">
      <c r="A64">
        <v>63</v>
      </c>
      <c r="B64" s="1">
        <f t="shared" si="0"/>
        <v>45.87932424540746</v>
      </c>
      <c r="C64" s="1">
        <f t="shared" si="1"/>
        <v>6454.5563984449373</v>
      </c>
      <c r="D64" s="1">
        <f t="shared" si="2"/>
        <v>589.79324245407463</v>
      </c>
      <c r="E64" s="1">
        <f>E63+A64/(75-A64/1.5)</f>
        <v>41.811232730735703</v>
      </c>
      <c r="F64" s="1">
        <f>VLOOKUP($A64,Exp!$V64:$W162,2)/$E64</f>
        <v>9062.7486251471419</v>
      </c>
      <c r="G64">
        <f>FLOOR(A64*0.8,1)+1</f>
        <v>51</v>
      </c>
      <c r="H64">
        <f>FLOOR(A64/3,1)+1</f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>M63+A64*4</f>
        <v>8110</v>
      </c>
      <c r="O64">
        <f>MAX(1,1+(1-POWER(1-(A64-10)/200,3)))</f>
        <v>1.6029346250000001</v>
      </c>
      <c r="Q64" s="1">
        <f>VLOOKUP($A64,Exp!$Q64:$R162,2)/$E64</f>
        <v>4952.1859671884558</v>
      </c>
      <c r="R64" s="1">
        <f>R63+A64/2.5</f>
        <v>812</v>
      </c>
    </row>
    <row r="65" spans="1:18" x14ac:dyDescent="0.4">
      <c r="A65">
        <v>64</v>
      </c>
      <c r="B65" s="1">
        <f t="shared" si="0"/>
        <v>46.444850628946519</v>
      </c>
      <c r="C65" s="1">
        <f t="shared" si="1"/>
        <v>6618.4586163536069</v>
      </c>
      <c r="D65" s="1">
        <f t="shared" si="2"/>
        <v>597.44850628946517</v>
      </c>
      <c r="E65" s="1">
        <f>E64+A65/(75-A65/1.5)</f>
        <v>43.790614174034673</v>
      </c>
      <c r="F65" s="1">
        <f>VLOOKUP($A65,Exp!$V65:$W163,2)/$E65</f>
        <v>9518.4132262741623</v>
      </c>
      <c r="G65">
        <f>FLOOR(A65*0.8,1)+1</f>
        <v>52</v>
      </c>
      <c r="H65">
        <f>FLOOR(A65/3,1)+1</f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>M64+A65*4</f>
        <v>8366</v>
      </c>
      <c r="O65">
        <f>MAX(1,1+(1-POWER(1-(A65-10)/200,3)))</f>
        <v>1.6109830000000001</v>
      </c>
      <c r="Q65" s="1">
        <f>VLOOKUP($A65,Exp!$Q65:$R163,2)/$E65</f>
        <v>5277.7748008165445</v>
      </c>
      <c r="R65" s="1">
        <f>R64+A65/2.5</f>
        <v>837.6</v>
      </c>
    </row>
    <row r="66" spans="1:18" x14ac:dyDescent="0.4">
      <c r="A66">
        <v>65</v>
      </c>
      <c r="B66" s="1">
        <f t="shared" si="0"/>
        <v>47.050966799187805</v>
      </c>
      <c r="C66" s="1">
        <f t="shared" si="1"/>
        <v>6787.6379787260894</v>
      </c>
      <c r="D66" s="1">
        <f t="shared" si="2"/>
        <v>605.50966799187802</v>
      </c>
      <c r="E66" s="1">
        <f>E65+A66/(75-A66/1.5)</f>
        <v>45.843245752982043</v>
      </c>
      <c r="F66" s="1">
        <f>VLOOKUP($A66,Exp!$V66:$W164,2)/$E66</f>
        <v>10001.448844294708</v>
      </c>
      <c r="G66">
        <f>FLOOR(A66*0.8,1)+1</f>
        <v>53</v>
      </c>
      <c r="H66">
        <f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>M65+A66*4</f>
        <v>8626</v>
      </c>
      <c r="O66">
        <f>MAX(1,1+(1-POWER(1-(A66-10)/200,3)))</f>
        <v>1.6189218750000001</v>
      </c>
      <c r="Q66" s="1">
        <f>VLOOKUP($A66,Exp!$Q66:$R164,2)/$E66</f>
        <v>5334.0027736603661</v>
      </c>
      <c r="R66" s="1">
        <f>R65+A66/2.5</f>
        <v>863.6</v>
      </c>
    </row>
    <row r="67" spans="1:18" x14ac:dyDescent="0.4">
      <c r="A67">
        <v>66</v>
      </c>
      <c r="B67" s="1">
        <f t="shared" ref="B67:B100" si="3">FLOOR(A67/20,1)*FLOOR(A67/20,1)*MIN(2,A67/30)+FLOOR(A67/30,1)*FLOOR(A67/30,1)*5+POWER(2,A67/10)/10</f>
        <v>47.700586025666546</v>
      </c>
      <c r="C67" s="1">
        <f t="shared" ref="C67:C100" si="4">(A67*20+A67*B67*2+30+(MAX(0,A67-20)*50))*0.7</f>
        <v>6962.5341487715887</v>
      </c>
      <c r="D67" s="1">
        <f t="shared" ref="D67:D100" si="5">(5+A67*2+10*B67)*MIN(1,0.8+A67*0.015)</f>
        <v>614.00586025666553</v>
      </c>
      <c r="E67" s="1">
        <f>E66+A67/(75-A67/1.5)</f>
        <v>47.972278011046555</v>
      </c>
      <c r="F67" s="1">
        <f>VLOOKUP($A67,Exp!$V67:$W165,2)/$E67</f>
        <v>10513.337825321376</v>
      </c>
      <c r="G67">
        <f>FLOOR(A67*0.8,1)+1</f>
        <v>53</v>
      </c>
      <c r="H67">
        <f>FLOOR(A67/3,1)+1</f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>M66+A67*4</f>
        <v>8890</v>
      </c>
      <c r="O67">
        <f>MAX(1,1+(1-POWER(1-(A67-10)/200,3)))</f>
        <v>1.626752</v>
      </c>
      <c r="Q67" s="1">
        <f>VLOOKUP($A67,Exp!$Q67:$R165,2)/$E67</f>
        <v>5505.3462322382293</v>
      </c>
      <c r="R67" s="1">
        <f>R66+A67/2.5</f>
        <v>890</v>
      </c>
    </row>
    <row r="68" spans="1:18" x14ac:dyDescent="0.4">
      <c r="A68">
        <v>67</v>
      </c>
      <c r="B68" s="1">
        <f t="shared" si="3"/>
        <v>48.396830673359815</v>
      </c>
      <c r="C68" s="1">
        <f t="shared" si="4"/>
        <v>7143.6227171611508</v>
      </c>
      <c r="D68" s="1">
        <f t="shared" si="5"/>
        <v>622.96830673359818</v>
      </c>
      <c r="E68" s="1">
        <f>E67+A68/(75-A68/1.5)</f>
        <v>50.181069219837767</v>
      </c>
      <c r="F68" s="1">
        <f>VLOOKUP($A68,Exp!$V68:$W166,2)/$E68</f>
        <v>11055.63612142179</v>
      </c>
      <c r="G68">
        <f>FLOOR(A68*0.8,1)+1</f>
        <v>54</v>
      </c>
      <c r="H68">
        <f>FLOOR(A68/3,1)+1</f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>M67+A68*4</f>
        <v>9158</v>
      </c>
      <c r="O68">
        <f>MAX(1,1+(1-POWER(1-(A68-10)/200,3)))</f>
        <v>1.6344741249999999</v>
      </c>
      <c r="Q68" s="1">
        <f>VLOOKUP($A68,Exp!$Q68:$R166,2)/$E68</f>
        <v>5559.467032833023</v>
      </c>
      <c r="R68" s="1">
        <f>R67+A68/2.5</f>
        <v>916.8</v>
      </c>
    </row>
    <row r="69" spans="1:18" x14ac:dyDescent="0.4">
      <c r="A69">
        <v>68</v>
      </c>
      <c r="B69" s="1">
        <f t="shared" si="3"/>
        <v>49.143047210190389</v>
      </c>
      <c r="C69" s="1">
        <f t="shared" si="4"/>
        <v>7331.4180944101245</v>
      </c>
      <c r="D69" s="1">
        <f t="shared" si="5"/>
        <v>632.43047210190389</v>
      </c>
      <c r="E69" s="1">
        <f>E68+A69/(75-A69/1.5)</f>
        <v>52.473204051298438</v>
      </c>
      <c r="F69" s="1">
        <f>VLOOKUP($A69,Exp!$V69:$W167,2)/$E69</f>
        <v>11629.974129836759</v>
      </c>
      <c r="G69">
        <f>FLOOR(A69*0.8,1)+1</f>
        <v>55</v>
      </c>
      <c r="H69">
        <f>FLOOR(A69/3,1)+1</f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>M68+A69*4</f>
        <v>9430</v>
      </c>
      <c r="O69">
        <f>MAX(1,1+(1-POWER(1-(A69-10)/200,3)))</f>
        <v>1.6420889999999999</v>
      </c>
      <c r="Q69" s="1">
        <f>VLOOKUP($A69,Exp!$Q69:$R167,2)/$E69</f>
        <v>5836.941073782612</v>
      </c>
      <c r="R69" s="1">
        <f>R68+A69/2.5</f>
        <v>944</v>
      </c>
    </row>
    <row r="70" spans="1:18" x14ac:dyDescent="0.4">
      <c r="A70">
        <v>69</v>
      </c>
      <c r="B70" s="1">
        <f t="shared" si="3"/>
        <v>49.942822291671135</v>
      </c>
      <c r="C70" s="1">
        <f t="shared" si="4"/>
        <v>7526.4766333754305</v>
      </c>
      <c r="D70" s="1">
        <f t="shared" si="5"/>
        <v>642.42822291671132</v>
      </c>
      <c r="E70" s="1">
        <f>E69+A70/(75-A70/1.5)</f>
        <v>54.852514396126026</v>
      </c>
      <c r="F70" s="1">
        <f>VLOOKUP($A70,Exp!$V70:$W168,2)/$E70</f>
        <v>12238.057153425238</v>
      </c>
      <c r="G70">
        <f>FLOOR(A70*0.8,1)+1</f>
        <v>56</v>
      </c>
      <c r="H70">
        <f>FLOOR(A70/3,1)+1</f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>M69+A70*4</f>
        <v>9706</v>
      </c>
      <c r="O70">
        <f>MAX(1,1+(1-POWER(1-(A70-10)/200,3)))</f>
        <v>1.6495973749999999</v>
      </c>
      <c r="Q70" s="1">
        <f>VLOOKUP($A70,Exp!$Q70:$R168,2)/$E70</f>
        <v>5889.0281248951087</v>
      </c>
      <c r="R70" s="1">
        <f>R69+A70/2.5</f>
        <v>971.6</v>
      </c>
    </row>
    <row r="71" spans="1:18" x14ac:dyDescent="0.4">
      <c r="A71">
        <v>70</v>
      </c>
      <c r="B71" s="1">
        <f t="shared" si="3"/>
        <v>50.8</v>
      </c>
      <c r="C71" s="1">
        <f t="shared" si="4"/>
        <v>7729.4</v>
      </c>
      <c r="D71" s="1">
        <f t="shared" si="5"/>
        <v>653</v>
      </c>
      <c r="E71" s="1">
        <f>E70+A71/(75-A71/1.5)</f>
        <v>57.323102631420142</v>
      </c>
      <c r="F71" s="1">
        <f>VLOOKUP($A71,Exp!$V71:$W169,2)/$E71</f>
        <v>15223.786361612583</v>
      </c>
      <c r="G71">
        <f>FLOOR(A71*0.8,1)+1</f>
        <v>57</v>
      </c>
      <c r="H71">
        <f>FLOOR(A71/3,1)+1</f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>M70+A71*4</f>
        <v>9986</v>
      </c>
      <c r="O71">
        <f>MAX(1,1+(1-POWER(1-(A71-10)/200,3)))</f>
        <v>1.657</v>
      </c>
      <c r="Q71" s="1">
        <f>VLOOKUP($A71,Exp!$Q71:$R169,2)/$E71</f>
        <v>6328.1640969860582</v>
      </c>
      <c r="R71" s="1">
        <f>R70+A71/2.5</f>
        <v>999.6</v>
      </c>
    </row>
    <row r="72" spans="1:18" x14ac:dyDescent="0.4">
      <c r="A72">
        <v>71</v>
      </c>
      <c r="B72" s="1">
        <f t="shared" si="3"/>
        <v>51.718700320464549</v>
      </c>
      <c r="C72" s="1">
        <f t="shared" si="4"/>
        <v>7940.8388118541761</v>
      </c>
      <c r="D72" s="1">
        <f t="shared" si="5"/>
        <v>664.18700320464552</v>
      </c>
      <c r="E72" s="1">
        <f>E71+A72/(75-A72/1.5)</f>
        <v>59.889367691661107</v>
      </c>
      <c r="F72" s="1">
        <f>VLOOKUP($A72,Exp!$V72:$W170,2)/$E72</f>
        <v>15737.161332902258</v>
      </c>
      <c r="G72">
        <f>FLOOR(A72*0.8,1)+1</f>
        <v>57</v>
      </c>
      <c r="H72">
        <f>FLOOR(A72/3,1)+1</f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>M71+A72*4</f>
        <v>10270</v>
      </c>
      <c r="O72">
        <f>MAX(1,1+(1-POWER(1-(A72-10)/200,3)))</f>
        <v>1.6642976249999999</v>
      </c>
      <c r="Q72" s="1">
        <f>VLOOKUP($A72,Exp!$Q72:$R170,2)/$E72</f>
        <v>6376.9916885126349</v>
      </c>
      <c r="R72" s="1">
        <f>R71+A72/2.5</f>
        <v>1028</v>
      </c>
    </row>
    <row r="73" spans="1:18" x14ac:dyDescent="0.4">
      <c r="A73">
        <v>72</v>
      </c>
      <c r="B73" s="1">
        <f t="shared" si="3"/>
        <v>52.703338943962045</v>
      </c>
      <c r="C73" s="1">
        <f t="shared" si="4"/>
        <v>8161.4965655513734</v>
      </c>
      <c r="D73" s="1">
        <f t="shared" si="5"/>
        <v>676.03338943962046</v>
      </c>
      <c r="E73" s="1">
        <f>E72+A73/(75-A73/1.5)</f>
        <v>62.556034358327771</v>
      </c>
      <c r="F73" s="1">
        <f>VLOOKUP($A73,Exp!$V73:$W171,2)/$E73</f>
        <v>16271.615412475436</v>
      </c>
      <c r="G73">
        <f>FLOOR(A73*0.8,1)+1</f>
        <v>58</v>
      </c>
      <c r="H73">
        <f>FLOOR(A73/3,1)+1</f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>M72+A73*4</f>
        <v>10558</v>
      </c>
      <c r="O73">
        <f>MAX(1,1+(1-POWER(1-(A73-10)/200,3)))</f>
        <v>1.6714910000000001</v>
      </c>
      <c r="Q73" s="1">
        <f>VLOOKUP($A73,Exp!$Q73:$R171,2)/$E73</f>
        <v>6611.9920203179699</v>
      </c>
      <c r="R73" s="1">
        <f>R72+A73/2.5</f>
        <v>1056.8</v>
      </c>
    </row>
    <row r="74" spans="1:18" x14ac:dyDescent="0.4">
      <c r="A74">
        <v>73</v>
      </c>
      <c r="B74" s="1">
        <f t="shared" si="3"/>
        <v>53.758648490814927</v>
      </c>
      <c r="C74" s="1">
        <f t="shared" si="4"/>
        <v>8392.1338757612848</v>
      </c>
      <c r="D74" s="1">
        <f t="shared" si="5"/>
        <v>688.58648490814926</v>
      </c>
      <c r="E74" s="1">
        <f>E73+A74/(75-A74/1.5)</f>
        <v>65.328186257061944</v>
      </c>
      <c r="F74" s="1">
        <f>VLOOKUP($A74,Exp!$V74:$W172,2)/$E74</f>
        <v>16827.633130778035</v>
      </c>
      <c r="G74">
        <f>FLOOR(A74*0.8,1)+1</f>
        <v>59</v>
      </c>
      <c r="H74">
        <f>FLOOR(A74/3,1)+1</f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>M73+A74*4</f>
        <v>10850</v>
      </c>
      <c r="O74">
        <f>MAX(1,1+(1-POWER(1-(A74-10)/200,3)))</f>
        <v>1.678580875</v>
      </c>
      <c r="Q74" s="1">
        <f>VLOOKUP($A74,Exp!$Q74:$R172,2)/$E74</f>
        <v>6656.9734278056558</v>
      </c>
      <c r="R74" s="1">
        <f>R73+A74/2.5</f>
        <v>1086</v>
      </c>
    </row>
    <row r="75" spans="1:18" x14ac:dyDescent="0.4">
      <c r="A75">
        <v>74</v>
      </c>
      <c r="B75" s="1">
        <f t="shared" si="3"/>
        <v>54.889701257893044</v>
      </c>
      <c r="C75" s="1">
        <f t="shared" si="4"/>
        <v>8633.5730503177183</v>
      </c>
      <c r="D75" s="1">
        <f t="shared" si="5"/>
        <v>701.89701257893046</v>
      </c>
      <c r="E75" s="1">
        <f>E74+A75/(75-A75/1.5)</f>
        <v>68.211303140178828</v>
      </c>
      <c r="F75" s="1">
        <f>VLOOKUP($A75,Exp!$V75:$W173,2)/$E75</f>
        <v>17405.682004164377</v>
      </c>
      <c r="G75">
        <f>FLOOR(A75*0.8,1)+1</f>
        <v>60</v>
      </c>
      <c r="H75">
        <f>FLOOR(A75/3,1)+1</f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>M74+A75*4</f>
        <v>11146</v>
      </c>
      <c r="O75">
        <f>MAX(1,1+(1-POWER(1-(A75-10)/200,3)))</f>
        <v>1.685568</v>
      </c>
      <c r="Q75" s="1">
        <f>VLOOKUP($A75,Exp!$Q75:$R173,2)/$E75</f>
        <v>7025.9763109217674</v>
      </c>
      <c r="R75" s="1">
        <f>R74+A75/2.5</f>
        <v>1115.5999999999999</v>
      </c>
    </row>
    <row r="76" spans="1:18" x14ac:dyDescent="0.4">
      <c r="A76">
        <v>75</v>
      </c>
      <c r="B76" s="1">
        <f t="shared" si="3"/>
        <v>56.101933598375609</v>
      </c>
      <c r="C76" s="1">
        <f t="shared" si="4"/>
        <v>8886.7030278294387</v>
      </c>
      <c r="D76" s="1">
        <f t="shared" si="5"/>
        <v>716.01933598375604</v>
      </c>
      <c r="E76" s="1">
        <f>E75+A76/(75-A76/1.5)</f>
        <v>71.211303140178828</v>
      </c>
      <c r="F76" s="1">
        <f>VLOOKUP($A76,Exp!$V76:$W174,2)/$E76</f>
        <v>18006.205969118862</v>
      </c>
      <c r="G76">
        <f>FLOOR(A76*0.8,1)+1</f>
        <v>61</v>
      </c>
      <c r="H76">
        <f>FLOOR(A76/3,1)+1</f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>M75+A76*4</f>
        <v>11446</v>
      </c>
      <c r="O76">
        <f>MAX(1,1+(1-POWER(1-(A76-10)/200,3)))</f>
        <v>1.6924531249999999</v>
      </c>
      <c r="Q76" s="1">
        <f>VLOOKUP($A76,Exp!$Q76:$R174,2)/$E76</f>
        <v>7065.9990452568536</v>
      </c>
      <c r="R76" s="1">
        <f>R75+A76/2.5</f>
        <v>1145.5999999999999</v>
      </c>
    </row>
    <row r="77" spans="1:18" x14ac:dyDescent="0.4">
      <c r="A77">
        <v>76</v>
      </c>
      <c r="B77" s="1">
        <f t="shared" si="3"/>
        <v>57.401172051333091</v>
      </c>
      <c r="C77" s="1">
        <f t="shared" si="4"/>
        <v>9152.484706261841</v>
      </c>
      <c r="D77" s="1">
        <f t="shared" si="5"/>
        <v>731.01172051333094</v>
      </c>
      <c r="E77" s="1">
        <f>E76+A77/(75-A77/1.5)</f>
        <v>74.334590811411701</v>
      </c>
      <c r="F77" s="1">
        <f>VLOOKUP($A77,Exp!$V77:$W175,2)/$E77</f>
        <v>18629.617892408427</v>
      </c>
      <c r="G77">
        <f>FLOOR(A77*0.8,1)+1</f>
        <v>61</v>
      </c>
      <c r="H77">
        <f>FLOOR(A77/3,1)+1</f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>M76+A77*4</f>
        <v>11750</v>
      </c>
      <c r="O77">
        <f>MAX(1,1+(1-POWER(1-(A77-10)/200,3)))</f>
        <v>1.6992370000000001</v>
      </c>
      <c r="Q77" s="1">
        <f>VLOOKUP($A77,Exp!$Q77:$R175,2)/$E77</f>
        <v>7261.3031713512328</v>
      </c>
      <c r="R77" s="1">
        <f>R76+A77/2.5</f>
        <v>1176</v>
      </c>
    </row>
    <row r="78" spans="1:18" x14ac:dyDescent="0.4">
      <c r="A78">
        <v>77</v>
      </c>
      <c r="B78" s="1">
        <f t="shared" si="3"/>
        <v>58.793661346719624</v>
      </c>
      <c r="C78" s="1">
        <f t="shared" si="4"/>
        <v>9431.9566931763748</v>
      </c>
      <c r="D78" s="1">
        <f t="shared" si="5"/>
        <v>746.93661346719625</v>
      </c>
      <c r="E78" s="1">
        <f>E77+A78/(75-A78/1.5)</f>
        <v>77.588111938172261</v>
      </c>
      <c r="F78" s="1">
        <f>VLOOKUP($A78,Exp!$V78:$W176,2)/$E78</f>
        <v>19276.291012692185</v>
      </c>
      <c r="G78">
        <f>FLOOR(A78*0.8,1)+1</f>
        <v>62</v>
      </c>
      <c r="H78">
        <f>FLOOR(A78/3,1)+1</f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>M77+A78*4</f>
        <v>12058</v>
      </c>
      <c r="O78">
        <f>MAX(1,1+(1-POWER(1-(A78-10)/200,3)))</f>
        <v>1.705920375</v>
      </c>
      <c r="Q78" s="1">
        <f>VLOOKUP($A78,Exp!$Q78:$R176,2)/$E78</f>
        <v>7295.4990894876291</v>
      </c>
      <c r="R78" s="1">
        <f>R77+A78/2.5</f>
        <v>1206.8</v>
      </c>
    </row>
    <row r="79" spans="1:18" x14ac:dyDescent="0.4">
      <c r="A79">
        <v>78</v>
      </c>
      <c r="B79" s="1">
        <f t="shared" si="3"/>
        <v>60.286094420380778</v>
      </c>
      <c r="C79" s="1">
        <f t="shared" si="4"/>
        <v>9726.2415107055804</v>
      </c>
      <c r="D79" s="1">
        <f t="shared" si="5"/>
        <v>763.86094420380778</v>
      </c>
      <c r="E79" s="1">
        <f>E78+A79/(75-A79/1.5)</f>
        <v>80.979416285998354</v>
      </c>
      <c r="F79" s="1">
        <f>VLOOKUP($A79,Exp!$V79:$W177,2)/$E79</f>
        <v>19946.549146866022</v>
      </c>
      <c r="G79">
        <f>FLOOR(A79*0.8,1)+1</f>
        <v>63</v>
      </c>
      <c r="H79">
        <f>FLOOR(A79/3,1)+1</f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>M78+A79*4</f>
        <v>12370</v>
      </c>
      <c r="O79">
        <f>MAX(1,1+(1-POWER(1-(A79-10)/200,3)))</f>
        <v>1.712504</v>
      </c>
      <c r="Q79" s="1">
        <f>VLOOKUP($A79,Exp!$Q79:$R177,2)/$E79</f>
        <v>7601.1291292356264</v>
      </c>
      <c r="R79" s="1">
        <f>R78+A79/2.5</f>
        <v>1238</v>
      </c>
    </row>
    <row r="80" spans="1:18" x14ac:dyDescent="0.4">
      <c r="A80">
        <v>79</v>
      </c>
      <c r="B80" s="1">
        <f t="shared" si="3"/>
        <v>61.885644583342263</v>
      </c>
      <c r="C80" s="1">
        <f t="shared" si="4"/>
        <v>10036.552290917652</v>
      </c>
      <c r="D80" s="1">
        <f t="shared" si="5"/>
        <v>781.85644583342264</v>
      </c>
      <c r="E80" s="1">
        <f>E79+A80/(75-A80/1.5)</f>
        <v>84.516729718834171</v>
      </c>
      <c r="F80" s="1">
        <f>VLOOKUP($A80,Exp!$V80:$W178,2)/$E80</f>
        <v>20640.655467660559</v>
      </c>
      <c r="G80">
        <f>FLOOR(A80*0.8,1)+1</f>
        <v>64</v>
      </c>
      <c r="H80">
        <f>FLOOR(A80/3,1)+1</f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>M79+A80*4</f>
        <v>12686</v>
      </c>
      <c r="O80">
        <f>MAX(1,1+(1-POWER(1-(A80-10)/200,3)))</f>
        <v>1.7189886249999999</v>
      </c>
      <c r="Q80" s="1">
        <f>VLOOKUP($A80,Exp!$Q80:$R178,2)/$E80</f>
        <v>7628.2766991199342</v>
      </c>
      <c r="R80" s="1">
        <f>R79+A80/2.5</f>
        <v>1269.5999999999999</v>
      </c>
    </row>
    <row r="81" spans="1:18" x14ac:dyDescent="0.4">
      <c r="A81">
        <v>80</v>
      </c>
      <c r="B81" s="1">
        <f t="shared" si="3"/>
        <v>77.599999999999994</v>
      </c>
      <c r="C81" s="1">
        <f t="shared" si="4"/>
        <v>11932.199999999999</v>
      </c>
      <c r="D81" s="1">
        <f t="shared" si="5"/>
        <v>941</v>
      </c>
      <c r="E81" s="1">
        <f>E80+A81/(75-A81/1.5)</f>
        <v>88.209037411141864</v>
      </c>
      <c r="F81" s="1">
        <f>VLOOKUP($A81,Exp!$V81:$W179,2)/$E81</f>
        <v>27687.332849448972</v>
      </c>
      <c r="G81">
        <f>FLOOR(A81*0.8,1)+1</f>
        <v>65</v>
      </c>
      <c r="H81">
        <f>FLOOR(A81/3,1)+1</f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>M80+A81*4</f>
        <v>13006</v>
      </c>
      <c r="O81">
        <f>MAX(1,1+(1-POWER(1-(A81-10)/200,3)))</f>
        <v>1.7253749999999999</v>
      </c>
      <c r="Q81" s="1">
        <f>VLOOKUP($A81,Exp!$Q81:$R179,2)/$E81</f>
        <v>8091.1664036575157</v>
      </c>
      <c r="R81" s="1">
        <f>R80+A81/2.5</f>
        <v>1301.5999999999999</v>
      </c>
    </row>
    <row r="82" spans="1:18" x14ac:dyDescent="0.4">
      <c r="A82">
        <v>81</v>
      </c>
      <c r="B82" s="1">
        <f t="shared" si="3"/>
        <v>79.437400640929098</v>
      </c>
      <c r="C82" s="1">
        <f t="shared" si="4"/>
        <v>12298.20123268136</v>
      </c>
      <c r="D82" s="1">
        <f t="shared" si="5"/>
        <v>961.37400640929104</v>
      </c>
      <c r="E82" s="1">
        <f>E81+A82/(75-A82/1.5)</f>
        <v>92.066180268284725</v>
      </c>
      <c r="F82" s="1">
        <f>VLOOKUP($A82,Exp!$V82:$W180,2)/$E82</f>
        <v>28649.551982889774</v>
      </c>
      <c r="G82">
        <f>FLOOR(A82*0.8,1)+1</f>
        <v>65</v>
      </c>
      <c r="H82">
        <f>FLOOR(A82/3,1)+1</f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>M81+A82*4</f>
        <v>13330</v>
      </c>
      <c r="O82">
        <f>MAX(1,1+(1-POWER(1-(A82-10)/200,3)))</f>
        <v>1.731663875</v>
      </c>
      <c r="Q82" s="1">
        <f>VLOOKUP($A82,Exp!$Q82:$R180,2)/$E82</f>
        <v>8305.2104233263381</v>
      </c>
      <c r="R82" s="1">
        <f>R81+A82/2.5</f>
        <v>1334</v>
      </c>
    </row>
    <row r="83" spans="1:18" x14ac:dyDescent="0.4">
      <c r="A83">
        <v>82</v>
      </c>
      <c r="B83" s="1">
        <f t="shared" si="3"/>
        <v>81.406677887924062</v>
      </c>
      <c r="C83" s="1">
        <f t="shared" si="4"/>
        <v>12684.486621533682</v>
      </c>
      <c r="D83" s="1">
        <f t="shared" si="5"/>
        <v>983.06677887924059</v>
      </c>
      <c r="E83" s="1">
        <f>E82+A83/(75-A83/1.5)</f>
        <v>96.098967153530623</v>
      </c>
      <c r="F83" s="1">
        <f>VLOOKUP($A83,Exp!$V83:$W181,2)/$E83</f>
        <v>29643.057435863939</v>
      </c>
      <c r="G83">
        <f>FLOOR(A83*0.8,1)+1</f>
        <v>66</v>
      </c>
      <c r="H83">
        <f>FLOOR(A83/3,1)+1</f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>M82+A83*4</f>
        <v>13658</v>
      </c>
      <c r="O83">
        <f>MAX(1,1+(1-POWER(1-(A83-10)/200,3)))</f>
        <v>1.7378559999999998</v>
      </c>
      <c r="Q83" s="1">
        <f>VLOOKUP($A83,Exp!$Q83:$R181,2)/$E83</f>
        <v>8743.7880436067626</v>
      </c>
      <c r="R83" s="1">
        <f>R82+A83/2.5</f>
        <v>1366.8</v>
      </c>
    </row>
    <row r="84" spans="1:18" x14ac:dyDescent="0.4">
      <c r="A84">
        <v>83</v>
      </c>
      <c r="B84" s="1">
        <f t="shared" si="3"/>
        <v>83.517296981629883</v>
      </c>
      <c r="C84" s="1">
        <f t="shared" si="4"/>
        <v>13092.70990926539</v>
      </c>
      <c r="D84" s="1">
        <f t="shared" si="5"/>
        <v>1006.1729698162989</v>
      </c>
      <c r="E84" s="1">
        <f>E83+A84/(75-A84/1.5)</f>
        <v>100.31930613658147</v>
      </c>
      <c r="F84" s="1">
        <f>VLOOKUP($A84,Exp!$V84:$W182,2)/$E84</f>
        <v>30667.682000306286</v>
      </c>
      <c r="G84">
        <f>FLOOR(A84*0.8,1)+1</f>
        <v>67</v>
      </c>
      <c r="H84">
        <f>FLOOR(A84/3,1)+1</f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>M83+A84*4</f>
        <v>13990</v>
      </c>
      <c r="O84">
        <f>MAX(1,1+(1-POWER(1-(A84-10)/200,3)))</f>
        <v>1.7439521250000001</v>
      </c>
      <c r="Q84" s="1">
        <f>VLOOKUP($A84,Exp!$Q84:$R182,2)/$E84</f>
        <v>8942.9645653505286</v>
      </c>
      <c r="R84" s="1">
        <f>R83+A84/2.5</f>
        <v>1400</v>
      </c>
    </row>
    <row r="85" spans="1:18" x14ac:dyDescent="0.4">
      <c r="A85">
        <v>84</v>
      </c>
      <c r="B85" s="1">
        <f t="shared" si="3"/>
        <v>85.779402515786089</v>
      </c>
      <c r="C85" s="1">
        <f t="shared" si="4"/>
        <v>13524.657735856443</v>
      </c>
      <c r="D85" s="1">
        <f t="shared" si="5"/>
        <v>1030.7940251578609</v>
      </c>
      <c r="E85" s="1">
        <f>E84+A85/(75-A85/1.5)</f>
        <v>104.74035876816042</v>
      </c>
      <c r="F85" s="1">
        <f>VLOOKUP($A85,Exp!$V85:$W183,2)/$E85</f>
        <v>31723.067063096114</v>
      </c>
      <c r="G85">
        <f>FLOOR(A85*0.8,1)+1</f>
        <v>68</v>
      </c>
      <c r="H85">
        <f>FLOOR(A85/3,1)+1</f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>M84+A85*4</f>
        <v>14326</v>
      </c>
      <c r="O85">
        <f>MAX(1,1+(1-POWER(1-(A85-10)/200,3)))</f>
        <v>1.7499530000000001</v>
      </c>
      <c r="Q85" s="1">
        <f>VLOOKUP($A85,Exp!$Q85:$R183,2)/$E85</f>
        <v>9504.05375451707</v>
      </c>
      <c r="R85" s="1">
        <f>R84+A85/2.5</f>
        <v>1433.6</v>
      </c>
    </row>
    <row r="86" spans="1:18" x14ac:dyDescent="0.4">
      <c r="A86">
        <v>85</v>
      </c>
      <c r="B86" s="1">
        <f t="shared" si="3"/>
        <v>88.203867196751233</v>
      </c>
      <c r="C86" s="1">
        <f t="shared" si="4"/>
        <v>13982.260196413396</v>
      </c>
      <c r="D86" s="1">
        <f t="shared" si="5"/>
        <v>1057.0386719675123</v>
      </c>
      <c r="E86" s="1">
        <f>E85+A86/(75-A86/1.5)</f>
        <v>109.37672240452406</v>
      </c>
      <c r="F86" s="1">
        <f>VLOOKUP($A86,Exp!$V86:$W184,2)/$E86</f>
        <v>32808.628568850589</v>
      </c>
      <c r="G86">
        <f>FLOOR(A86*0.8,1)+1</f>
        <v>69</v>
      </c>
      <c r="H86">
        <f>FLOOR(A86/3,1)+1</f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>M85+A86*4</f>
        <v>14666</v>
      </c>
      <c r="O86">
        <f>MAX(1,1+(1-POWER(1-(A86-10)/200,3)))</f>
        <v>1.755859375</v>
      </c>
      <c r="Q86" s="1">
        <f>VLOOKUP($A86,Exp!$Q86:$R184,2)/$E86</f>
        <v>9849.7374607326801</v>
      </c>
      <c r="R86" s="1">
        <f>R85+A86/2.5</f>
        <v>1467.6</v>
      </c>
    </row>
    <row r="87" spans="1:18" x14ac:dyDescent="0.4">
      <c r="A87">
        <v>86</v>
      </c>
      <c r="B87" s="1">
        <f t="shared" si="3"/>
        <v>90.802344102666183</v>
      </c>
      <c r="C87" s="1">
        <f t="shared" si="4"/>
        <v>14467.602229961009</v>
      </c>
      <c r="D87" s="1">
        <f t="shared" si="5"/>
        <v>1085.0234410266619</v>
      </c>
      <c r="E87" s="1">
        <f>E86+A87/(75-A87/1.5)</f>
        <v>114.24464693282594</v>
      </c>
      <c r="F87" s="1">
        <f>VLOOKUP($A87,Exp!$V87:$W185,2)/$E87</f>
        <v>33923.517506102093</v>
      </c>
      <c r="G87">
        <f>FLOOR(A87*0.8,1)+1</f>
        <v>69</v>
      </c>
      <c r="H87">
        <f>FLOOR(A87/3,1)+1</f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>M86+A87*4</f>
        <v>15010</v>
      </c>
      <c r="O87">
        <f>MAX(1,1+(1-POWER(1-(A87-10)/200,3)))</f>
        <v>1.7616719999999999</v>
      </c>
      <c r="Q87" s="1">
        <f>VLOOKUP($A87,Exp!$Q87:$R185,2)/$E87</f>
        <v>10378.026733253717</v>
      </c>
      <c r="R87" s="1">
        <f>R86+A87/2.5</f>
        <v>1502</v>
      </c>
    </row>
    <row r="88" spans="1:18" x14ac:dyDescent="0.4">
      <c r="A88">
        <v>87</v>
      </c>
      <c r="B88" s="1">
        <f t="shared" si="3"/>
        <v>93.587322693439219</v>
      </c>
      <c r="C88" s="1">
        <f t="shared" si="4"/>
        <v>14982.935904060896</v>
      </c>
      <c r="D88" s="1">
        <f t="shared" si="5"/>
        <v>1114.8732269343923</v>
      </c>
      <c r="E88" s="1">
        <f>E87+A88/(75-A88/1.5)</f>
        <v>119.36229399164947</v>
      </c>
      <c r="F88" s="1">
        <f>VLOOKUP($A88,Exp!$V88:$W186,2)/$E88</f>
        <v>35066.573895717287</v>
      </c>
      <c r="G88">
        <f>FLOOR(A88*0.8,1)+1</f>
        <v>70</v>
      </c>
      <c r="H88">
        <f>FLOOR(A88/3,1)+1</f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>M87+A88*4</f>
        <v>15358</v>
      </c>
      <c r="O88">
        <f>MAX(1,1+(1-POWER(1-(A88-10)/200,3)))</f>
        <v>1.7673916250000001</v>
      </c>
      <c r="Q88" s="1">
        <f>VLOOKUP($A88,Exp!$Q88:$R186,2)/$E88</f>
        <v>10698.018254318522</v>
      </c>
      <c r="R88" s="1">
        <f>R87+A88/2.5</f>
        <v>1536.8</v>
      </c>
    </row>
    <row r="89" spans="1:18" x14ac:dyDescent="0.4">
      <c r="A89">
        <v>88</v>
      </c>
      <c r="B89" s="1">
        <f t="shared" si="3"/>
        <v>96.572188840761555</v>
      </c>
      <c r="C89" s="1">
        <f t="shared" si="4"/>
        <v>15530.693665181823</v>
      </c>
      <c r="D89" s="1">
        <f t="shared" si="5"/>
        <v>1146.7218884076156</v>
      </c>
      <c r="E89" s="1">
        <f>E88+A89/(75-A89/1.5)</f>
        <v>124.75004909369028</v>
      </c>
      <c r="F89" s="1">
        <f>VLOOKUP($A89,Exp!$V89:$W187,2)/$E89</f>
        <v>36236.273024912094</v>
      </c>
      <c r="G89">
        <f>FLOOR(A89*0.8,1)+1</f>
        <v>71</v>
      </c>
      <c r="H89">
        <f>FLOOR(A89/3,1)+1</f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>M88+A89*4</f>
        <v>15710</v>
      </c>
      <c r="O89">
        <f>MAX(1,1+(1-POWER(1-(A89-10)/200,3)))</f>
        <v>1.7730190000000001</v>
      </c>
      <c r="Q89" s="1">
        <f>VLOOKUP($A89,Exp!$Q89:$R187,2)/$E89</f>
        <v>11314.408373017552</v>
      </c>
      <c r="R89" s="1">
        <f>R88+A89/2.5</f>
        <v>1572</v>
      </c>
    </row>
    <row r="90" spans="1:18" x14ac:dyDescent="0.4">
      <c r="A90">
        <v>89</v>
      </c>
      <c r="B90" s="1">
        <f t="shared" si="3"/>
        <v>99.771289166684539</v>
      </c>
      <c r="C90" s="1">
        <f t="shared" si="4"/>
        <v>16113.502630168892</v>
      </c>
      <c r="D90" s="1">
        <f t="shared" si="5"/>
        <v>1180.7128916668453</v>
      </c>
      <c r="E90" s="1">
        <f>E89+A90/(75-A90/1.5)</f>
        <v>130.43090015752006</v>
      </c>
      <c r="F90" s="1">
        <f>VLOOKUP($A90,Exp!$V90:$W188,2)/$E90</f>
        <v>37430.66236636012</v>
      </c>
      <c r="G90">
        <f>FLOOR(A90*0.8,1)+1</f>
        <v>72</v>
      </c>
      <c r="H90">
        <f>FLOOR(A90/3,1)+1</f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>M89+A90*4</f>
        <v>16066</v>
      </c>
      <c r="O90">
        <f>MAX(1,1+(1-POWER(1-(A90-10)/200,3)))</f>
        <v>1.778554875</v>
      </c>
      <c r="Q90" s="1">
        <f>VLOOKUP($A90,Exp!$Q90:$R188,2)/$E90</f>
        <v>11741.328152688553</v>
      </c>
      <c r="R90" s="1">
        <f>R89+A90/2.5</f>
        <v>1607.6</v>
      </c>
    </row>
    <row r="91" spans="1:18" x14ac:dyDescent="0.4">
      <c r="A91">
        <v>90</v>
      </c>
      <c r="B91" s="1">
        <f t="shared" si="3"/>
        <v>128.19999999999999</v>
      </c>
      <c r="C91" s="1">
        <f t="shared" si="4"/>
        <v>19884.199999999997</v>
      </c>
      <c r="D91" s="1">
        <f t="shared" si="5"/>
        <v>1467</v>
      </c>
      <c r="E91" s="1">
        <f>E90+A91/(75-A91/1.5)</f>
        <v>136.43090015752006</v>
      </c>
      <c r="F91" s="1">
        <f>VLOOKUP($A91,Exp!$V91:$W189,2)/$E91</f>
        <v>50098.335292222597</v>
      </c>
      <c r="G91">
        <f>FLOOR(A91*0.8,1)+1</f>
        <v>73</v>
      </c>
      <c r="H91">
        <f>FLOOR(A91/3,1)+1</f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>M90+A91*4</f>
        <v>16426</v>
      </c>
      <c r="O91">
        <f>MAX(1,1+(1-POWER(1-(A91-10)/200,3)))</f>
        <v>1.784</v>
      </c>
      <c r="Q91" s="1">
        <f>VLOOKUP($A91,Exp!$Q91:$R189,2)/$E91</f>
        <v>12915.600483215561</v>
      </c>
      <c r="R91" s="1">
        <f>R90+A91/2.5</f>
        <v>1643.6</v>
      </c>
    </row>
    <row r="92" spans="1:18" x14ac:dyDescent="0.4">
      <c r="A92">
        <v>91</v>
      </c>
      <c r="B92" s="1">
        <f t="shared" si="3"/>
        <v>131.8748012818582</v>
      </c>
      <c r="C92" s="1">
        <f t="shared" si="4"/>
        <v>20580.849683308734</v>
      </c>
      <c r="D92" s="1">
        <f t="shared" si="5"/>
        <v>1505.7480128185821</v>
      </c>
      <c r="E92" s="1">
        <f>E91+A92/(75-A92/1.5)</f>
        <v>142.77973736682239</v>
      </c>
      <c r="F92" s="1">
        <f>VLOOKUP($A92,Exp!$V92:$W190,2)/$E92</f>
        <v>51700.318230529061</v>
      </c>
      <c r="G92">
        <f>FLOOR(A92*0.8,1)+1</f>
        <v>73</v>
      </c>
      <c r="H92">
        <f>FLOOR(A92/3,1)+1</f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>M91+A92*4</f>
        <v>16790</v>
      </c>
      <c r="O92">
        <f>MAX(1,1+(1-POWER(1-(A92-10)/200,3)))</f>
        <v>1.7893551250000002</v>
      </c>
      <c r="Q92" s="1">
        <f>VLOOKUP($A92,Exp!$Q92:$R190,2)/$E92</f>
        <v>13324.908947774047</v>
      </c>
      <c r="R92" s="1">
        <f>R91+A92/2.5</f>
        <v>1680</v>
      </c>
    </row>
    <row r="93" spans="1:18" x14ac:dyDescent="0.4">
      <c r="A93">
        <v>92</v>
      </c>
      <c r="B93" s="1">
        <f t="shared" si="3"/>
        <v>135.81335577584815</v>
      </c>
      <c r="C93" s="1">
        <f t="shared" si="4"/>
        <v>21321.760223929239</v>
      </c>
      <c r="D93" s="1">
        <f t="shared" si="5"/>
        <v>1547.1335577584814</v>
      </c>
      <c r="E93" s="1">
        <f>E92+A93/(75-A93/1.5)</f>
        <v>149.51144468389555</v>
      </c>
      <c r="F93" s="1">
        <f>VLOOKUP($A93,Exp!$V93:$W191,2)/$E93</f>
        <v>53322.329299207777</v>
      </c>
      <c r="G93">
        <f>FLOOR(A93*0.8,1)+1</f>
        <v>74</v>
      </c>
      <c r="H93">
        <f>FLOOR(A93/3,1)+1</f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>M92+A93*4</f>
        <v>17158</v>
      </c>
      <c r="O93">
        <f>MAX(1,1+(1-POWER(1-(A93-10)/200,3)))</f>
        <v>1.7946209999999998</v>
      </c>
      <c r="Q93" s="1">
        <f>VLOOKUP($A93,Exp!$Q93:$R191,2)/$E93</f>
        <v>13969.345319455459</v>
      </c>
      <c r="R93" s="1">
        <f>R92+A93/2.5</f>
        <v>1716.8</v>
      </c>
    </row>
    <row r="94" spans="1:18" x14ac:dyDescent="0.4">
      <c r="A94">
        <v>93</v>
      </c>
      <c r="B94" s="1">
        <f t="shared" si="3"/>
        <v>140.03459396325971</v>
      </c>
      <c r="C94" s="1">
        <f t="shared" si="4"/>
        <v>22110.504134016413</v>
      </c>
      <c r="D94" s="1">
        <f t="shared" si="5"/>
        <v>1591.345939632597</v>
      </c>
      <c r="E94" s="1">
        <f>E93+A94/(75-A94/1.5)</f>
        <v>156.66529083774171</v>
      </c>
      <c r="F94" s="1">
        <f>VLOOKUP($A94,Exp!$V94:$W192,2)/$E94</f>
        <v>54958.455190609064</v>
      </c>
      <c r="G94">
        <f>FLOOR(A94*0.8,1)+1</f>
        <v>75</v>
      </c>
      <c r="H94">
        <f>FLOOR(A94/3,1)+1</f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>M93+A94*4</f>
        <v>17530</v>
      </c>
      <c r="O94">
        <f>MAX(1,1+(1-POWER(1-(A94-10)/200,3)))</f>
        <v>1.799798375</v>
      </c>
      <c r="Q94" s="1">
        <f>VLOOKUP($A94,Exp!$Q94:$R192,2)/$E94</f>
        <v>14441.667250618264</v>
      </c>
      <c r="R94" s="1">
        <f>R93+A94/2.5</f>
        <v>1754</v>
      </c>
    </row>
    <row r="95" spans="1:18" x14ac:dyDescent="0.4">
      <c r="A95">
        <v>94</v>
      </c>
      <c r="B95" s="1">
        <f t="shared" si="3"/>
        <v>144.55880503157218</v>
      </c>
      <c r="C95" s="1">
        <f t="shared" si="4"/>
        <v>22950.9387421549</v>
      </c>
      <c r="D95" s="1">
        <f t="shared" si="5"/>
        <v>1638.5880503157218</v>
      </c>
      <c r="E95" s="1">
        <f>E94+A95/(75-A95/1.5)</f>
        <v>164.28691245936332</v>
      </c>
      <c r="F95" s="1">
        <f>VLOOKUP($A95,Exp!$V95:$W193,2)/$E95</f>
        <v>56601.519966139997</v>
      </c>
      <c r="G95">
        <f>FLOOR(A95*0.8,1)+1</f>
        <v>76</v>
      </c>
      <c r="H95">
        <f>FLOOR(A95/3,1)+1</f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>M94+A95*4</f>
        <v>17906</v>
      </c>
      <c r="O95">
        <f>MAX(1,1+(1-POWER(1-(A95-10)/200,3)))</f>
        <v>1.804888</v>
      </c>
      <c r="Q95" s="1">
        <f>VLOOKUP($A95,Exp!$Q95:$R193,2)/$E95</f>
        <v>15519.434639266583</v>
      </c>
      <c r="R95" s="1">
        <f>R94+A95/2.5</f>
        <v>1791.6</v>
      </c>
    </row>
    <row r="96" spans="1:18" x14ac:dyDescent="0.4">
      <c r="A96">
        <v>95</v>
      </c>
      <c r="B96" s="1">
        <f t="shared" si="3"/>
        <v>149.40773439350247</v>
      </c>
      <c r="C96" s="1">
        <f t="shared" si="4"/>
        <v>23847.228674335824</v>
      </c>
      <c r="D96" s="1">
        <f t="shared" si="5"/>
        <v>1689.0773439350246</v>
      </c>
      <c r="E96" s="1">
        <f>E95+A96/(75-A96/1.5)</f>
        <v>172.42976960222046</v>
      </c>
      <c r="F96" s="1">
        <f>VLOOKUP($A96,Exp!$V96:$W194,2)/$E96</f>
        <v>58242.843421826117</v>
      </c>
      <c r="G96">
        <f>FLOOR(A96*0.8,1)+1</f>
        <v>77</v>
      </c>
      <c r="H96">
        <f>FLOOR(A96/3,1)+1</f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>M95+A96*4</f>
        <v>18286</v>
      </c>
      <c r="O96">
        <f>MAX(1,1+(1-POWER(1-(A96-10)/200,3)))</f>
        <v>1.809890625</v>
      </c>
      <c r="Q96" s="1">
        <f>VLOOKUP($A96,Exp!$Q96:$R194,2)/$E96</f>
        <v>15943.540412667802</v>
      </c>
      <c r="R96" s="1">
        <f>R95+A96/2.5</f>
        <v>1829.6</v>
      </c>
    </row>
    <row r="97" spans="1:18" x14ac:dyDescent="0.4">
      <c r="A97">
        <v>96</v>
      </c>
      <c r="B97" s="1">
        <f t="shared" si="3"/>
        <v>154.60468820533237</v>
      </c>
      <c r="C97" s="1">
        <f t="shared" si="4"/>
        <v>24803.870094796664</v>
      </c>
      <c r="D97" s="1">
        <f t="shared" si="5"/>
        <v>1743.0468820533238</v>
      </c>
      <c r="E97" s="1">
        <f>E96+A97/(75-A97/1.5)</f>
        <v>181.15704232949318</v>
      </c>
      <c r="F97" s="1">
        <f>VLOOKUP($A97,Exp!$V97:$W195,2)/$E97</f>
        <v>59871.942809998945</v>
      </c>
      <c r="G97">
        <f>FLOOR(A97*0.8,1)+1</f>
        <v>77</v>
      </c>
      <c r="H97">
        <f>FLOOR(A97/3,1)+1</f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>M96+A97*4</f>
        <v>18670</v>
      </c>
      <c r="O97">
        <f>MAX(1,1+(1-POWER(1-(A97-10)/200,3)))</f>
        <v>1.8148070000000001</v>
      </c>
      <c r="Q97" s="1">
        <f>VLOOKUP($A97,Exp!$Q97:$R195,2)/$E97</f>
        <v>16543.132750804965</v>
      </c>
      <c r="R97" s="1">
        <f>R96+A97/2.5</f>
        <v>1868</v>
      </c>
    </row>
    <row r="98" spans="1:18" x14ac:dyDescent="0.4">
      <c r="A98">
        <v>97</v>
      </c>
      <c r="B98" s="1">
        <f t="shared" si="3"/>
        <v>160.17464538687844</v>
      </c>
      <c r="C98" s="1">
        <f t="shared" si="4"/>
        <v>25825.716843538095</v>
      </c>
      <c r="D98" s="1">
        <f t="shared" si="5"/>
        <v>1800.7464538687843</v>
      </c>
      <c r="E98" s="1">
        <f>E97+A98/(75-A98/1.5)</f>
        <v>190.54413910368675</v>
      </c>
      <c r="F98" s="1">
        <f>VLOOKUP($A98,Exp!$V98:$W196,2)/$E98</f>
        <v>62614.607522961742</v>
      </c>
      <c r="G98">
        <f>FLOOR(A98*0.8,1)+1</f>
        <v>78</v>
      </c>
      <c r="H98">
        <f>FLOOR(A98/3,1)+1</f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>M97+A98*4</f>
        <v>19058</v>
      </c>
      <c r="O98">
        <f>MAX(1,1+(1-POWER(1-(A98-10)/200,3)))</f>
        <v>1.8196378750000002</v>
      </c>
      <c r="Q98" s="1">
        <f>VLOOKUP($A98,Exp!$Q98:$R196,2)/$E98</f>
        <v>16979.052807494107</v>
      </c>
      <c r="R98" s="1">
        <f>R97+A98/2.5</f>
        <v>1906.8</v>
      </c>
    </row>
    <row r="99" spans="1:18" x14ac:dyDescent="0.4">
      <c r="A99">
        <v>98</v>
      </c>
      <c r="B99" s="1">
        <f t="shared" si="3"/>
        <v>166.14437768152311</v>
      </c>
      <c r="C99" s="1">
        <f t="shared" si="4"/>
        <v>26918.008617904969</v>
      </c>
      <c r="D99" s="1">
        <f t="shared" si="5"/>
        <v>1862.4437768152311</v>
      </c>
      <c r="E99" s="1">
        <f>E98+A99/(75-A99/1.5)</f>
        <v>200.68207013816951</v>
      </c>
      <c r="F99" s="1">
        <f>VLOOKUP($A99,Exp!$V99:$W197,2)/$E99</f>
        <v>71341.778431308325</v>
      </c>
      <c r="G99">
        <f>FLOOR(A99*0.8,1)+1</f>
        <v>79</v>
      </c>
      <c r="H99">
        <f>FLOOR(A99/3,1)+1</f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>M98+A99*4</f>
        <v>19450</v>
      </c>
      <c r="O99">
        <f>MAX(1,1+(1-POWER(1-(A99-10)/200,3)))</f>
        <v>1.824384</v>
      </c>
      <c r="Q99" s="1">
        <f>VLOOKUP($A99,Exp!$Q99:$R197,2)/$E99</f>
        <v>17887.004043403387</v>
      </c>
      <c r="R99" s="1">
        <f>R98+A99/2.5</f>
        <v>1946</v>
      </c>
    </row>
    <row r="100" spans="1:18" x14ac:dyDescent="0.4">
      <c r="A100">
        <v>99</v>
      </c>
      <c r="B100" s="1">
        <f t="shared" si="3"/>
        <v>172.54257833336908</v>
      </c>
      <c r="C100" s="1">
        <f t="shared" si="4"/>
        <v>28086.401357004954</v>
      </c>
      <c r="D100" s="1">
        <f t="shared" si="5"/>
        <v>1928.4257833336908</v>
      </c>
      <c r="E100" s="1">
        <f>E99+A100/(75-A100/1.5)</f>
        <v>211.68207013816951</v>
      </c>
      <c r="F100" s="1">
        <f>VLOOKUP($A100,Exp!$V100:$W198,2)/$E100</f>
        <v>94688.331813005949</v>
      </c>
      <c r="G100">
        <f>FLOOR(A100*0.8,1)+1</f>
        <v>80</v>
      </c>
      <c r="H100">
        <f>FLOOR(A100/3,1)+1</f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>M99+A100*4</f>
        <v>19846</v>
      </c>
      <c r="O100">
        <f>MAX(1,1+(1-POWER(1-(A100-10)/200,3)))</f>
        <v>1.8290461250000001</v>
      </c>
      <c r="Q100" s="1">
        <f>VLOOKUP($A100,Exp!$Q100:$R198,2)/$E100</f>
        <v>18230.944158289076</v>
      </c>
      <c r="R100" s="1">
        <f>R99+A100/2.5</f>
        <v>1985.6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1033</v>
      </c>
      <c r="B1" t="s">
        <v>1034</v>
      </c>
      <c r="C1" t="s">
        <v>1035</v>
      </c>
      <c r="E1" t="s">
        <v>1093</v>
      </c>
    </row>
    <row r="2" spans="1:5" x14ac:dyDescent="0.4">
      <c r="A2" t="s">
        <v>1036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1024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1102</v>
      </c>
      <c r="M1" t="s">
        <v>3</v>
      </c>
      <c r="N1" t="s">
        <v>1090</v>
      </c>
      <c r="O1" t="s">
        <v>3</v>
      </c>
      <c r="P1" t="s">
        <v>1089</v>
      </c>
      <c r="Q1" t="s">
        <v>3</v>
      </c>
      <c r="R1" t="s">
        <v>1094</v>
      </c>
      <c r="V1" t="s">
        <v>3</v>
      </c>
      <c r="W1" s="8" t="s">
        <v>1133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9" t="s">
        <v>1037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1038</v>
      </c>
      <c r="E2" s="5" t="s">
        <v>1039</v>
      </c>
      <c r="F2" s="5" t="s">
        <v>1040</v>
      </c>
      <c r="G2" s="4" t="s">
        <v>1041</v>
      </c>
      <c r="H2" s="4" t="s">
        <v>1042</v>
      </c>
      <c r="I2" s="4" t="s">
        <v>1043</v>
      </c>
      <c r="J2" s="4" t="s">
        <v>1044</v>
      </c>
      <c r="K2" s="4" t="s">
        <v>1045</v>
      </c>
      <c r="L2" s="4" t="s">
        <v>1046</v>
      </c>
      <c r="M2" s="4" t="s">
        <v>1047</v>
      </c>
      <c r="N2" s="4" t="s">
        <v>1048</v>
      </c>
      <c r="O2" s="4" t="s">
        <v>1049</v>
      </c>
      <c r="P2" s="4" t="s">
        <v>1050</v>
      </c>
      <c r="Q2" s="4" t="s">
        <v>1051</v>
      </c>
      <c r="R2" s="4" t="s">
        <v>1052</v>
      </c>
      <c r="S2" s="4" t="s">
        <v>1053</v>
      </c>
    </row>
    <row r="3" spans="1:19" x14ac:dyDescent="0.4">
      <c r="A3">
        <v>0</v>
      </c>
      <c r="B3" t="s">
        <v>1054</v>
      </c>
      <c r="C3">
        <v>1</v>
      </c>
      <c r="D3">
        <v>1</v>
      </c>
      <c r="E3" t="s">
        <v>1055</v>
      </c>
      <c r="F3" t="s">
        <v>1056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1057</v>
      </c>
      <c r="C4">
        <v>1.6</v>
      </c>
      <c r="D4">
        <v>1</v>
      </c>
      <c r="E4" t="s">
        <v>1058</v>
      </c>
      <c r="F4" t="s">
        <v>1059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1060</v>
      </c>
      <c r="C5">
        <v>1.1499999999999999</v>
      </c>
      <c r="D5">
        <v>1.5</v>
      </c>
      <c r="E5" t="s">
        <v>1061</v>
      </c>
      <c r="F5" t="s">
        <v>1062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1063</v>
      </c>
      <c r="C6">
        <v>1.1000000000000001</v>
      </c>
      <c r="D6">
        <v>1.8</v>
      </c>
      <c r="E6" t="s">
        <v>1064</v>
      </c>
      <c r="F6" t="s">
        <v>1065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1066</v>
      </c>
      <c r="C7">
        <v>1.2</v>
      </c>
      <c r="D7">
        <v>1.6</v>
      </c>
      <c r="E7" t="s">
        <v>1067</v>
      </c>
      <c r="F7" t="s">
        <v>1068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1069</v>
      </c>
      <c r="C8">
        <v>1.3</v>
      </c>
      <c r="D8">
        <v>1.3</v>
      </c>
      <c r="E8" t="s">
        <v>1070</v>
      </c>
      <c r="F8" t="s">
        <v>1071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1072</v>
      </c>
      <c r="C9">
        <v>1.4</v>
      </c>
      <c r="D9">
        <v>1.4</v>
      </c>
      <c r="E9" t="s">
        <v>1073</v>
      </c>
      <c r="F9" t="s">
        <v>1074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1075</v>
      </c>
      <c r="C10">
        <v>1</v>
      </c>
      <c r="D10">
        <v>1</v>
      </c>
      <c r="E10" t="s">
        <v>1076</v>
      </c>
      <c r="F10" t="s">
        <v>1077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1078</v>
      </c>
    </row>
    <row r="2" spans="1:2" x14ac:dyDescent="0.4">
      <c r="A2">
        <v>0</v>
      </c>
      <c r="B2" t="s">
        <v>1041</v>
      </c>
    </row>
    <row r="3" spans="1:2" x14ac:dyDescent="0.4">
      <c r="A3">
        <v>1</v>
      </c>
      <c r="B3" t="s">
        <v>1042</v>
      </c>
    </row>
    <row r="4" spans="1:2" x14ac:dyDescent="0.4">
      <c r="A4">
        <v>2</v>
      </c>
      <c r="B4" t="s">
        <v>1043</v>
      </c>
    </row>
    <row r="5" spans="1:2" x14ac:dyDescent="0.4">
      <c r="A5">
        <v>3</v>
      </c>
      <c r="B5" t="s">
        <v>1044</v>
      </c>
    </row>
    <row r="6" spans="1:2" x14ac:dyDescent="0.4">
      <c r="A6">
        <v>4</v>
      </c>
      <c r="B6" t="s">
        <v>1045</v>
      </c>
    </row>
    <row r="7" spans="1:2" x14ac:dyDescent="0.4">
      <c r="A7">
        <v>5</v>
      </c>
      <c r="B7" t="s">
        <v>1046</v>
      </c>
    </row>
    <row r="8" spans="1:2" x14ac:dyDescent="0.4">
      <c r="A8">
        <v>6</v>
      </c>
      <c r="B8" t="s">
        <v>1047</v>
      </c>
    </row>
    <row r="9" spans="1:2" x14ac:dyDescent="0.4">
      <c r="A9">
        <v>7</v>
      </c>
      <c r="B9" t="s">
        <v>1048</v>
      </c>
    </row>
    <row r="10" spans="1:2" x14ac:dyDescent="0.4">
      <c r="A10">
        <v>8</v>
      </c>
      <c r="B10" t="s">
        <v>1049</v>
      </c>
    </row>
    <row r="11" spans="1:2" x14ac:dyDescent="0.4">
      <c r="A11">
        <v>9</v>
      </c>
      <c r="B11" t="s">
        <v>1050</v>
      </c>
    </row>
    <row r="12" spans="1:2" x14ac:dyDescent="0.4">
      <c r="A12">
        <v>10</v>
      </c>
      <c r="B12" t="s">
        <v>1051</v>
      </c>
    </row>
    <row r="13" spans="1:2" x14ac:dyDescent="0.4">
      <c r="A13">
        <v>11</v>
      </c>
      <c r="B13" t="s">
        <v>1052</v>
      </c>
    </row>
    <row r="14" spans="1:2" x14ac:dyDescent="0.4">
      <c r="A14">
        <v>12</v>
      </c>
      <c r="B14" t="s">
        <v>1053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2024-10-17T13:35:01Z</dcterms:modified>
</cp:coreProperties>
</file>