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DD694717-FB7E-44FB-9CC7-D583816F4BEC}" xr6:coauthVersionLast="47" xr6:coauthVersionMax="47" xr10:uidLastSave="{00000000-0000-0000-0000-000000000000}"/>
  <bookViews>
    <workbookView xWindow="3566" yWindow="3626" windowWidth="29220" windowHeight="11443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10" i="15" s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D24" i="2"/>
  <c r="D25" i="2"/>
  <c r="D26" i="2"/>
  <c r="D27" i="2"/>
  <c r="D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27" i="2"/>
  <c r="B28" i="2"/>
  <c r="B29" i="2"/>
  <c r="B30" i="2"/>
  <c r="B31" i="2"/>
  <c r="B32" i="2"/>
  <c r="B33" i="2"/>
  <c r="B34" i="2"/>
  <c r="B35" i="2"/>
  <c r="B36" i="2"/>
  <c r="B37" i="2"/>
  <c r="D37" i="2" s="1"/>
  <c r="B38" i="2"/>
  <c r="D38" i="2" s="1"/>
  <c r="B39" i="2"/>
  <c r="B40" i="2"/>
  <c r="B41" i="2"/>
  <c r="B42" i="2"/>
  <c r="B43" i="2"/>
  <c r="B44" i="2"/>
  <c r="B45" i="2"/>
  <c r="D45" i="2" s="1"/>
  <c r="B46" i="2"/>
  <c r="B47" i="2"/>
  <c r="B48" i="2"/>
  <c r="B49" i="2"/>
  <c r="B50" i="2"/>
  <c r="D50" i="2" s="1"/>
  <c r="B51" i="2"/>
  <c r="B52" i="2"/>
  <c r="B53" i="2"/>
  <c r="B54" i="2"/>
  <c r="B55" i="2"/>
  <c r="B56" i="2"/>
  <c r="B57" i="2"/>
  <c r="B58" i="2"/>
  <c r="B59" i="2"/>
  <c r="D59" i="2" s="1"/>
  <c r="B60" i="2"/>
  <c r="B61" i="2"/>
  <c r="B62" i="2"/>
  <c r="B63" i="2"/>
  <c r="D63" i="2" s="1"/>
  <c r="B64" i="2"/>
  <c r="D64" i="2" s="1"/>
  <c r="B65" i="2"/>
  <c r="D65" i="2" s="1"/>
  <c r="B66" i="2"/>
  <c r="D66" i="2" s="1"/>
  <c r="D15" i="15" s="1"/>
  <c r="B67" i="2"/>
  <c r="B68" i="2"/>
  <c r="B69" i="2"/>
  <c r="B70" i="2"/>
  <c r="D70" i="2" s="1"/>
  <c r="B71" i="2"/>
  <c r="B16" i="15" s="1"/>
  <c r="B72" i="2"/>
  <c r="D72" i="2" s="1"/>
  <c r="B73" i="2"/>
  <c r="D73" i="2" s="1"/>
  <c r="B74" i="2"/>
  <c r="D74" i="2" s="1"/>
  <c r="B75" i="2"/>
  <c r="B76" i="2"/>
  <c r="B77" i="2"/>
  <c r="B78" i="2"/>
  <c r="B79" i="2"/>
  <c r="B80" i="2"/>
  <c r="B81" i="2"/>
  <c r="D81" i="2" s="1"/>
  <c r="D18" i="15" s="1"/>
  <c r="B82" i="2"/>
  <c r="D82" i="2" s="1"/>
  <c r="B83" i="2"/>
  <c r="D83" i="2" s="1"/>
  <c r="B84" i="2"/>
  <c r="D84" i="2" s="1"/>
  <c r="B85" i="2"/>
  <c r="D85" i="2" s="1"/>
  <c r="B86" i="2"/>
  <c r="B19" i="15" s="1"/>
  <c r="B87" i="2"/>
  <c r="B88" i="2"/>
  <c r="B89" i="2"/>
  <c r="B90" i="2"/>
  <c r="B91" i="2"/>
  <c r="B92" i="2"/>
  <c r="D92" i="2" s="1"/>
  <c r="B93" i="2"/>
  <c r="D93" i="2" s="1"/>
  <c r="B94" i="2"/>
  <c r="D94" i="2" s="1"/>
  <c r="B95" i="2"/>
  <c r="B96" i="2"/>
  <c r="B21" i="15" s="1"/>
  <c r="B97" i="2"/>
  <c r="D97" i="2" s="1"/>
  <c r="B98" i="2"/>
  <c r="B99" i="2"/>
  <c r="B100" i="2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6" i="15"/>
  <c r="D34" i="2"/>
  <c r="D35" i="2"/>
  <c r="D39" i="2"/>
  <c r="D42" i="2"/>
  <c r="D44" i="2"/>
  <c r="D46" i="2"/>
  <c r="D11" i="15" s="1"/>
  <c r="D48" i="2"/>
  <c r="B12" i="15"/>
  <c r="D87" i="2"/>
  <c r="D88" i="2"/>
  <c r="D89" i="2"/>
  <c r="B20" i="15"/>
  <c r="D58" i="2"/>
  <c r="D60" i="2"/>
  <c r="B14" i="15"/>
  <c r="D75" i="2"/>
  <c r="B2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D80" i="2"/>
  <c r="H79" i="2"/>
  <c r="G79" i="2"/>
  <c r="D79" i="2"/>
  <c r="H78" i="2"/>
  <c r="G78" i="2"/>
  <c r="D78" i="2"/>
  <c r="H77" i="2"/>
  <c r="G77" i="2"/>
  <c r="D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D56" i="2"/>
  <c r="D13" i="15" s="1"/>
  <c r="H55" i="2"/>
  <c r="G55" i="2"/>
  <c r="D55" i="2"/>
  <c r="H54" i="2"/>
  <c r="G54" i="2"/>
  <c r="D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D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D33" i="2"/>
  <c r="H32" i="2"/>
  <c r="G32" i="2"/>
  <c r="H31" i="2"/>
  <c r="H8" i="15" s="1"/>
  <c r="G31" i="2"/>
  <c r="G8" i="15" s="1"/>
  <c r="B8" i="15"/>
  <c r="H30" i="2"/>
  <c r="G30" i="2"/>
  <c r="D30" i="2"/>
  <c r="H29" i="2"/>
  <c r="G29" i="2"/>
  <c r="H28" i="2"/>
  <c r="G28" i="2"/>
  <c r="H27" i="2"/>
  <c r="G27" i="2"/>
  <c r="H26" i="2"/>
  <c r="H7" i="15" s="1"/>
  <c r="G26" i="2"/>
  <c r="G7" i="15" s="1"/>
  <c r="B7" i="15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B5" i="15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B3" i="15"/>
  <c r="H5" i="2"/>
  <c r="G5" i="2"/>
  <c r="H4" i="2"/>
  <c r="G4" i="2"/>
  <c r="H3" i="2"/>
  <c r="G3" i="2"/>
  <c r="H2" i="2"/>
  <c r="H2" i="15" s="1"/>
  <c r="G2" i="2"/>
  <c r="G2" i="15" s="1"/>
  <c r="F92" i="2" l="1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D61" i="2"/>
  <c r="D14" i="15" s="1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D2" i="15"/>
  <c r="B11" i="15"/>
  <c r="D62" i="2"/>
  <c r="D98" i="2"/>
  <c r="D41" i="2"/>
  <c r="D10" i="15" s="1"/>
  <c r="D86" i="2"/>
  <c r="D19" i="15" s="1"/>
  <c r="D99" i="2"/>
  <c r="D67" i="2"/>
  <c r="D29" i="2"/>
  <c r="C9" i="15"/>
  <c r="C14" i="15"/>
  <c r="D53" i="2"/>
  <c r="D43" i="2"/>
  <c r="B18" i="15"/>
  <c r="C7" i="15"/>
  <c r="D7" i="15"/>
  <c r="C12" i="15"/>
  <c r="D47" i="2"/>
  <c r="C11" i="15"/>
  <c r="B10" i="15"/>
  <c r="C18" i="15"/>
  <c r="D69" i="2"/>
  <c r="D95" i="2"/>
  <c r="C3" i="15"/>
  <c r="D3" i="15"/>
  <c r="D71" i="2"/>
  <c r="D16" i="15" s="1"/>
  <c r="D91" i="2"/>
  <c r="D20" i="15" s="1"/>
  <c r="C19" i="15"/>
  <c r="C2" i="15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31" i="2"/>
  <c r="D8" i="15" s="1"/>
  <c r="D4" i="15"/>
  <c r="C4" i="15"/>
  <c r="D39" i="6"/>
  <c r="F39" i="6" s="1"/>
  <c r="N39" i="6" s="1"/>
  <c r="K39" i="2" s="1"/>
  <c r="C7" i="1"/>
  <c r="C9" i="1"/>
  <c r="D68" i="2"/>
  <c r="M9" i="1"/>
  <c r="C20" i="1"/>
  <c r="E14" i="15"/>
  <c r="C6" i="15"/>
  <c r="D77" i="6"/>
  <c r="F77" i="6" s="1"/>
  <c r="N77" i="6" s="1"/>
  <c r="K77" i="2" s="1"/>
  <c r="D87" i="6"/>
  <c r="F87" i="6" s="1"/>
  <c r="N87" i="6" s="1"/>
  <c r="K87" i="2" s="1"/>
  <c r="D6" i="15"/>
  <c r="D51" i="2"/>
  <c r="D12" i="15" s="1"/>
  <c r="C17" i="15"/>
  <c r="D76" i="2"/>
  <c r="D17" i="15" s="1"/>
  <c r="D15" i="6"/>
  <c r="F15" i="6" s="1"/>
  <c r="N15" i="6" s="1"/>
  <c r="K15" i="2" s="1"/>
  <c r="M20" i="1"/>
  <c r="B17" i="15"/>
  <c r="D10" i="6"/>
  <c r="F10" i="6" s="1"/>
  <c r="D52" i="2"/>
  <c r="D5" i="6"/>
  <c r="F5" i="6" s="1"/>
  <c r="N5" i="6" s="1"/>
  <c r="K5" i="2" s="1"/>
  <c r="D63" i="6"/>
  <c r="F63" i="6" s="1"/>
  <c r="N63" i="6" s="1"/>
  <c r="K63" i="2" s="1"/>
  <c r="C8" i="15"/>
  <c r="B22" i="15"/>
  <c r="C22" i="15"/>
  <c r="D100" i="2"/>
  <c r="D22" i="15" s="1"/>
  <c r="D53" i="6"/>
  <c r="F53" i="6" s="1"/>
  <c r="N53" i="6" s="1"/>
  <c r="K53" i="2" s="1"/>
  <c r="C4" i="1"/>
  <c r="R4" i="1"/>
  <c r="C21" i="15"/>
  <c r="D96" i="2"/>
  <c r="D21" i="15" s="1"/>
  <c r="B4" i="15"/>
  <c r="C2" i="1"/>
  <c r="E21" i="15"/>
  <c r="C15" i="1"/>
  <c r="C6" i="1"/>
  <c r="D36" i="2"/>
  <c r="D9" i="15" s="1"/>
  <c r="C20" i="15"/>
  <c r="E2" i="15"/>
  <c r="E9" i="15"/>
  <c r="B13" i="15"/>
  <c r="D57" i="2"/>
  <c r="R17" i="1"/>
  <c r="C5" i="15"/>
  <c r="D5" i="15"/>
  <c r="C16" i="15"/>
  <c r="E6" i="15"/>
  <c r="D90" i="2"/>
  <c r="D49" i="2"/>
  <c r="C13" i="15"/>
  <c r="E15" i="15"/>
  <c r="D32" i="2"/>
  <c r="E22" i="15"/>
  <c r="B15" i="15"/>
  <c r="C15" i="15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<sst xmlns="http://schemas.openxmlformats.org/spreadsheetml/2006/main" count="3008" uniqueCount="1130">
  <si>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</si>
  <si>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</si>
  <si>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</si>
  <si>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</si>
  <si>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</si>
  <si>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</si>
  <si>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</si>
  <si>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</si>
  <si>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</si>
  <si>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</si>
  <si>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</si>
  <si>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</si>
  <si>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</si>
  <si>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</si>
  <si>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</si>
  <si>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</si>
  <si>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</si>
  <si>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</si>
  <si>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</si>
  <si>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</si>
  <si>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</si>
  <si>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</si>
  <si>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</si>
  <si>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</si>
  <si>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</si>
  <si>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</si>
  <si>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</si>
  <si>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</si>
  <si>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</si>
  <si>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</si>
  <si>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</si>
  <si>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</si>
  <si>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</si>
  <si>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</si>
  <si>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</si>
  <si>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</si>
  <si>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</si>
  <si>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</si>
  <si>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</si>
  <si>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</si>
  <si>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</si>
  <si>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</si>
  <si>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</si>
  <si>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</si>
  <si>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</si>
  <si>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</si>
  <si>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</si>
  <si>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</si>
  <si>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</si>
  <si>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</si>
  <si>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</si>
  <si>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</si>
  <si>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</si>
  <si>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</si>
  <si>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</si>
  <si>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</si>
  <si>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</si>
  <si>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</si>
  <si>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</si>
  <si>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</si>
  <si>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</si>
  <si>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</si>
  <si>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</si>
  <si>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</si>
  <si>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</si>
  <si>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</si>
  <si>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</si>
  <si>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</si>
  <si>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</si>
  <si>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</si>
  <si>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</si>
  <si>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</si>
  <si>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</si>
  <si>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</si>
  <si>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</si>
  <si>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</si>
  <si>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</si>
  <si>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</si>
  <si>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</si>
  <si>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</si>
  <si>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</si>
  <si>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</si>
  <si>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</si>
  <si>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</si>
  <si>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</si>
  <si>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</si>
  <si>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</si>
  <si>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</si>
  <si>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</si>
  <si>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</si>
  <si>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</si>
  <si>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</si>
  <si>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</si>
  <si>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</si>
  <si>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</si>
  <si>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</si>
  <si>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</si>
  <si>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</si>
  <si>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</si>
  <si>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</si>
  <si>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</si>
  <si>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</si>
  <si>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</si>
  <si>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</si>
  <si>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</si>
  <si>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</si>
  <si>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</si>
  <si>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</si>
  <si>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</si>
  <si>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</si>
  <si>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</si>
  <si>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</si>
  <si>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</si>
  <si>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</si>
  <si>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</si>
  <si>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</si>
  <si>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</si>
  <si>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</si>
  <si>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</si>
  <si>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</si>
  <si>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</si>
  <si>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</si>
  <si>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</si>
  <si>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</si>
  <si>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</si>
  <si>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</si>
  <si>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</si>
  <si>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</si>
  <si>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</si>
  <si>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</si>
  <si>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</si>
  <si>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</si>
  <si>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</si>
  <si>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</si>
  <si>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</si>
  <si>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</si>
  <si>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</si>
  <si>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</si>
  <si>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</si>
  <si>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</si>
  <si>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</si>
  <si>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</si>
  <si>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</si>
  <si>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</si>
  <si>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</si>
  <si>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</si>
  <si>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</si>
  <si>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</si>
  <si>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</si>
  <si>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</si>
  <si>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</si>
  <si>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</si>
  <si>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</si>
  <si>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</si>
  <si>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</si>
  <si>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</si>
  <si>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</si>
  <si>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</si>
  <si>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</si>
  <si>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</si>
  <si>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</si>
  <si>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</si>
  <si>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</si>
  <si>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</si>
  <si>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</si>
  <si>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</si>
  <si>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</si>
  <si>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</si>
  <si>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</si>
  <si>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</si>
  <si>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</si>
  <si>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</si>
  <si>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</si>
  <si>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</si>
  <si>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</si>
  <si>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</si>
  <si>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</si>
  <si>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</si>
  <si>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</si>
  <si>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</si>
  <si>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</si>
  <si>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</si>
  <si>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</si>
  <si>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</si>
  <si>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</si>
  <si>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</si>
  <si>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</si>
  <si>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</si>
  <si>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</si>
  <si>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</si>
  <si>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</si>
  <si>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</si>
  <si>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</si>
  <si>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</si>
  <si>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</si>
  <si>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</si>
  <si>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</si>
  <si>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</si>
  <si>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</si>
  <si>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</si>
  <si>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</si>
  <si>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</si>
  <si>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</si>
  <si>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</si>
  <si>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</si>
  <si>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</si>
  <si>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</si>
  <si>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</si>
  <si>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</si>
  <si>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</si>
  <si>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</si>
  <si>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</si>
  <si>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</si>
  <si>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</si>
  <si>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</si>
  <si>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</si>
  <si>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</si>
  <si>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</si>
  <si>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</si>
  <si>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</si>
  <si>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</si>
  <si>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</si>
  <si>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</si>
  <si>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</si>
  <si>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</si>
  <si>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</si>
  <si>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</si>
  <si>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</si>
  <si>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</si>
  <si>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</si>
  <si>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</si>
  <si>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</si>
  <si>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</si>
  <si>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</si>
  <si>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</si>
  <si>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</si>
  <si>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</si>
  <si>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</si>
  <si>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</si>
  <si>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</si>
  <si>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</si>
  <si>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</si>
  <si>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</si>
  <si>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</si>
  <si>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</si>
  <si>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</si>
  <si>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</si>
  <si>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</si>
  <si>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</si>
  <si>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</si>
  <si>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</si>
  <si>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</si>
  <si>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</si>
  <si>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</si>
  <si>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</si>
  <si>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</si>
  <si>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</si>
  <si>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</si>
  <si>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</si>
  <si>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</si>
  <si>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</si>
  <si>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</si>
  <si>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</si>
  <si>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</si>
  <si>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</si>
  <si>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</si>
  <si>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</si>
  <si>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</si>
  <si>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</si>
  <si>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</si>
  <si>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</si>
  <si>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</si>
  <si>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</si>
  <si>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</si>
  <si>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</si>
  <si>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</si>
  <si>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</si>
  <si>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</si>
  <si>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</si>
  <si>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</si>
  <si>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</si>
  <si>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</si>
  <si>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</si>
  <si>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</si>
  <si>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</si>
  <si>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</si>
  <si>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</si>
  <si>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</si>
  <si>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</si>
  <si>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</si>
  <si>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</si>
  <si>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</si>
  <si>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</si>
  <si>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</si>
  <si>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</si>
  <si>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</si>
  <si>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</si>
  <si>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</si>
  <si>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</si>
  <si>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</si>
  <si>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</si>
  <si>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</si>
  <si>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</si>
  <si>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</si>
  <si>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</si>
  <si>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</si>
  <si>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</si>
  <si>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</si>
  <si>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</si>
  <si>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</si>
  <si>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</si>
  <si>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</si>
  <si>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</si>
  <si>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</si>
  <si>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</si>
  <si>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</si>
  <si>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</si>
  <si>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</si>
  <si>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</si>
  <si>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</si>
  <si>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</si>
  <si>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</si>
  <si>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</si>
  <si>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</si>
  <si>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</si>
  <si>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</si>
  <si>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</si>
  <si>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</si>
  <si>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</si>
  <si>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</si>
  <si>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</si>
  <si>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</si>
  <si>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</si>
  <si>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</si>
  <si>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</si>
  <si>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</si>
  <si>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</si>
  <si>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</si>
  <si>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</si>
  <si>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</si>
  <si>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</si>
  <si>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</si>
  <si>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</si>
  <si>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</si>
  <si>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</si>
  <si>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</si>
  <si>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</si>
  <si>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</si>
  <si>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</si>
  <si>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</si>
  <si>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</si>
  <si>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</si>
  <si>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</si>
  <si>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</si>
  <si>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</si>
  <si>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</si>
  <si>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</si>
  <si>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</si>
  <si>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</si>
  <si>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</si>
  <si>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</si>
  <si>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</si>
  <si>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</si>
  <si>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</si>
  <si>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</si>
  <si>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</si>
  <si>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</si>
  <si>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</si>
  <si>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</si>
  <si>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</si>
  <si>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</si>
  <si>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</si>
  <si>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</si>
  <si>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</si>
  <si>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</si>
  <si>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</si>
  <si>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</si>
  <si>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</si>
  <si>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</si>
  <si>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</si>
  <si>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</si>
  <si>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</si>
  <si>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</si>
  <si>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</si>
  <si>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</si>
  <si>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</si>
  <si>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</si>
  <si>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</si>
  <si>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</si>
  <si>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</si>
  <si>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</si>
  <si>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</si>
  <si>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</si>
  <si>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</si>
  <si>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</si>
  <si>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</si>
  <si>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</si>
  <si>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</si>
  <si>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</si>
  <si>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</si>
  <si>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</si>
  <si>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</si>
  <si>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</si>
  <si>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</si>
  <si>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</si>
  <si>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</si>
  <si>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</si>
  <si>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</si>
  <si>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</si>
  <si>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</si>
  <si>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</si>
  <si>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</si>
  <si>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</si>
  <si>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</si>
  <si>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</si>
  <si>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</si>
  <si>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</si>
  <si>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</si>
  <si>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</si>
  <si>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</si>
  <si>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</si>
  <si>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</si>
  <si>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</si>
  <si>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</si>
  <si>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</si>
  <si>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</si>
  <si>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</si>
  <si>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</si>
  <si>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</si>
  <si>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</si>
  <si>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</si>
  <si>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</si>
  <si>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</si>
  <si>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</si>
  <si>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</si>
  <si>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</si>
  <si>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</si>
  <si>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</si>
  <si>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</si>
  <si>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</si>
  <si>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</si>
  <si>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</si>
  <si>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</si>
  <si>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</si>
  <si>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</si>
  <si>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</si>
  <si>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</si>
  <si>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</si>
  <si>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</si>
  <si>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</si>
  <si>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</si>
  <si>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</si>
  <si>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</si>
  <si>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</si>
  <si>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</si>
  <si>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</si>
  <si>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</si>
  <si>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</si>
  <si>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</si>
  <si>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</si>
  <si>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</si>
  <si>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</si>
  <si>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</si>
  <si>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</si>
  <si>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</si>
  <si>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</si>
  <si>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</si>
  <si>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</si>
  <si>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</si>
  <si>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</si>
  <si>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</si>
  <si>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</si>
  <si>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</si>
  <si>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</si>
  <si>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</si>
  <si>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</si>
  <si>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</si>
  <si>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</si>
  <si>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</si>
  <si>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</si>
  <si>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</si>
  <si>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</si>
  <si>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</si>
  <si>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</si>
  <si>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</si>
  <si>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</si>
  <si>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</si>
  <si>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</si>
  <si>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</si>
  <si>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</si>
  <si>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</si>
  <si>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</si>
  <si>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</si>
  <si>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</si>
  <si>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</si>
  <si>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</si>
  <si>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</si>
  <si>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</si>
  <si>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</si>
  <si>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</si>
  <si>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</si>
  <si>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</si>
  <si>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</si>
  <si>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</si>
  <si>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</si>
  <si>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</si>
  <si>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</si>
  <si>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</si>
  <si>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</si>
  <si>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</si>
  <si>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</si>
  <si>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</si>
  <si>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</si>
  <si>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</si>
  <si>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</si>
  <si>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</si>
  <si>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</si>
  <si>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</si>
  <si>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</si>
  <si>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</si>
  <si>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</si>
  <si>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</si>
  <si>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</si>
  <si>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</si>
  <si>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</si>
  <si>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</si>
  <si>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</si>
  <si>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</si>
  <si>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</si>
  <si>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</si>
  <si>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</si>
  <si>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</si>
  <si>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</si>
  <si>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</si>
  <si>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</si>
  <si>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</si>
  <si>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</si>
  <si>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</si>
  <si>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</si>
  <si>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</si>
  <si>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</si>
  <si>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</si>
  <si>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</si>
  <si>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</si>
  <si>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</si>
  <si>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</si>
  <si>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</si>
  <si>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</si>
  <si>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</si>
  <si>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</si>
  <si>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</si>
  <si>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</si>
  <si>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</si>
  <si>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</si>
  <si>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</si>
  <si>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</si>
  <si>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</si>
  <si>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</si>
  <si>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</si>
  <si>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</si>
  <si>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</si>
  <si>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</si>
  <si>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</si>
  <si>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</si>
  <si>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</si>
  <si>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</si>
  <si>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</si>
  <si>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</si>
  <si>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</si>
  <si>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</si>
  <si>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</si>
  <si>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</si>
  <si>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</si>
  <si>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</si>
  <si>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</si>
  <si>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</si>
  <si>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</si>
  <si>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</si>
  <si>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</si>
  <si>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</si>
  <si>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</si>
  <si>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</si>
  <si>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</si>
  <si>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</si>
  <si>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</si>
  <si>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</si>
  <si>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</si>
  <si>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</si>
  <si>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</si>
  <si>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</si>
  <si>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</si>
  <si>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</si>
  <si>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</si>
  <si>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</si>
  <si>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</si>
  <si>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</si>
  <si>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</si>
  <si>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</si>
  <si>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</si>
  <si>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</si>
  <si>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</si>
  <si>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</si>
  <si>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</si>
  <si>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</si>
  <si>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</si>
  <si>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</si>
  <si>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</si>
  <si>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</si>
  <si>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</si>
  <si>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</si>
  <si>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</si>
  <si>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</si>
  <si>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</si>
  <si>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</si>
  <si>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</si>
  <si>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</si>
  <si>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</si>
  <si>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</si>
  <si>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</si>
  <si>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</si>
  <si>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</si>
  <si>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</si>
  <si>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</si>
  <si>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</si>
  <si>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</si>
  <si>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</si>
  <si>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</si>
  <si>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</si>
  <si>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</si>
  <si>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</si>
  <si>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</si>
  <si>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</si>
  <si>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</si>
  <si>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</si>
  <si>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</si>
  <si>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</si>
  <si>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</si>
  <si>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</si>
  <si>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</si>
  <si>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</si>
  <si>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</si>
  <si>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</si>
  <si>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</si>
  <si>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</si>
  <si>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</si>
  <si>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</si>
  <si>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</si>
  <si>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</si>
  <si>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</si>
  <si>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</si>
  <si>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</si>
  <si>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</si>
  <si>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</si>
  <si>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</si>
  <si>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</si>
  <si>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</si>
  <si>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</si>
  <si>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</si>
  <si>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</si>
  <si>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</si>
  <si>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</si>
  <si>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</si>
  <si>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</si>
  <si>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</si>
  <si>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</si>
  <si>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</si>
  <si>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</si>
  <si>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</si>
  <si>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</si>
  <si>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</si>
  <si>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</si>
  <si>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</si>
  <si>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</si>
  <si>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</si>
  <si>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</si>
  <si>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</si>
  <si>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</si>
  <si>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</si>
  <si>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</si>
  <si>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</si>
  <si>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</si>
  <si>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</si>
  <si>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</si>
  <si>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</si>
  <si>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</si>
  <si>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</si>
  <si>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</si>
  <si>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</si>
  <si>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</si>
  <si>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</si>
  <si>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</si>
  <si>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</si>
  <si>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</si>
  <si>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</si>
  <si>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</si>
  <si>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</si>
  <si>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</si>
  <si>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</si>
  <si>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</si>
  <si>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</si>
  <si>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</si>
  <si>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</si>
  <si>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</si>
  <si>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</si>
  <si>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</si>
  <si>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</si>
  <si>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</si>
  <si>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</si>
  <si>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</si>
  <si>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</si>
  <si>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</si>
  <si>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</si>
  <si>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</si>
  <si>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</si>
  <si>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</si>
  <si>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</si>
  <si>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</si>
  <si>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</si>
  <si>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</si>
  <si>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</si>
  <si>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</si>
  <si>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</si>
  <si>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</si>
  <si>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</si>
  <si>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</si>
  <si>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</si>
  <si>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</si>
  <si>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</si>
  <si>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</si>
  <si>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</si>
  <si>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</si>
  <si>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</si>
  <si>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</si>
  <si>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</si>
  <si>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</si>
  <si>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</si>
  <si>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</si>
  <si>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</si>
  <si>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</si>
  <si>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</si>
  <si>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</si>
  <si>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</si>
  <si>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</si>
  <si>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</si>
  <si>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</si>
  <si>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</si>
  <si>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</si>
  <si>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</si>
  <si>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</si>
  <si>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</si>
  <si>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</si>
  <si>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</si>
  <si>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</si>
  <si>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</si>
  <si>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</si>
  <si>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</si>
  <si>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</si>
  <si>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</si>
  <si>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</si>
  <si>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</si>
  <si>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</si>
  <si>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</si>
  <si>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</si>
  <si>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</si>
  <si>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</si>
  <si>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</si>
  <si>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</si>
  <si>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</si>
  <si>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</si>
  <si>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</si>
  <si>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</si>
  <si>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</si>
  <si>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</si>
  <si>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</si>
  <si>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</si>
  <si>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</si>
  <si>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</si>
  <si>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</si>
  <si>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</si>
  <si>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</si>
  <si>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</si>
  <si>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</si>
  <si>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</si>
  <si>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</si>
  <si>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</si>
  <si>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</si>
  <si>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</si>
  <si>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</si>
  <si>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</si>
  <si>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</si>
  <si>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</si>
  <si>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</si>
  <si>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</si>
  <si>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</si>
  <si>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</si>
  <si>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</si>
  <si>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</si>
  <si>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</si>
  <si>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</si>
  <si>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</si>
  <si>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</si>
  <si>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</si>
  <si>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</si>
  <si>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</si>
  <si>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</si>
  <si>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</si>
  <si>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</si>
  <si>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</si>
  <si>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</si>
  <si>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</si>
  <si>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</si>
  <si>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</si>
  <si>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</si>
  <si>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</si>
  <si>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</si>
  <si>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</si>
  <si>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</si>
  <si>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</si>
  <si>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</si>
  <si>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</si>
  <si>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</si>
  <si>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</si>
  <si>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</si>
  <si>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</si>
  <si>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</si>
  <si>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</si>
  <si>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</si>
  <si>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</si>
  <si>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</si>
  <si>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</si>
  <si>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</si>
  <si>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</si>
  <si>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</si>
  <si>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</si>
  <si>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</si>
  <si>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</si>
  <si>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</si>
  <si>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</si>
  <si>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</si>
  <si>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</si>
  <si>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</si>
  <si>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</si>
  <si>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</si>
  <si>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</si>
  <si>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</si>
  <si>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</si>
  <si>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</si>
  <si>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</si>
  <si>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</si>
  <si>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</si>
  <si>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</si>
  <si>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</si>
  <si>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</si>
  <si>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</si>
  <si>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</si>
  <si>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</si>
  <si>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</si>
  <si>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</si>
  <si>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</si>
  <si>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</si>
  <si>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</si>
  <si>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</si>
  <si>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</si>
  <si>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</si>
  <si>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</si>
  <si>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</si>
  <si>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</si>
  <si>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</si>
  <si>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</si>
  <si>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</si>
  <si>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</si>
  <si>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</si>
  <si>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</si>
  <si>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</si>
  <si>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</si>
  <si>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</si>
  <si>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</si>
  <si>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</si>
  <si>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</si>
  <si>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</si>
  <si>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</si>
  <si>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</si>
  <si>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</si>
  <si>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</si>
  <si>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</si>
  <si>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</si>
  <si>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</si>
  <si>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</si>
  <si>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</si>
  <si>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</si>
  <si>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</si>
  <si>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</si>
  <si>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</si>
  <si>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</si>
  <si>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</si>
  <si>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</si>
  <si>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</si>
  <si>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</si>
  <si>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</si>
  <si>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</si>
  <si>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</si>
  <si>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</si>
  <si>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</si>
  <si>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</si>
  <si>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</si>
  <si>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</si>
  <si>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</si>
  <si>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</si>
  <si>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</si>
  <si>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</si>
  <si>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</si>
  <si>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</si>
  <si>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</si>
  <si>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</si>
  <si>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</si>
  <si>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</si>
  <si>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</si>
  <si>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</si>
  <si>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</si>
  <si>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</si>
  <si>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</si>
  <si>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</si>
  <si>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</si>
  <si>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</si>
  <si>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</si>
  <si>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</si>
  <si>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</si>
  <si>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</si>
  <si>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</si>
  <si>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</si>
  <si>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</si>
  <si>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</si>
  <si>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</si>
  <si>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</si>
  <si>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</si>
  <si>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</si>
  <si>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</si>
  <si>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</si>
  <si>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</si>
  <si>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</si>
  <si>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</si>
  <si>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</si>
  <si>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</si>
  <si>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</si>
  <si>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</si>
  <si>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</si>
  <si>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</si>
  <si>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</si>
  <si>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</si>
  <si>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</si>
  <si>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</si>
  <si>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</si>
  <si>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</si>
  <si>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</si>
  <si>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</si>
  <si>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</si>
  <si>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</si>
  <si>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</si>
  <si>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</si>
  <si>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</si>
  <si>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</si>
  <si>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</si>
  <si>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</si>
  <si>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</si>
  <si>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</si>
  <si>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</si>
  <si>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</si>
  <si>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</si>
  <si>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</si>
  <si>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</si>
  <si>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</si>
  <si>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</si>
  <si>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</si>
  <si>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</si>
  <si>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</si>
  <si>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</si>
  <si>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</si>
  <si>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</si>
  <si>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</si>
  <si>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</si>
  <si>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</si>
  <si>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</si>
  <si>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</si>
  <si>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</si>
  <si>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</si>
  <si>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</si>
  <si>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</si>
  <si>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</si>
  <si>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</si>
  <si>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</si>
  <si>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</si>
  <si>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</si>
  <si>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</si>
  <si>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</si>
  <si>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</si>
  <si>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</si>
  <si>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</si>
  <si>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</si>
  <si>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</si>
  <si>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</si>
  <si>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</si>
  <si>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</si>
  <si>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</si>
  <si>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</si>
  <si>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</si>
  <si>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</si>
  <si>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</si>
  <si>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</si>
  <si>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</si>
  <si>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</si>
  <si>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</si>
  <si>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</si>
  <si>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</si>
  <si>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</si>
  <si>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</si>
  <si>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</si>
  <si>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</si>
  <si>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</si>
  <si>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</si>
  <si>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</si>
  <si>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</si>
  <si>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</si>
  <si>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</si>
  <si>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</si>
  <si>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</si>
  <si>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</si>
  <si>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</si>
  <si>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</si>
  <si>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</si>
  <si>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</si>
  <si>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</si>
  <si>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</si>
  <si>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</si>
  <si>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</si>
  <si>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</si>
  <si>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</si>
  <si>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</si>
  <si>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</si>
  <si>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</si>
  <si>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</si>
  <si>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</si>
  <si>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</si>
  <si>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</si>
  <si>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</si>
  <si>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</si>
  <si>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</si>
  <si>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</si>
  <si>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</si>
  <si>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</si>
  <si>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</si>
  <si>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</si>
  <si>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</si>
  <si>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</si>
  <si>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</si>
  <si>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</si>
  <si>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</si>
  <si>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</si>
  <si>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</si>
  <si>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</si>
  <si>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</si>
  <si>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</si>
  <si>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</si>
  <si>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</si>
  <si>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</si>
  <si>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</si>
  <si>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</si>
  <si>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</si>
  <si>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</si>
  <si>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</si>
  <si>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</si>
  <si>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</si>
  <si>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</si>
  <si>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</si>
  <si>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</si>
  <si>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</si>
  <si>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</si>
  <si>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</si>
  <si>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</si>
  <si>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</si>
  <si>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</si>
  <si>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</si>
  <si>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</si>
  <si>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</si>
  <si>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</si>
  <si>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</si>
  <si>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</si>
  <si>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</si>
  <si>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</si>
  <si>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</si>
  <si>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</si>
  <si>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</si>
  <si>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</si>
  <si>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</si>
  <si>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</si>
  <si>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</si>
  <si>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</si>
  <si>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</si>
  <si>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</si>
  <si>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</si>
  <si>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</si>
  <si>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</si>
  <si>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</si>
  <si>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</si>
  <si>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</si>
  <si>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</si>
  <si>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</si>
  <si>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</si>
  <si>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</si>
  <si>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</si>
  <si>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</si>
  <si>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</si>
  <si>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</si>
  <si>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</si>
  <si>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</si>
  <si>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</si>
  <si>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</si>
  <si>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</si>
  <si>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</si>
  <si>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</si>
  <si>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</si>
  <si>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</si>
  <si>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</si>
  <si>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</si>
  <si>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</si>
  <si>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</si>
  <si>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</si>
  <si>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AiAssistLooter</t>
  </si>
  <si>
    <t>AiAggressiveSense</t>
  </si>
  <si>
    <t>AiStandardBoss</t>
  </si>
  <si>
    <t>AiAggressiveActiveSense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</si>
</sst>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4"/>
  <sheetViews>
    <sheetView tabSelected="1" zoomScale="85" zoomScaleNormal="85" workbookViewId="0">
      <pane xSplit="4" ySplit="1" topLeftCell="E235" activePane="bottomRight" state="frozen"/>
      <selection pane="topRight" activeCell="E1" sqref="E1"/>
      <selection pane="bottomLeft" activeCell="A2" sqref="A2"/>
      <selection pane="bottomRight" activeCell="G249" sqref="G249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bestFit="1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1117</v>
      </c>
      <c r="C2" t="s">
        <v>1118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60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1124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1124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130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150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1124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11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1125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10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1095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1124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10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14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1119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1128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1128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1125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1119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1127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22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29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160</v>
      </c>
      <c r="K35">
        <v>100</v>
      </c>
      <c r="L35">
        <v>110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1128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28</v>
      </c>
      <c r="E36">
        <v>90</v>
      </c>
      <c r="F36">
        <v>100</v>
      </c>
      <c r="G36">
        <v>100</v>
      </c>
      <c r="H36">
        <v>100</v>
      </c>
      <c r="I36">
        <v>160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108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1127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28</v>
      </c>
      <c r="E37">
        <v>100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140</v>
      </c>
      <c r="M37">
        <v>10</v>
      </c>
      <c r="N37">
        <v>1</v>
      </c>
      <c r="O37">
        <v>100</v>
      </c>
      <c r="P37">
        <v>100</v>
      </c>
      <c r="Q37">
        <v>112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1103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27</v>
      </c>
      <c r="E38">
        <v>140</v>
      </c>
      <c r="F38">
        <v>100</v>
      </c>
      <c r="G38">
        <v>100</v>
      </c>
      <c r="H38">
        <v>160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110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1103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26</v>
      </c>
      <c r="E39">
        <v>110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110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1103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1128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1119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1128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33</v>
      </c>
      <c r="E46">
        <v>120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90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1119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1128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1128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1128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1128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1094</v>
      </c>
      <c r="AD56" t="s">
        <v>1128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26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1119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1127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28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1119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35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1104</v>
      </c>
      <c r="AD61" t="s">
        <v>1119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46</v>
      </c>
      <c r="E62">
        <v>120</v>
      </c>
      <c r="F62">
        <v>100</v>
      </c>
      <c r="G62">
        <v>100</v>
      </c>
      <c r="H62">
        <v>105</v>
      </c>
      <c r="I62">
        <v>80</v>
      </c>
      <c r="J62">
        <v>80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105</v>
      </c>
      <c r="R62">
        <v>100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1119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1128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50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1103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56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1128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1128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20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1125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29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1094</v>
      </c>
      <c r="AD69" t="s">
        <v>1103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300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1126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1128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1127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1125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1124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1125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1125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1125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24</v>
      </c>
      <c r="E78">
        <v>130</v>
      </c>
      <c r="F78">
        <v>60</v>
      </c>
      <c r="G78">
        <v>140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95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1119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1119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61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1128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41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1128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1119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16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1119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1103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1127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1128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44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1125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1128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52</v>
      </c>
      <c r="E94">
        <v>100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1119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1119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1119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1127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1127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39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1127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1127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51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1128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1128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1119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1127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1119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1119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1128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1124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43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46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1103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1103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41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1103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1128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1128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1128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1128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1127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1128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1124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1127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1127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1127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1127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1124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1128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1128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1127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1127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1119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1127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1127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1128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1119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1128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1128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1128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1127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1128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1128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1119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1128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1128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1128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1128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1119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1089</v>
      </c>
      <c r="AD168" t="s">
        <v>1127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1128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1128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1128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1128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1127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1128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1128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1128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130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1128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1128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1129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1128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1127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1128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1128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1128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286</v>
      </c>
      <c r="AD190" t="s">
        <v>1127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1127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1128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1124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1119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1119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1119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1127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1128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1119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170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1119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1119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1128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170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1128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1119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1127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110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1120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1128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100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1116</v>
      </c>
      <c r="AD214" t="s">
        <v>1128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150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1128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120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1128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1128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1128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1128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1114</v>
      </c>
      <c r="AD220" t="s">
        <v>1103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1114</v>
      </c>
      <c r="AD221" t="s">
        <v>1103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1128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1128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1121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1128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120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1128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120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1103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1103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5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1103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516</v>
      </c>
      <c r="AD230" t="s">
        <v>1128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1122</v>
      </c>
      <c r="AD231" t="s">
        <v>1128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130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1090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1128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1128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1123</v>
      </c>
      <c r="AD236" t="s">
        <v>1124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1128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1119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1119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1128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1128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1128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1128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1103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1103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95</v>
      </c>
      <c r="F248">
        <v>100</v>
      </c>
      <c r="G248">
        <v>260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1101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2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41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1119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1119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1128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1128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1113</v>
      </c>
      <c r="AD265" t="s">
        <v>1128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1128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1119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1128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1119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1119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1119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1128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1128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1104</v>
      </c>
      <c r="AD276" t="s">
        <v>1127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1125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1128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1104</v>
      </c>
      <c r="AD279" t="s">
        <v>1127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1128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1128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1128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1128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1119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1098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991</v>
      </c>
      <c r="AD290" t="s">
        <v>99</v>
      </c>
      <c r="AE290">
        <v>504</v>
      </c>
      <c r="AF290" t="s">
        <v>992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993</v>
      </c>
      <c r="C291" t="s">
        <v>994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90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995</v>
      </c>
      <c r="AD291" t="s">
        <v>99</v>
      </c>
      <c r="AE291">
        <v>504</v>
      </c>
      <c r="AF291" t="s">
        <v>996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997</v>
      </c>
      <c r="C292" t="s">
        <v>998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1127</v>
      </c>
      <c r="AE292">
        <v>384</v>
      </c>
      <c r="AF292" t="s">
        <v>999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1000</v>
      </c>
      <c r="C293" t="s">
        <v>1001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1002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1003</v>
      </c>
      <c r="C294" t="s">
        <v>1004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1005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1006</v>
      </c>
      <c r="C295" t="s">
        <v>1007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1008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1009</v>
      </c>
      <c r="C296" t="s">
        <v>1010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1011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1012</v>
      </c>
      <c r="C297" t="s">
        <v>1013</v>
      </c>
      <c r="D297">
        <v>47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130</v>
      </c>
      <c r="R297">
        <v>130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1014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1015</v>
      </c>
      <c r="C298" t="s">
        <v>1016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1017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1018</v>
      </c>
      <c r="C299" t="s">
        <v>1019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1119</v>
      </c>
      <c r="AE299">
        <v>672</v>
      </c>
      <c r="AF299" t="s">
        <v>1020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1021</v>
      </c>
      <c r="C300" t="s">
        <v>1102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1022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1023</v>
      </c>
      <c r="C301" t="s">
        <v>1024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1025</v>
      </c>
      <c r="AG301">
        <v>0</v>
      </c>
      <c r="AH301">
        <v>0.5</v>
      </c>
      <c r="AI301">
        <v>1</v>
      </c>
    </row>
    <row r="302" spans="1:36" x14ac:dyDescent="0.4">
      <c r="A302">
        <v>4298</v>
      </c>
      <c r="B302" t="s">
        <v>1099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1128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1100</v>
      </c>
    </row>
    <row r="303" spans="1:36" x14ac:dyDescent="0.4">
      <c r="A303">
        <v>4299</v>
      </c>
      <c r="B303" t="s">
        <v>1108</v>
      </c>
      <c r="C303" t="s">
        <v>77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1095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4300</v>
      </c>
      <c r="B304" t="s">
        <v>1109</v>
      </c>
      <c r="C304" t="s">
        <v>1110</v>
      </c>
      <c r="D304">
        <v>31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1111</v>
      </c>
      <c r="AD304" t="s">
        <v>1128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1112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1027</v>
      </c>
      <c r="B1" t="s">
        <v>28</v>
      </c>
      <c r="C1" t="s">
        <v>1081</v>
      </c>
      <c r="D1" t="s">
        <v>1082</v>
      </c>
      <c r="E1" t="s">
        <v>1041</v>
      </c>
      <c r="F1" t="s">
        <v>1042</v>
      </c>
    </row>
    <row r="2" spans="1:6" x14ac:dyDescent="0.4">
      <c r="A2" t="s">
        <v>1056</v>
      </c>
      <c r="B2" t="s">
        <v>1043</v>
      </c>
      <c r="C2">
        <v>0</v>
      </c>
      <c r="D2">
        <v>1</v>
      </c>
    </row>
    <row r="3" spans="1:6" x14ac:dyDescent="0.4">
      <c r="A3" t="s">
        <v>1056</v>
      </c>
      <c r="B3" t="s">
        <v>1044</v>
      </c>
      <c r="C3">
        <v>0</v>
      </c>
      <c r="D3">
        <v>2</v>
      </c>
      <c r="E3" t="s">
        <v>1083</v>
      </c>
      <c r="F3" t="s">
        <v>1084</v>
      </c>
    </row>
    <row r="4" spans="1:6" x14ac:dyDescent="0.4">
      <c r="A4" t="s">
        <v>1056</v>
      </c>
      <c r="B4" t="s">
        <v>1045</v>
      </c>
      <c r="C4">
        <v>0</v>
      </c>
      <c r="D4">
        <v>2</v>
      </c>
      <c r="E4" t="s">
        <v>1085</v>
      </c>
      <c r="F4" t="s">
        <v>1086</v>
      </c>
    </row>
    <row r="5" spans="1:6" x14ac:dyDescent="0.4">
      <c r="A5" t="s">
        <v>1059</v>
      </c>
      <c r="B5" t="s">
        <v>1043</v>
      </c>
      <c r="C5">
        <v>0</v>
      </c>
      <c r="D5">
        <v>1</v>
      </c>
    </row>
    <row r="6" spans="1:6" x14ac:dyDescent="0.4">
      <c r="A6" t="s">
        <v>1059</v>
      </c>
      <c r="B6" t="s">
        <v>1044</v>
      </c>
      <c r="C6">
        <v>0</v>
      </c>
      <c r="D6">
        <v>2</v>
      </c>
      <c r="E6" t="s">
        <v>1087</v>
      </c>
      <c r="F6" t="s">
        <v>1088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1032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1032</v>
      </c>
      <c r="C1" s="7" t="s">
        <v>4</v>
      </c>
      <c r="D1" s="7" t="s">
        <v>11</v>
      </c>
      <c r="E1" s="7" t="s">
        <v>1033</v>
      </c>
      <c r="F1" s="7" t="s">
        <v>16</v>
      </c>
      <c r="G1" s="6" t="s">
        <v>1034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6.9859953719670784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16.549936867076458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30.400000000000002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2.4</v>
      </c>
      <c r="C6" s="1">
        <f ca="1">OFFSET(StatCharts!C$2,Sheet2!$A6-1,0)</f>
        <v>368.2</v>
      </c>
      <c r="D6" s="1">
        <f ca="1">OFFSET(StatCharts!D$2,Sheet2!$A6-1,0)</f>
        <v>79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2.5656854249492378</v>
      </c>
      <c r="C7" s="1">
        <f ca="1">OFFSET(StatCharts!C$2,Sheet2!$A7-1,0)</f>
        <v>635.79898987322326</v>
      </c>
      <c r="D7" s="1">
        <f ca="1">OFFSET(StatCharts!D$2,Sheet2!$A7-1,0)</f>
        <v>93.156854249492369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148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7.1313708498984756</v>
      </c>
      <c r="C9" s="1">
        <f ca="1">OFFSET(StatCharts!C$2,Sheet2!$A9-1,0)</f>
        <v>1385.4371716450253</v>
      </c>
      <c r="D9" s="1">
        <f ca="1">OFFSET(StatCharts!D$2,Sheet2!$A9-1,0)</f>
        <v>163.81370849898474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13.6</v>
      </c>
      <c r="C10" s="1">
        <f ca="1">OFFSET(StatCharts!C$2,Sheet2!$A10-1,0)</f>
        <v>2042.6</v>
      </c>
      <c r="D10" s="1">
        <f ca="1">OFFSET(StatCharts!D$2,Sheet2!$A10-1,0)</f>
        <v>241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14.262741699796951</v>
      </c>
      <c r="C11" s="1">
        <f ca="1">OFFSET(StatCharts!C$2,Sheet2!$A11-1,0)</f>
        <v>2424.5527270872076</v>
      </c>
      <c r="D11" s="1">
        <f ca="1">OFFSET(StatCharts!D$2,Sheet2!$A11-1,0)</f>
        <v>260.12741699796948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15.2</v>
      </c>
      <c r="C12" s="1">
        <f ca="1">OFFSET(StatCharts!C$2,Sheet2!$A12-1,0)</f>
        <v>2835</v>
      </c>
      <c r="D12" s="1">
        <f ca="1">OFFSET(StatCharts!D$2,Sheet2!$A12-1,0)</f>
        <v>282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16.525483399593902</v>
      </c>
      <c r="C13" s="1">
        <f ca="1">OFFSET(StatCharts!C$2,Sheet2!$A13-1,0)</f>
        <v>3288.4622217687302</v>
      </c>
      <c r="D13" s="1">
        <f ca="1">OFFSET(StatCharts!D$2,Sheet2!$A13-1,0)</f>
        <v>307.75483399593901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40.4</v>
      </c>
      <c r="C14" s="1">
        <f ca="1">OFFSET(StatCharts!C$2,Sheet2!$A14-1,0)</f>
        <v>5654.5999999999995</v>
      </c>
      <c r="D14" s="1">
        <f ca="1">OFFSET(StatCharts!D$2,Sheet2!$A14-1,0)</f>
        <v>559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43.050966799187805</v>
      </c>
      <c r="C15" s="1">
        <f ca="1">OFFSET(StatCharts!C$2,Sheet2!$A15-1,0)</f>
        <v>6423.6379787260894</v>
      </c>
      <c r="D15" s="1">
        <f ca="1">OFFSET(StatCharts!D$2,Sheet2!$A15-1,0)</f>
        <v>598.00966799187802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46.8</v>
      </c>
      <c r="C16" s="1">
        <f ca="1">OFFSET(StatCharts!C$2,Sheet2!$A16-1,0)</f>
        <v>7337.4</v>
      </c>
      <c r="D16" s="1">
        <f ca="1">OFFSET(StatCharts!D$2,Sheet2!$A16-1,0)</f>
        <v>648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52.101933598375609</v>
      </c>
      <c r="C17" s="1">
        <f ca="1">OFFSET(StatCharts!C$2,Sheet2!$A17-1,0)</f>
        <v>8466.7030278294387</v>
      </c>
      <c r="D17" s="1">
        <f ca="1">OFFSET(StatCharts!D$2,Sheet2!$A17-1,0)</f>
        <v>713.51933598375604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73.599999999999994</v>
      </c>
      <c r="C18" s="1">
        <f ca="1">OFFSET(StatCharts!C$2,Sheet2!$A18-1,0)</f>
        <v>11484.199999999999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84.203867196751233</v>
      </c>
      <c r="C19" s="1">
        <f ca="1">OFFSET(StatCharts!C$2,Sheet2!$A19-1,0)</f>
        <v>13506.260196413396</v>
      </c>
      <c r="D19" s="1">
        <f ca="1">OFFSET(StatCharts!D$2,Sheet2!$A19-1,0)</f>
        <v>1059.5386719675123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119.2</v>
      </c>
      <c r="C20" s="1">
        <f ca="1">OFFSET(StatCharts!C$2,Sheet2!$A20-1,0)</f>
        <v>18750.199999999997</v>
      </c>
      <c r="D20" s="1">
        <f ca="1">OFFSET(StatCharts!D$2,Sheet2!$A20-1,0)</f>
        <v>1422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140.40773439350247</v>
      </c>
      <c r="C21" s="1">
        <f ca="1">OFFSET(StatCharts!C$2,Sheet2!$A21-1,0)</f>
        <v>22650.228674335827</v>
      </c>
      <c r="D21" s="1">
        <f ca="1">OFFSET(StatCharts!D$2,Sheet2!$A21-1,0)</f>
        <v>1646.5773439350246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163.54257833336908</v>
      </c>
      <c r="C22" s="1">
        <f ca="1">OFFSET(StatCharts!C$2,Sheet2!$A22-1,0)</f>
        <v>26839.001357004952</v>
      </c>
      <c r="D22" s="1">
        <f ca="1">OFFSET(StatCharts!D$2,Sheet2!$A22-1,0)</f>
        <v>1887.9257833336908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5"/>
  <sheetViews>
    <sheetView workbookViewId="0">
      <pane ySplit="1" topLeftCell="A2" activePane="bottomLeft" state="frozen"/>
      <selection pane="bottomLeft" activeCell="L20" sqref="L20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  <c r="N1" t="s">
        <v>1028</v>
      </c>
    </row>
    <row r="2" spans="1:14" x14ac:dyDescent="0.4">
      <c r="A2" t="s">
        <v>1029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75</v>
      </c>
      <c r="M6">
        <v>70</v>
      </c>
      <c r="N6">
        <v>1</v>
      </c>
    </row>
    <row r="7" spans="1:14" x14ac:dyDescent="0.4">
      <c r="A7" t="s">
        <v>1030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1115</v>
      </c>
      <c r="B9">
        <v>100</v>
      </c>
      <c r="C9">
        <v>100</v>
      </c>
      <c r="D9">
        <v>70</v>
      </c>
      <c r="E9">
        <v>80</v>
      </c>
      <c r="F9">
        <v>90</v>
      </c>
      <c r="G9">
        <v>150</v>
      </c>
      <c r="H9">
        <v>120</v>
      </c>
      <c r="I9">
        <v>100</v>
      </c>
      <c r="J9">
        <v>80</v>
      </c>
      <c r="K9">
        <v>200</v>
      </c>
      <c r="L9">
        <v>110</v>
      </c>
      <c r="M9">
        <v>120</v>
      </c>
      <c r="N9">
        <v>1</v>
      </c>
    </row>
    <row r="10" spans="1:14" x14ac:dyDescent="0.4">
      <c r="A10" t="s">
        <v>39</v>
      </c>
      <c r="B10">
        <v>115</v>
      </c>
      <c r="C10">
        <v>90</v>
      </c>
      <c r="D10">
        <v>70</v>
      </c>
      <c r="E10">
        <v>80</v>
      </c>
      <c r="F10">
        <v>112</v>
      </c>
      <c r="G10">
        <v>100</v>
      </c>
      <c r="H10">
        <v>80</v>
      </c>
      <c r="I10">
        <v>100</v>
      </c>
      <c r="J10">
        <v>120</v>
      </c>
      <c r="K10">
        <v>120</v>
      </c>
      <c r="L10">
        <v>92</v>
      </c>
      <c r="M10">
        <v>90</v>
      </c>
      <c r="N10">
        <v>1</v>
      </c>
    </row>
    <row r="11" spans="1:14" x14ac:dyDescent="0.4">
      <c r="A11" t="s">
        <v>48</v>
      </c>
      <c r="B11">
        <v>80</v>
      </c>
      <c r="C11">
        <v>105</v>
      </c>
      <c r="D11">
        <v>80</v>
      </c>
      <c r="E11">
        <v>130</v>
      </c>
      <c r="F11">
        <v>85</v>
      </c>
      <c r="G11">
        <v>85</v>
      </c>
      <c r="H11">
        <v>120</v>
      </c>
      <c r="I11">
        <v>72</v>
      </c>
      <c r="J11">
        <v>110</v>
      </c>
      <c r="K11">
        <v>90</v>
      </c>
      <c r="L11">
        <v>94</v>
      </c>
      <c r="M11">
        <v>106</v>
      </c>
      <c r="N11">
        <v>1</v>
      </c>
    </row>
    <row r="12" spans="1:14" x14ac:dyDescent="0.4">
      <c r="A12" t="s">
        <v>219</v>
      </c>
      <c r="B12">
        <v>92</v>
      </c>
      <c r="C12">
        <v>110</v>
      </c>
      <c r="D12">
        <v>110</v>
      </c>
      <c r="E12">
        <v>98</v>
      </c>
      <c r="F12">
        <v>90</v>
      </c>
      <c r="G12">
        <v>120</v>
      </c>
      <c r="H12">
        <v>102</v>
      </c>
      <c r="I12">
        <v>95</v>
      </c>
      <c r="J12">
        <v>95</v>
      </c>
      <c r="K12">
        <v>95</v>
      </c>
      <c r="L12">
        <v>105</v>
      </c>
      <c r="M12">
        <v>95</v>
      </c>
      <c r="N12">
        <v>1</v>
      </c>
    </row>
    <row r="13" spans="1:14" x14ac:dyDescent="0.4">
      <c r="A13" t="s">
        <v>547</v>
      </c>
      <c r="B13">
        <v>60</v>
      </c>
      <c r="C13">
        <v>100</v>
      </c>
      <c r="D13">
        <v>60</v>
      </c>
      <c r="E13">
        <v>120</v>
      </c>
      <c r="F13">
        <v>50</v>
      </c>
      <c r="G13">
        <v>150</v>
      </c>
      <c r="H13">
        <v>130</v>
      </c>
      <c r="I13">
        <v>60</v>
      </c>
      <c r="J13">
        <v>50</v>
      </c>
      <c r="K13">
        <v>130</v>
      </c>
      <c r="L13">
        <v>100</v>
      </c>
      <c r="M13">
        <v>100</v>
      </c>
      <c r="N13">
        <v>1</v>
      </c>
    </row>
    <row r="14" spans="1:14" x14ac:dyDescent="0.4">
      <c r="A14" t="s">
        <v>469</v>
      </c>
      <c r="B14">
        <v>125</v>
      </c>
      <c r="C14">
        <v>90</v>
      </c>
      <c r="D14">
        <v>70</v>
      </c>
      <c r="E14">
        <v>90</v>
      </c>
      <c r="F14">
        <v>60</v>
      </c>
      <c r="G14">
        <v>90</v>
      </c>
      <c r="H14">
        <v>100</v>
      </c>
      <c r="I14">
        <v>0</v>
      </c>
      <c r="J14">
        <v>70</v>
      </c>
      <c r="K14">
        <v>110</v>
      </c>
      <c r="L14">
        <v>90</v>
      </c>
      <c r="M14">
        <v>85</v>
      </c>
      <c r="N14">
        <v>1</v>
      </c>
    </row>
    <row r="15" spans="1:14" x14ac:dyDescent="0.4">
      <c r="A15" t="s">
        <v>229</v>
      </c>
      <c r="B15">
        <v>115</v>
      </c>
      <c r="C15">
        <v>120</v>
      </c>
      <c r="D15">
        <v>90</v>
      </c>
      <c r="E15">
        <v>100</v>
      </c>
      <c r="F15">
        <v>110</v>
      </c>
      <c r="G15">
        <v>130</v>
      </c>
      <c r="H15">
        <v>110</v>
      </c>
      <c r="I15">
        <v>130</v>
      </c>
      <c r="J15">
        <v>90</v>
      </c>
      <c r="K15">
        <v>110</v>
      </c>
      <c r="L15">
        <v>105</v>
      </c>
      <c r="M15">
        <v>110</v>
      </c>
      <c r="N15">
        <v>1</v>
      </c>
    </row>
    <row r="16" spans="1:14" x14ac:dyDescent="0.4">
      <c r="A16" t="s">
        <v>275</v>
      </c>
      <c r="B16">
        <v>120</v>
      </c>
      <c r="C16">
        <v>110</v>
      </c>
      <c r="D16">
        <v>130</v>
      </c>
      <c r="E16">
        <v>100</v>
      </c>
      <c r="F16">
        <v>120</v>
      </c>
      <c r="G16">
        <v>70</v>
      </c>
      <c r="H16">
        <v>90</v>
      </c>
      <c r="I16">
        <v>80</v>
      </c>
      <c r="J16">
        <v>80</v>
      </c>
      <c r="K16">
        <v>80</v>
      </c>
      <c r="L16">
        <v>110</v>
      </c>
      <c r="M16">
        <v>90</v>
      </c>
      <c r="N16">
        <v>1</v>
      </c>
    </row>
    <row r="17" spans="1:14" x14ac:dyDescent="0.4">
      <c r="A17" t="s">
        <v>379</v>
      </c>
      <c r="B17">
        <v>115</v>
      </c>
      <c r="C17">
        <v>120</v>
      </c>
      <c r="D17">
        <v>120</v>
      </c>
      <c r="E17">
        <v>110</v>
      </c>
      <c r="F17">
        <v>110</v>
      </c>
      <c r="G17">
        <v>90</v>
      </c>
      <c r="H17">
        <v>100</v>
      </c>
      <c r="I17">
        <v>100</v>
      </c>
      <c r="J17">
        <v>100</v>
      </c>
      <c r="K17">
        <v>100</v>
      </c>
      <c r="L17">
        <v>115</v>
      </c>
      <c r="M17">
        <v>105</v>
      </c>
      <c r="N17">
        <v>1</v>
      </c>
    </row>
    <row r="18" spans="1:14" x14ac:dyDescent="0.4">
      <c r="A18" t="s">
        <v>828</v>
      </c>
      <c r="B18">
        <v>140</v>
      </c>
      <c r="C18">
        <v>120</v>
      </c>
      <c r="D18">
        <v>110</v>
      </c>
      <c r="E18">
        <v>70</v>
      </c>
      <c r="F18">
        <v>130</v>
      </c>
      <c r="G18">
        <v>90</v>
      </c>
      <c r="H18">
        <v>90</v>
      </c>
      <c r="I18">
        <v>90</v>
      </c>
      <c r="J18">
        <v>150</v>
      </c>
      <c r="K18">
        <v>110</v>
      </c>
      <c r="L18">
        <v>125</v>
      </c>
      <c r="M18">
        <v>120</v>
      </c>
      <c r="N18">
        <v>1</v>
      </c>
    </row>
    <row r="19" spans="1:14" x14ac:dyDescent="0.4">
      <c r="A19" t="s">
        <v>327</v>
      </c>
      <c r="B19">
        <v>130</v>
      </c>
      <c r="C19">
        <v>110</v>
      </c>
      <c r="D19">
        <v>120</v>
      </c>
      <c r="E19">
        <v>60</v>
      </c>
      <c r="F19">
        <v>150</v>
      </c>
      <c r="G19">
        <v>80</v>
      </c>
      <c r="H19">
        <v>90</v>
      </c>
      <c r="I19">
        <v>90</v>
      </c>
      <c r="J19">
        <v>150</v>
      </c>
      <c r="K19">
        <v>105</v>
      </c>
      <c r="L19">
        <v>120</v>
      </c>
      <c r="M19">
        <v>125</v>
      </c>
      <c r="N19">
        <v>1</v>
      </c>
    </row>
    <row r="20" spans="1:14" x14ac:dyDescent="0.4">
      <c r="A20" t="s">
        <v>286</v>
      </c>
      <c r="B20">
        <v>140</v>
      </c>
      <c r="C20">
        <v>130</v>
      </c>
      <c r="D20">
        <v>110</v>
      </c>
      <c r="E20">
        <v>100</v>
      </c>
      <c r="F20">
        <v>110</v>
      </c>
      <c r="G20">
        <v>95</v>
      </c>
      <c r="H20">
        <v>100</v>
      </c>
      <c r="I20">
        <v>100</v>
      </c>
      <c r="J20">
        <v>105</v>
      </c>
      <c r="K20">
        <v>95</v>
      </c>
      <c r="L20">
        <v>125</v>
      </c>
      <c r="M20">
        <v>115</v>
      </c>
      <c r="N20">
        <v>1</v>
      </c>
    </row>
    <row r="21" spans="1:14" x14ac:dyDescent="0.4">
      <c r="A21" t="s">
        <v>456</v>
      </c>
      <c r="B21">
        <v>220</v>
      </c>
      <c r="C21">
        <v>130</v>
      </c>
      <c r="D21">
        <v>110</v>
      </c>
      <c r="E21">
        <v>110</v>
      </c>
      <c r="F21">
        <v>110</v>
      </c>
      <c r="G21">
        <v>110</v>
      </c>
      <c r="H21">
        <v>110</v>
      </c>
      <c r="I21">
        <v>110</v>
      </c>
      <c r="J21">
        <v>110</v>
      </c>
      <c r="K21">
        <v>110</v>
      </c>
      <c r="L21">
        <v>160</v>
      </c>
      <c r="M21">
        <v>160</v>
      </c>
      <c r="N21">
        <v>2</v>
      </c>
    </row>
    <row r="22" spans="1:14" x14ac:dyDescent="0.4">
      <c r="A22" t="s">
        <v>181</v>
      </c>
      <c r="B22">
        <v>300</v>
      </c>
      <c r="C22">
        <v>160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220</v>
      </c>
      <c r="M22">
        <v>180</v>
      </c>
      <c r="N22">
        <v>2</v>
      </c>
    </row>
    <row r="23" spans="1:14" x14ac:dyDescent="0.4">
      <c r="A23" t="s">
        <v>753</v>
      </c>
      <c r="B23">
        <v>600</v>
      </c>
      <c r="C23">
        <v>175</v>
      </c>
      <c r="D23">
        <v>130</v>
      </c>
      <c r="E23">
        <v>130</v>
      </c>
      <c r="F23">
        <v>130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400</v>
      </c>
      <c r="M23">
        <v>350</v>
      </c>
      <c r="N23">
        <v>3</v>
      </c>
    </row>
    <row r="24" spans="1:14" x14ac:dyDescent="0.4">
      <c r="A24" t="s">
        <v>192</v>
      </c>
      <c r="B24">
        <v>900</v>
      </c>
      <c r="C24">
        <v>190</v>
      </c>
      <c r="D24">
        <v>140</v>
      </c>
      <c r="E24">
        <v>140</v>
      </c>
      <c r="F24">
        <v>140</v>
      </c>
      <c r="G24">
        <v>140</v>
      </c>
      <c r="H24">
        <v>140</v>
      </c>
      <c r="I24">
        <v>140</v>
      </c>
      <c r="J24">
        <v>130</v>
      </c>
      <c r="K24">
        <v>130</v>
      </c>
      <c r="L24">
        <v>800</v>
      </c>
      <c r="M24">
        <v>700</v>
      </c>
      <c r="N24">
        <v>4</v>
      </c>
    </row>
    <row r="25" spans="1:14" x14ac:dyDescent="0.4">
      <c r="A25" t="s">
        <v>681</v>
      </c>
      <c r="B25">
        <v>2600</v>
      </c>
      <c r="C25">
        <v>200</v>
      </c>
      <c r="D25">
        <v>180</v>
      </c>
      <c r="E25">
        <v>180</v>
      </c>
      <c r="F25">
        <v>180</v>
      </c>
      <c r="G25">
        <v>180</v>
      </c>
      <c r="H25">
        <v>180</v>
      </c>
      <c r="I25">
        <v>180</v>
      </c>
      <c r="J25">
        <v>140</v>
      </c>
      <c r="K25">
        <v>140</v>
      </c>
      <c r="L25">
        <v>1600</v>
      </c>
      <c r="M25">
        <v>1600</v>
      </c>
      <c r="N2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1031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1032</v>
      </c>
      <c r="C1" s="1" t="s">
        <v>4</v>
      </c>
      <c r="D1" s="1" t="s">
        <v>11</v>
      </c>
      <c r="E1" s="1" t="s">
        <v>1033</v>
      </c>
      <c r="F1" s="1" t="s">
        <v>16</v>
      </c>
      <c r="G1" t="s">
        <v>1034</v>
      </c>
      <c r="H1" t="s">
        <v>14</v>
      </c>
      <c r="J1" s="1" t="s">
        <v>16</v>
      </c>
      <c r="K1" s="1" t="s">
        <v>1106</v>
      </c>
      <c r="L1" t="s">
        <v>1107</v>
      </c>
    </row>
    <row r="2" spans="1:14" x14ac:dyDescent="0.4">
      <c r="A2">
        <v>1</v>
      </c>
      <c r="B2" s="1">
        <f>FLOOR(A2/20,1)*FLOOR(A2/20,1)*2+FLOOR(A2/30,1)*FLOOR(A2/30,1)*4+POWER(2,A2/10)/10</f>
        <v>0.10717734625362932</v>
      </c>
      <c r="C2" s="1">
        <f>(A2*20+A2*B2*2+30+(MAX(0,A2-20)*50))*0.7</f>
        <v>35.15004828475508</v>
      </c>
      <c r="D2" s="1">
        <f>(5+A2*2.5+10*B2)*MIN(1,0.8+A2*0.015)</f>
        <v>6.9859953719670784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FLOOR(A3/20,1)*FLOOR(A3/20,1)*2+FLOOR(A3/30,1)*FLOOR(A3/30,1)*4+POWER(2,A3/10)/10</f>
        <v>0.1148698354997035</v>
      </c>
      <c r="C3" s="1">
        <f t="shared" ref="C3:C66" si="1">(A3*20+A3*B3*2+30+(MAX(0,A3-20)*50))*0.7</f>
        <v>49.321635539399168</v>
      </c>
      <c r="D3" s="1">
        <f t="shared" ref="D3:D28" si="2">(5+A3*2.5+10*B3)*MIN(1,0.8+A3*0.015)</f>
        <v>9.2534196346475408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11.602817029276455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14.034776803264691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16.549936867076458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19.148987744194255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21.832676837404787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24.601813036464868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27.45727169417383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30.400000000000002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33.431022782695045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36.551448775794185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39.762477382556391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2.4</v>
      </c>
      <c r="C21" s="1">
        <f t="shared" si="1"/>
        <v>368.2</v>
      </c>
      <c r="D21" s="1">
        <f t="shared" si="2"/>
        <v>79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2.4287093850145172</v>
      </c>
      <c r="C22" s="1">
        <f t="shared" si="1"/>
        <v>421.40405591942681</v>
      </c>
      <c r="D22" s="1">
        <f t="shared" si="2"/>
        <v>81.787093850145169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>FLOOR(A23/20,1)*FLOOR(A23/20,1)*2+FLOOR(A23/30,1)*FLOOR(A23/30,1)*4+POWER(2,A23/10)/10</f>
        <v>2.4594793419988141</v>
      </c>
      <c r="C23" s="1">
        <f t="shared" si="1"/>
        <v>474.75196373356346</v>
      </c>
      <c r="D23" s="1">
        <f t="shared" si="2"/>
        <v>84.59479341998815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2.4924577653379663</v>
      </c>
      <c r="C24" s="1">
        <f t="shared" si="1"/>
        <v>528.25714004388249</v>
      </c>
      <c r="D24" s="1">
        <f>(5+A24*2.5+10*B24)*MIN(1,0.8+A24*0.015)</f>
        <v>87.424577653379657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2.5278031643091579</v>
      </c>
      <c r="C25" s="1">
        <f t="shared" si="1"/>
        <v>581.9341863207876</v>
      </c>
      <c r="D25" s="1">
        <f t="shared" si="2"/>
        <v>90.27803164309158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2.5656854249492378</v>
      </c>
      <c r="C26" s="1">
        <f t="shared" si="1"/>
        <v>635.79898987322326</v>
      </c>
      <c r="D26" s="1">
        <f t="shared" si="2"/>
        <v>93.156854249492369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2.6062866266041591</v>
      </c>
      <c r="C27" s="1">
        <f t="shared" si="1"/>
        <v>689.86883320839138</v>
      </c>
      <c r="D27" s="1">
        <f t="shared" si="2"/>
        <v>96.062866266041596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2.6498019170849885</v>
      </c>
      <c r="C28" s="1">
        <f t="shared" si="1"/>
        <v>744.1625124658126</v>
      </c>
      <c r="D28" s="1">
        <f t="shared" si="2"/>
        <v>98.998019170849886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2.6964404506368993</v>
      </c>
      <c r="C29" s="1">
        <f t="shared" si="1"/>
        <v>798.70046566496649</v>
      </c>
      <c r="D29" s="1">
        <f t="shared" ref="D29:D34" si="7">(5+A29*2.5+10*B29)</f>
        <v>101.96440450636899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2.7464263932294459</v>
      </c>
      <c r="C30" s="1">
        <f t="shared" si="1"/>
        <v>853.50491156511544</v>
      </c>
      <c r="D30" s="1">
        <f t="shared" si="7"/>
        <v>104.96426393229446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1"/>
        <v>1076.5999999999999</v>
      </c>
      <c r="D31" s="1">
        <f t="shared" si="7"/>
        <v>148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6.8574187700290343</v>
      </c>
      <c r="C32" s="1">
        <f t="shared" si="1"/>
        <v>1137.6119746192601</v>
      </c>
      <c r="D32" s="1">
        <f t="shared" si="7"/>
        <v>151.07418770029034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6.9189586839976283</v>
      </c>
      <c r="C33" s="1">
        <f t="shared" si="1"/>
        <v>1198.9693490430936</v>
      </c>
      <c r="D33" s="1">
        <f t="shared" si="7"/>
        <v>154.1895868399763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6.9849155306759325</v>
      </c>
      <c r="C34" s="1">
        <f t="shared" si="1"/>
        <v>1260.7030975172279</v>
      </c>
      <c r="D34" s="1">
        <f t="shared" si="7"/>
        <v>157.34915530675931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7.0556063286183157</v>
      </c>
      <c r="C35" s="1">
        <f t="shared" si="1"/>
        <v>1322.8468612422319</v>
      </c>
      <c r="D35" s="1">
        <f t="shared" ref="D35:D66" si="8">(5+A35*2.5+10*B35)*MIN(A35/20*0.4+0.6,1)</f>
        <v>160.55606328618316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7.1313708498984756</v>
      </c>
      <c r="C36" s="1">
        <f t="shared" si="1"/>
        <v>1385.4371716450253</v>
      </c>
      <c r="D36" s="1">
        <f t="shared" si="8"/>
        <v>163.81370849898474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7.2125732532083182</v>
      </c>
      <c r="C37" s="1">
        <f t="shared" si="1"/>
        <v>1448.5136919616991</v>
      </c>
      <c r="D37" s="1">
        <f t="shared" si="8"/>
        <v>167.12573253208319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7.2996038341699769</v>
      </c>
      <c r="C38" s="1">
        <f t="shared" si="1"/>
        <v>1512.1194786100048</v>
      </c>
      <c r="D38" s="1">
        <f t="shared" si="8"/>
        <v>170.49603834169977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7.3928809012737986</v>
      </c>
      <c r="C39" s="1">
        <f t="shared" si="1"/>
        <v>1576.3012639477661</v>
      </c>
      <c r="D39" s="1">
        <f t="shared" si="8"/>
        <v>173.92880901273799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7.4928527864588919</v>
      </c>
      <c r="C40" s="1">
        <f t="shared" si="1"/>
        <v>1641.1097621406554</v>
      </c>
      <c r="D40" s="1">
        <f t="shared" si="8"/>
        <v>177.42852786458892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13.6</v>
      </c>
      <c r="C41" s="1">
        <f t="shared" si="1"/>
        <v>2042.6</v>
      </c>
      <c r="D41" s="1">
        <f t="shared" si="8"/>
        <v>241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13.714837540058069</v>
      </c>
      <c r="C42" s="1">
        <f t="shared" si="1"/>
        <v>2117.2316747993327</v>
      </c>
      <c r="D42" s="1">
        <f t="shared" si="8"/>
        <v>244.64837540058068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13.837917367995257</v>
      </c>
      <c r="C43" s="1">
        <f t="shared" si="1"/>
        <v>2192.6695412381209</v>
      </c>
      <c r="D43" s="1">
        <f t="shared" si="8"/>
        <v>248.37917367995257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13.969831061351867</v>
      </c>
      <c r="C44" s="1">
        <f t="shared" si="1"/>
        <v>2268.9838298933823</v>
      </c>
      <c r="D44" s="1">
        <f t="shared" si="8"/>
        <v>252.19831061351866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14.111212657236631</v>
      </c>
      <c r="C45" s="1">
        <f t="shared" si="1"/>
        <v>2346.2506996857765</v>
      </c>
      <c r="D45" s="1">
        <f t="shared" si="8"/>
        <v>256.11212657236632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14.262741699796951</v>
      </c>
      <c r="C46" s="1">
        <f t="shared" si="1"/>
        <v>2424.5527270872076</v>
      </c>
      <c r="D46" s="1">
        <f t="shared" si="8"/>
        <v>260.12741699796948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14.425146506416635</v>
      </c>
      <c r="C47" s="1">
        <f t="shared" si="1"/>
        <v>2503.9794350132311</v>
      </c>
      <c r="D47" s="1">
        <f t="shared" si="8"/>
        <v>264.25146506416638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14.599207668339954</v>
      </c>
      <c r="C48" s="1">
        <f t="shared" si="1"/>
        <v>2584.6278645767688</v>
      </c>
      <c r="D48" s="1">
        <f t="shared" si="8"/>
        <v>268.49207668339955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14.785761802547597</v>
      </c>
      <c r="C49" s="1">
        <f t="shared" si="1"/>
        <v>2666.6031931311982</v>
      </c>
      <c r="D49" s="1">
        <f t="shared" si="8"/>
        <v>272.85761802547597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14.985705572917784</v>
      </c>
      <c r="C50" s="1">
        <f t="shared" si="1"/>
        <v>2750.0194023021595</v>
      </c>
      <c r="D50" s="1">
        <f t="shared" si="8"/>
        <v>277.35705572917783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15.2</v>
      </c>
      <c r="C51" s="1">
        <f t="shared" si="1"/>
        <v>2835</v>
      </c>
      <c r="D51" s="1">
        <f t="shared" si="8"/>
        <v>282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15.429675080116137</v>
      </c>
      <c r="C52" s="1">
        <f t="shared" si="1"/>
        <v>2921.6788007202917</v>
      </c>
      <c r="D52" s="1">
        <f t="shared" si="8"/>
        <v>286.79675080116135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15.675834735990513</v>
      </c>
      <c r="C53" s="1">
        <f t="shared" si="1"/>
        <v>3010.2007687801092</v>
      </c>
      <c r="D53" s="1">
        <f t="shared" si="8"/>
        <v>291.75834735990514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15.93966212270373</v>
      </c>
      <c r="C54" s="1">
        <f t="shared" si="1"/>
        <v>3100.7229295046168</v>
      </c>
      <c r="D54" s="1">
        <f t="shared" si="8"/>
        <v>296.89662122703731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16.222425314473263</v>
      </c>
      <c r="C55" s="1">
        <f t="shared" si="1"/>
        <v>3193.4153537741781</v>
      </c>
      <c r="D55" s="1">
        <f t="shared" si="8"/>
        <v>302.22425314473264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16.525483399593902</v>
      </c>
      <c r="C56" s="1">
        <f t="shared" si="1"/>
        <v>3288.4622217687302</v>
      </c>
      <c r="D56" s="1">
        <f t="shared" si="8"/>
        <v>307.75483399593901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16.850293012833273</v>
      </c>
      <c r="C57" s="1">
        <f t="shared" si="1"/>
        <v>3386.0629722061285</v>
      </c>
      <c r="D57" s="1">
        <f t="shared" si="8"/>
        <v>313.50293012833276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17.198415336679908</v>
      </c>
      <c r="C58" s="1">
        <f t="shared" si="1"/>
        <v>3486.4335438670564</v>
      </c>
      <c r="D58" s="1">
        <f t="shared" si="8"/>
        <v>319.48415336679909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17.571523605095194</v>
      </c>
      <c r="C59" s="1">
        <f t="shared" si="1"/>
        <v>3589.8077167337292</v>
      </c>
      <c r="D59" s="1">
        <f t="shared" si="8"/>
        <v>325.71523605095194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17.971411145835571</v>
      </c>
      <c r="C60" s="1">
        <f t="shared" si="1"/>
        <v>3696.4385606460182</v>
      </c>
      <c r="D60" s="1">
        <f t="shared" si="8"/>
        <v>332.21411145835572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40.4</v>
      </c>
      <c r="C61" s="1">
        <f t="shared" si="1"/>
        <v>5654.5999999999995</v>
      </c>
      <c r="D61" s="1">
        <f t="shared" si="8"/>
        <v>559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40.859350160232275</v>
      </c>
      <c r="C62" s="1">
        <f t="shared" si="1"/>
        <v>5799.3885036838365</v>
      </c>
      <c r="D62" s="1">
        <f t="shared" si="8"/>
        <v>566.0935016023227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41.351669471981019</v>
      </c>
      <c r="C63" s="1">
        <f t="shared" si="1"/>
        <v>5948.3249101679512</v>
      </c>
      <c r="D63" s="1">
        <f t="shared" si="8"/>
        <v>573.51669471981018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41.87932424540746</v>
      </c>
      <c r="C64" s="1">
        <f t="shared" si="1"/>
        <v>6101.7563984449371</v>
      </c>
      <c r="D64" s="1">
        <f t="shared" si="8"/>
        <v>581.29324245407463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42.444850628946519</v>
      </c>
      <c r="C65" s="1">
        <f t="shared" si="1"/>
        <v>6260.0586163536072</v>
      </c>
      <c r="D65" s="1">
        <f t="shared" si="8"/>
        <v>589.44850628946517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43.050966799187805</v>
      </c>
      <c r="C66" s="1">
        <f t="shared" si="1"/>
        <v>6423.6379787260894</v>
      </c>
      <c r="D66" s="1">
        <f t="shared" si="8"/>
        <v>598.00966799187802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9">FLOOR(A67/20,1)*FLOOR(A67/20,1)*2+FLOOR(A67/30,1)*FLOOR(A67/30,1)*4+POWER(2,A67/10)/10</f>
        <v>43.700586025666546</v>
      </c>
      <c r="C67" s="1">
        <f t="shared" ref="C67:C100" si="10">(A67*20+A67*B67*2+30+(MAX(0,A67-20)*50))*0.7</f>
        <v>6592.9341487715883</v>
      </c>
      <c r="D67" s="1">
        <f t="shared" ref="D67:D100" si="11">(5+A67*2.5+10*B67)*MIN(A67/20*0.4+0.6,1)</f>
        <v>607.00586025666553</v>
      </c>
      <c r="E67" s="1">
        <f t="shared" ref="E67:E100" si="12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3">FLOOR(A67*0.8,1)+1</f>
        <v>53</v>
      </c>
      <c r="H67">
        <f t="shared" ref="H67:H100" si="14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5">MAX(1,1+(1-POWER(1-(A67-10)/200,3)))</f>
        <v>1.626752</v>
      </c>
    </row>
    <row r="68" spans="1:14" x14ac:dyDescent="0.4">
      <c r="A68">
        <v>67</v>
      </c>
      <c r="B68" s="1">
        <f t="shared" si="9"/>
        <v>44.396830673359815</v>
      </c>
      <c r="C68" s="1">
        <f t="shared" si="10"/>
        <v>6768.4227171611501</v>
      </c>
      <c r="D68" s="1">
        <f t="shared" si="11"/>
        <v>616.46830673359818</v>
      </c>
      <c r="E68" s="1">
        <f t="shared" si="12"/>
        <v>36.951999999999998</v>
      </c>
      <c r="F68" s="1">
        <f>VLOOKUP($A68,Exp!$Q68:$R166,2)/$E68</f>
        <v>7549.7943277765753</v>
      </c>
      <c r="G68">
        <f t="shared" si="13"/>
        <v>54</v>
      </c>
      <c r="H68">
        <f t="shared" si="14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5"/>
        <v>1.6344741249999999</v>
      </c>
    </row>
    <row r="69" spans="1:14" x14ac:dyDescent="0.4">
      <c r="A69">
        <v>68</v>
      </c>
      <c r="B69" s="1">
        <f t="shared" si="9"/>
        <v>45.143047210190389</v>
      </c>
      <c r="C69" s="1">
        <f t="shared" si="10"/>
        <v>6950.6180944101243</v>
      </c>
      <c r="D69" s="1">
        <f t="shared" si="11"/>
        <v>626.43047210190389</v>
      </c>
      <c r="E69" s="1">
        <f t="shared" si="12"/>
        <v>37.411333333333332</v>
      </c>
      <c r="F69" s="1">
        <f>VLOOKUP($A69,Exp!$Q69:$R167,2)/$E69</f>
        <v>8186.9041466935159</v>
      </c>
      <c r="G69">
        <f t="shared" si="13"/>
        <v>55</v>
      </c>
      <c r="H69">
        <f t="shared" si="14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5"/>
        <v>1.6420889999999999</v>
      </c>
    </row>
    <row r="70" spans="1:14" x14ac:dyDescent="0.4">
      <c r="A70">
        <v>69</v>
      </c>
      <c r="B70" s="1">
        <f t="shared" si="9"/>
        <v>45.942822291671135</v>
      </c>
      <c r="C70" s="1">
        <f t="shared" si="10"/>
        <v>7140.0766333754309</v>
      </c>
      <c r="D70" s="1">
        <f t="shared" si="11"/>
        <v>636.92822291671132</v>
      </c>
      <c r="E70" s="1">
        <f t="shared" si="12"/>
        <v>37.866666666666667</v>
      </c>
      <c r="F70" s="1">
        <f>VLOOKUP($A70,Exp!$Q70:$R168,2)/$E70</f>
        <v>8530.6690140845076</v>
      </c>
      <c r="G70">
        <f t="shared" si="13"/>
        <v>56</v>
      </c>
      <c r="H70">
        <f t="shared" si="14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5"/>
        <v>1.6495973749999999</v>
      </c>
    </row>
    <row r="71" spans="1:14" x14ac:dyDescent="0.4">
      <c r="A71">
        <v>70</v>
      </c>
      <c r="B71" s="1">
        <f t="shared" si="9"/>
        <v>46.8</v>
      </c>
      <c r="C71" s="1">
        <f t="shared" si="10"/>
        <v>7337.4</v>
      </c>
      <c r="D71" s="1">
        <f t="shared" si="11"/>
        <v>648</v>
      </c>
      <c r="E71" s="1">
        <f t="shared" si="12"/>
        <v>38.317999999999998</v>
      </c>
      <c r="F71" s="1">
        <f>VLOOKUP($A71,Exp!$Q71:$R169,2)/$E71</f>
        <v>9466.8302103450078</v>
      </c>
      <c r="G71">
        <f t="shared" si="13"/>
        <v>57</v>
      </c>
      <c r="H71">
        <f t="shared" si="14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5"/>
        <v>1.657</v>
      </c>
    </row>
    <row r="72" spans="1:14" x14ac:dyDescent="0.4">
      <c r="A72">
        <v>71</v>
      </c>
      <c r="B72" s="1">
        <f t="shared" si="9"/>
        <v>47.718700320464549</v>
      </c>
      <c r="C72" s="1">
        <f t="shared" si="10"/>
        <v>7543.2388118541758</v>
      </c>
      <c r="D72" s="1">
        <f t="shared" si="11"/>
        <v>659.68700320464552</v>
      </c>
      <c r="E72" s="1">
        <f t="shared" si="12"/>
        <v>38.765333333333331</v>
      </c>
      <c r="F72" s="1">
        <f>VLOOKUP($A72,Exp!$Q72:$R170,2)/$E72</f>
        <v>9851.9467565522464</v>
      </c>
      <c r="G72">
        <f t="shared" si="13"/>
        <v>57</v>
      </c>
      <c r="H72">
        <f t="shared" si="14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5"/>
        <v>1.6642976249999999</v>
      </c>
    </row>
    <row r="73" spans="1:14" x14ac:dyDescent="0.4">
      <c r="A73">
        <v>72</v>
      </c>
      <c r="B73" s="1">
        <f t="shared" si="9"/>
        <v>48.703338943962045</v>
      </c>
      <c r="C73" s="1">
        <f t="shared" si="10"/>
        <v>7758.2965655513735</v>
      </c>
      <c r="D73" s="1">
        <f t="shared" si="11"/>
        <v>672.03338943962046</v>
      </c>
      <c r="E73" s="1">
        <f t="shared" si="12"/>
        <v>39.208666666666673</v>
      </c>
      <c r="F73" s="1">
        <f>VLOOKUP($A73,Exp!$Q73:$R171,2)/$E73</f>
        <v>10549.198306496861</v>
      </c>
      <c r="G73">
        <f t="shared" si="13"/>
        <v>58</v>
      </c>
      <c r="H73">
        <f t="shared" si="14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5"/>
        <v>1.6714910000000001</v>
      </c>
    </row>
    <row r="74" spans="1:14" x14ac:dyDescent="0.4">
      <c r="A74">
        <v>73</v>
      </c>
      <c r="B74" s="1">
        <f t="shared" si="9"/>
        <v>49.758648490814927</v>
      </c>
      <c r="C74" s="1">
        <f t="shared" si="10"/>
        <v>7983.3338757612846</v>
      </c>
      <c r="D74" s="1">
        <f t="shared" si="11"/>
        <v>685.08648490814926</v>
      </c>
      <c r="E74" s="1">
        <f t="shared" si="12"/>
        <v>39.647999999999996</v>
      </c>
      <c r="F74" s="1">
        <f>VLOOKUP($A74,Exp!$Q74:$R172,2)/$E74</f>
        <v>10968.724778046813</v>
      </c>
      <c r="G74">
        <f t="shared" si="13"/>
        <v>59</v>
      </c>
      <c r="H74">
        <f t="shared" si="14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5"/>
        <v>1.678580875</v>
      </c>
    </row>
    <row r="75" spans="1:14" x14ac:dyDescent="0.4">
      <c r="A75">
        <v>74</v>
      </c>
      <c r="B75" s="1">
        <f t="shared" si="9"/>
        <v>50.889701257893044</v>
      </c>
      <c r="C75" s="1">
        <f t="shared" si="10"/>
        <v>8219.1730503177187</v>
      </c>
      <c r="D75" s="1">
        <f t="shared" si="11"/>
        <v>698.89701257893046</v>
      </c>
      <c r="E75" s="1">
        <f t="shared" si="12"/>
        <v>40.083333333333329</v>
      </c>
      <c r="F75" s="1">
        <f>VLOOKUP($A75,Exp!$Q75:$R173,2)/$E75</f>
        <v>11956.365904365906</v>
      </c>
      <c r="G75">
        <f t="shared" si="13"/>
        <v>60</v>
      </c>
      <c r="H75">
        <f t="shared" si="14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5"/>
        <v>1.685568</v>
      </c>
    </row>
    <row r="76" spans="1:14" x14ac:dyDescent="0.4">
      <c r="A76">
        <v>75</v>
      </c>
      <c r="B76" s="1">
        <f t="shared" si="9"/>
        <v>52.101933598375609</v>
      </c>
      <c r="C76" s="1">
        <f t="shared" si="10"/>
        <v>8466.7030278294387</v>
      </c>
      <c r="D76" s="1">
        <f t="shared" si="11"/>
        <v>713.51933598375604</v>
      </c>
      <c r="E76" s="1">
        <f t="shared" si="12"/>
        <v>40.51466666666667</v>
      </c>
      <c r="F76" s="1">
        <f>VLOOKUP($A76,Exp!$Q76:$R174,2)/$E76</f>
        <v>12419.675179358914</v>
      </c>
      <c r="G76">
        <f t="shared" si="13"/>
        <v>61</v>
      </c>
      <c r="H76">
        <f t="shared" si="14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5"/>
        <v>1.6924531249999999</v>
      </c>
    </row>
    <row r="77" spans="1:14" x14ac:dyDescent="0.4">
      <c r="A77">
        <v>76</v>
      </c>
      <c r="B77" s="1">
        <f t="shared" si="9"/>
        <v>53.401172051333091</v>
      </c>
      <c r="C77" s="1">
        <f t="shared" si="10"/>
        <v>8726.8847062618406</v>
      </c>
      <c r="D77" s="1">
        <f t="shared" si="11"/>
        <v>729.01172051333094</v>
      </c>
      <c r="E77" s="1">
        <f t="shared" si="12"/>
        <v>40.942</v>
      </c>
      <c r="F77" s="1">
        <f>VLOOKUP($A77,Exp!$Q77:$R175,2)/$E77</f>
        <v>13183.674466318205</v>
      </c>
      <c r="G77">
        <f t="shared" si="13"/>
        <v>61</v>
      </c>
      <c r="H77">
        <f t="shared" si="14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5"/>
        <v>1.6992370000000001</v>
      </c>
    </row>
    <row r="78" spans="1:14" x14ac:dyDescent="0.4">
      <c r="A78">
        <v>77</v>
      </c>
      <c r="B78" s="1">
        <f t="shared" si="9"/>
        <v>54.793661346719624</v>
      </c>
      <c r="C78" s="1">
        <f t="shared" si="10"/>
        <v>9000.756693176374</v>
      </c>
      <c r="D78" s="1">
        <f t="shared" si="11"/>
        <v>745.43661346719625</v>
      </c>
      <c r="E78" s="1">
        <f t="shared" si="12"/>
        <v>41.365333333333332</v>
      </c>
      <c r="F78" s="1">
        <f>VLOOKUP($A78,Exp!$Q78:$R176,2)/$E78</f>
        <v>13684.018824136154</v>
      </c>
      <c r="G78">
        <f t="shared" si="13"/>
        <v>62</v>
      </c>
      <c r="H78">
        <f t="shared" si="14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5"/>
        <v>1.705920375</v>
      </c>
    </row>
    <row r="79" spans="1:14" x14ac:dyDescent="0.4">
      <c r="A79">
        <v>78</v>
      </c>
      <c r="B79" s="1">
        <f t="shared" si="9"/>
        <v>56.286094420380778</v>
      </c>
      <c r="C79" s="1">
        <f t="shared" si="10"/>
        <v>9289.4415107055811</v>
      </c>
      <c r="D79" s="1">
        <f t="shared" si="11"/>
        <v>762.86094420380778</v>
      </c>
      <c r="E79" s="1">
        <f t="shared" si="12"/>
        <v>41.784666666666666</v>
      </c>
      <c r="F79" s="1">
        <f>VLOOKUP($A79,Exp!$Q79:$R177,2)/$E79</f>
        <v>14731.121464013913</v>
      </c>
      <c r="G79">
        <f t="shared" si="13"/>
        <v>63</v>
      </c>
      <c r="H79">
        <f t="shared" si="14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5"/>
        <v>1.712504</v>
      </c>
    </row>
    <row r="80" spans="1:14" x14ac:dyDescent="0.4">
      <c r="A80">
        <v>79</v>
      </c>
      <c r="B80" s="1">
        <f t="shared" si="9"/>
        <v>57.885644583342263</v>
      </c>
      <c r="C80" s="1">
        <f t="shared" si="10"/>
        <v>9594.1522909176529</v>
      </c>
      <c r="D80" s="1">
        <f t="shared" si="11"/>
        <v>781.35644583342264</v>
      </c>
      <c r="E80" s="1">
        <f t="shared" si="12"/>
        <v>42.2</v>
      </c>
      <c r="F80" s="1">
        <f>VLOOKUP($A80,Exp!$Q80:$R178,2)/$E80</f>
        <v>15277.654028436018</v>
      </c>
      <c r="G80">
        <f t="shared" si="13"/>
        <v>64</v>
      </c>
      <c r="H80">
        <f t="shared" si="14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5"/>
        <v>1.7189886249999999</v>
      </c>
    </row>
    <row r="81" spans="1:14" x14ac:dyDescent="0.4">
      <c r="A81">
        <v>80</v>
      </c>
      <c r="B81" s="1">
        <f t="shared" si="9"/>
        <v>73.599999999999994</v>
      </c>
      <c r="C81" s="1">
        <f t="shared" si="10"/>
        <v>11484.199999999999</v>
      </c>
      <c r="D81" s="1">
        <f t="shared" si="11"/>
        <v>941</v>
      </c>
      <c r="E81" s="1">
        <f t="shared" si="12"/>
        <v>42.611333333333334</v>
      </c>
      <c r="F81" s="1">
        <f>VLOOKUP($A81,Exp!$Q81:$R179,2)/$E81</f>
        <v>16749.393745013065</v>
      </c>
      <c r="G81">
        <f t="shared" si="13"/>
        <v>65</v>
      </c>
      <c r="H81">
        <f t="shared" si="14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5"/>
        <v>1.7253749999999999</v>
      </c>
    </row>
    <row r="82" spans="1:14" x14ac:dyDescent="0.4">
      <c r="A82">
        <v>81</v>
      </c>
      <c r="B82" s="1">
        <f t="shared" si="9"/>
        <v>75.437400640929098</v>
      </c>
      <c r="C82" s="1">
        <f t="shared" si="10"/>
        <v>11844.60123268136</v>
      </c>
      <c r="D82" s="1">
        <f t="shared" si="11"/>
        <v>961.87400640929104</v>
      </c>
      <c r="E82" s="1">
        <f t="shared" si="12"/>
        <v>43.018666666666668</v>
      </c>
      <c r="F82" s="1">
        <f>VLOOKUP($A82,Exp!$Q82:$R180,2)/$E82</f>
        <v>17774.35376890652</v>
      </c>
      <c r="G82">
        <f t="shared" si="13"/>
        <v>65</v>
      </c>
      <c r="H82">
        <f t="shared" si="14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5"/>
        <v>1.731663875</v>
      </c>
    </row>
    <row r="83" spans="1:14" x14ac:dyDescent="0.4">
      <c r="A83">
        <v>82</v>
      </c>
      <c r="B83" s="1">
        <f t="shared" si="9"/>
        <v>77.406677887924062</v>
      </c>
      <c r="C83" s="1">
        <f t="shared" si="10"/>
        <v>12225.286621533684</v>
      </c>
      <c r="D83" s="1">
        <f t="shared" si="11"/>
        <v>984.06677887924059</v>
      </c>
      <c r="E83" s="1">
        <f t="shared" si="12"/>
        <v>43.421999999999997</v>
      </c>
      <c r="F83" s="1">
        <f>VLOOKUP($A83,Exp!$Q83:$R181,2)/$E83</f>
        <v>19351.227488369954</v>
      </c>
      <c r="G83">
        <f t="shared" si="13"/>
        <v>66</v>
      </c>
      <c r="H83">
        <f t="shared" si="14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5"/>
        <v>1.7378559999999998</v>
      </c>
    </row>
    <row r="84" spans="1:14" x14ac:dyDescent="0.4">
      <c r="A84">
        <v>83</v>
      </c>
      <c r="B84" s="1">
        <f t="shared" si="9"/>
        <v>79.517296981629883</v>
      </c>
      <c r="C84" s="1">
        <f t="shared" si="10"/>
        <v>12627.909909265391</v>
      </c>
      <c r="D84" s="1">
        <f t="shared" si="11"/>
        <v>1007.6729698162989</v>
      </c>
      <c r="E84" s="1">
        <f t="shared" si="12"/>
        <v>43.821333333333328</v>
      </c>
      <c r="F84" s="1">
        <f>VLOOKUP($A84,Exp!$Q84:$R182,2)/$E84</f>
        <v>20472.950769792493</v>
      </c>
      <c r="G84">
        <f t="shared" si="13"/>
        <v>67</v>
      </c>
      <c r="H84">
        <f t="shared" si="14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5"/>
        <v>1.7439521250000001</v>
      </c>
    </row>
    <row r="85" spans="1:14" x14ac:dyDescent="0.4">
      <c r="A85">
        <v>84</v>
      </c>
      <c r="B85" s="1">
        <f t="shared" si="9"/>
        <v>81.779402515786089</v>
      </c>
      <c r="C85" s="1">
        <f t="shared" si="10"/>
        <v>13054.257735856443</v>
      </c>
      <c r="D85" s="1">
        <f t="shared" si="11"/>
        <v>1032.7940251578609</v>
      </c>
      <c r="E85" s="1">
        <f t="shared" si="12"/>
        <v>44.216666666666669</v>
      </c>
      <c r="F85" s="1">
        <f>VLOOKUP($A85,Exp!$Q85:$R183,2)/$E85</f>
        <v>22513.185073501696</v>
      </c>
      <c r="G85">
        <f t="shared" si="13"/>
        <v>68</v>
      </c>
      <c r="H85">
        <f t="shared" si="14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5"/>
        <v>1.7499530000000001</v>
      </c>
    </row>
    <row r="86" spans="1:14" x14ac:dyDescent="0.4">
      <c r="A86">
        <v>85</v>
      </c>
      <c r="B86" s="1">
        <f t="shared" si="9"/>
        <v>84.203867196751233</v>
      </c>
      <c r="C86" s="1">
        <f t="shared" si="10"/>
        <v>13506.260196413396</v>
      </c>
      <c r="D86" s="1">
        <f t="shared" si="11"/>
        <v>1059.5386719675123</v>
      </c>
      <c r="E86" s="1">
        <f t="shared" si="12"/>
        <v>44.608000000000004</v>
      </c>
      <c r="F86" s="1">
        <f>VLOOKUP($A86,Exp!$Q86:$R184,2)/$E86</f>
        <v>24151.093974175034</v>
      </c>
      <c r="G86">
        <f t="shared" si="13"/>
        <v>69</v>
      </c>
      <c r="H86">
        <f t="shared" si="14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5"/>
        <v>1.755859375</v>
      </c>
    </row>
    <row r="87" spans="1:14" x14ac:dyDescent="0.4">
      <c r="A87">
        <v>86</v>
      </c>
      <c r="B87" s="1">
        <f t="shared" si="9"/>
        <v>86.802344102666183</v>
      </c>
      <c r="C87" s="1">
        <f t="shared" si="10"/>
        <v>13986.002229961008</v>
      </c>
      <c r="D87" s="1">
        <f t="shared" si="11"/>
        <v>1088.0234410266619</v>
      </c>
      <c r="E87" s="1">
        <f t="shared" si="12"/>
        <v>44.995333333333335</v>
      </c>
      <c r="F87" s="1">
        <f>VLOOKUP($A87,Exp!$Q87:$R185,2)/$E87</f>
        <v>26350.15483087135</v>
      </c>
      <c r="G87">
        <f t="shared" si="13"/>
        <v>69</v>
      </c>
      <c r="H87">
        <f t="shared" si="14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5"/>
        <v>1.7616719999999999</v>
      </c>
    </row>
    <row r="88" spans="1:14" x14ac:dyDescent="0.4">
      <c r="A88">
        <v>87</v>
      </c>
      <c r="B88" s="1">
        <f t="shared" si="9"/>
        <v>89.587322693439219</v>
      </c>
      <c r="C88" s="1">
        <f t="shared" si="10"/>
        <v>14495.735904060897</v>
      </c>
      <c r="D88" s="1">
        <f t="shared" si="11"/>
        <v>1118.3732269343923</v>
      </c>
      <c r="E88" s="1">
        <f t="shared" si="12"/>
        <v>45.378666666666668</v>
      </c>
      <c r="F88" s="1">
        <f>VLOOKUP($A88,Exp!$Q88:$R186,2)/$E88</f>
        <v>28139.654463183873</v>
      </c>
      <c r="G88">
        <f t="shared" si="13"/>
        <v>70</v>
      </c>
      <c r="H88">
        <f t="shared" si="14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5"/>
        <v>1.7673916250000001</v>
      </c>
    </row>
    <row r="89" spans="1:14" x14ac:dyDescent="0.4">
      <c r="A89">
        <v>88</v>
      </c>
      <c r="B89" s="1">
        <f t="shared" si="9"/>
        <v>92.572188840761555</v>
      </c>
      <c r="C89" s="1">
        <f t="shared" si="10"/>
        <v>15037.893665181822</v>
      </c>
      <c r="D89" s="1">
        <f t="shared" si="11"/>
        <v>1150.7218884076156</v>
      </c>
      <c r="E89" s="1">
        <f t="shared" si="12"/>
        <v>45.757999999999996</v>
      </c>
      <c r="F89" s="1">
        <f>VLOOKUP($A89,Exp!$Q89:$R187,2)/$E89</f>
        <v>30846.474933344991</v>
      </c>
      <c r="G89">
        <f t="shared" si="13"/>
        <v>71</v>
      </c>
      <c r="H89">
        <f t="shared" si="14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5"/>
        <v>1.7730190000000001</v>
      </c>
    </row>
    <row r="90" spans="1:14" x14ac:dyDescent="0.4">
      <c r="A90">
        <v>89</v>
      </c>
      <c r="B90" s="1">
        <f t="shared" si="9"/>
        <v>95.771289166684539</v>
      </c>
      <c r="C90" s="1">
        <f t="shared" si="10"/>
        <v>15615.102630168891</v>
      </c>
      <c r="D90" s="1">
        <f t="shared" si="11"/>
        <v>1185.2128916668453</v>
      </c>
      <c r="E90" s="1">
        <f t="shared" si="12"/>
        <v>46.133333333333333</v>
      </c>
      <c r="F90" s="1">
        <f>VLOOKUP($A90,Exp!$Q90:$R188,2)/$E90</f>
        <v>33195.780346820808</v>
      </c>
      <c r="G90">
        <f t="shared" si="13"/>
        <v>72</v>
      </c>
      <c r="H90">
        <f t="shared" si="14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5"/>
        <v>1.778554875</v>
      </c>
    </row>
    <row r="91" spans="1:14" x14ac:dyDescent="0.4">
      <c r="A91">
        <v>90</v>
      </c>
      <c r="B91" s="1">
        <f t="shared" si="9"/>
        <v>119.2</v>
      </c>
      <c r="C91" s="1">
        <f t="shared" si="10"/>
        <v>18750.199999999997</v>
      </c>
      <c r="D91" s="1">
        <f t="shared" si="11"/>
        <v>1422</v>
      </c>
      <c r="E91" s="1">
        <f t="shared" si="12"/>
        <v>46.504666666666665</v>
      </c>
      <c r="F91" s="1">
        <f>VLOOKUP($A91,Exp!$Q91:$R189,2)/$E91</f>
        <v>37890.54145103717</v>
      </c>
      <c r="G91">
        <f t="shared" si="13"/>
        <v>73</v>
      </c>
      <c r="H91">
        <f t="shared" si="14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5"/>
        <v>1.784</v>
      </c>
    </row>
    <row r="92" spans="1:14" x14ac:dyDescent="0.4">
      <c r="A92">
        <v>91</v>
      </c>
      <c r="B92" s="1">
        <f t="shared" si="9"/>
        <v>122.87480128185821</v>
      </c>
      <c r="C92" s="1">
        <f t="shared" si="10"/>
        <v>19434.249683308735</v>
      </c>
      <c r="D92" s="1">
        <f t="shared" si="11"/>
        <v>1461.2480128185821</v>
      </c>
      <c r="E92" s="1">
        <f t="shared" si="12"/>
        <v>46.872</v>
      </c>
      <c r="F92" s="1">
        <f>VLOOKUP($A92,Exp!$Q92:$R190,2)/$E92</f>
        <v>40589.84041645332</v>
      </c>
      <c r="G92">
        <f t="shared" si="13"/>
        <v>73</v>
      </c>
      <c r="H92">
        <f t="shared" si="14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5"/>
        <v>1.7893551250000002</v>
      </c>
    </row>
    <row r="93" spans="1:14" x14ac:dyDescent="0.4">
      <c r="A93">
        <v>92</v>
      </c>
      <c r="B93" s="1">
        <f t="shared" si="9"/>
        <v>126.81335577584814</v>
      </c>
      <c r="C93" s="1">
        <f t="shared" si="10"/>
        <v>20162.560223929238</v>
      </c>
      <c r="D93" s="1">
        <f t="shared" si="11"/>
        <v>1503.1335577584814</v>
      </c>
      <c r="E93" s="1">
        <f t="shared" si="12"/>
        <v>47.23533333333333</v>
      </c>
      <c r="F93" s="1">
        <f>VLOOKUP($A93,Exp!$Q93:$R191,2)/$E93</f>
        <v>44216.412854783848</v>
      </c>
      <c r="G93">
        <f t="shared" si="13"/>
        <v>74</v>
      </c>
      <c r="H93">
        <f t="shared" si="14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5"/>
        <v>1.7946209999999998</v>
      </c>
    </row>
    <row r="94" spans="1:14" x14ac:dyDescent="0.4">
      <c r="A94">
        <v>93</v>
      </c>
      <c r="B94" s="1">
        <f t="shared" si="9"/>
        <v>131.03459396325971</v>
      </c>
      <c r="C94" s="1">
        <f t="shared" si="10"/>
        <v>20938.704134016414</v>
      </c>
      <c r="D94" s="1">
        <f t="shared" si="11"/>
        <v>1547.845939632597</v>
      </c>
      <c r="E94" s="1">
        <f t="shared" si="12"/>
        <v>47.594666666666669</v>
      </c>
      <c r="F94" s="1">
        <f>VLOOKUP($A94,Exp!$Q94:$R192,2)/$E94</f>
        <v>47537.006947557151</v>
      </c>
      <c r="G94">
        <f t="shared" si="13"/>
        <v>75</v>
      </c>
      <c r="H94">
        <f t="shared" si="14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5"/>
        <v>1.799798375</v>
      </c>
    </row>
    <row r="95" spans="1:14" x14ac:dyDescent="0.4">
      <c r="A95">
        <v>94</v>
      </c>
      <c r="B95" s="1">
        <f t="shared" si="9"/>
        <v>135.55880503157218</v>
      </c>
      <c r="C95" s="1">
        <f t="shared" si="10"/>
        <v>21766.538742154899</v>
      </c>
      <c r="D95" s="1">
        <f t="shared" si="11"/>
        <v>1595.5880503157218</v>
      </c>
      <c r="E95" s="1">
        <f t="shared" si="12"/>
        <v>47.95</v>
      </c>
      <c r="F95" s="1">
        <f>VLOOKUP($A95,Exp!$Q95:$R193,2)/$E95</f>
        <v>53172.888425443169</v>
      </c>
      <c r="G95">
        <f t="shared" si="13"/>
        <v>76</v>
      </c>
      <c r="H95">
        <f t="shared" si="14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5"/>
        <v>1.804888</v>
      </c>
    </row>
    <row r="96" spans="1:14" x14ac:dyDescent="0.4">
      <c r="A96">
        <v>95</v>
      </c>
      <c r="B96" s="1">
        <f t="shared" si="9"/>
        <v>140.40773439350247</v>
      </c>
      <c r="C96" s="1">
        <f t="shared" si="10"/>
        <v>22650.228674335827</v>
      </c>
      <c r="D96" s="1">
        <f t="shared" si="11"/>
        <v>1646.5773439350246</v>
      </c>
      <c r="E96" s="1">
        <f t="shared" si="12"/>
        <v>48.301333333333332</v>
      </c>
      <c r="F96" s="1">
        <f>VLOOKUP($A96,Exp!$Q96:$R194,2)/$E96</f>
        <v>56916.461933417988</v>
      </c>
      <c r="G96">
        <f t="shared" si="13"/>
        <v>77</v>
      </c>
      <c r="H96">
        <f t="shared" si="14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5"/>
        <v>1.809890625</v>
      </c>
    </row>
    <row r="97" spans="1:14" x14ac:dyDescent="0.4">
      <c r="A97">
        <v>96</v>
      </c>
      <c r="B97" s="1">
        <f t="shared" si="9"/>
        <v>145.60468820533237</v>
      </c>
      <c r="C97" s="1">
        <f t="shared" si="10"/>
        <v>23594.270094796666</v>
      </c>
      <c r="D97" s="1">
        <f t="shared" si="11"/>
        <v>1701.0468820533238</v>
      </c>
      <c r="E97" s="1">
        <f t="shared" si="12"/>
        <v>48.648666666666671</v>
      </c>
      <c r="F97" s="1">
        <f>VLOOKUP($A97,Exp!$Q97:$R195,2)/$E97</f>
        <v>61603.024406287252</v>
      </c>
      <c r="G97">
        <f t="shared" si="13"/>
        <v>77</v>
      </c>
      <c r="H97">
        <f t="shared" si="14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5"/>
        <v>1.8148070000000001</v>
      </c>
    </row>
    <row r="98" spans="1:14" x14ac:dyDescent="0.4">
      <c r="A98">
        <v>97</v>
      </c>
      <c r="B98" s="1">
        <f t="shared" si="9"/>
        <v>151.17464538687844</v>
      </c>
      <c r="C98" s="1">
        <f t="shared" si="10"/>
        <v>24603.516843538095</v>
      </c>
      <c r="D98" s="1">
        <f t="shared" si="11"/>
        <v>1759.2464538687843</v>
      </c>
      <c r="E98" s="1">
        <f t="shared" si="12"/>
        <v>48.992000000000004</v>
      </c>
      <c r="F98" s="1">
        <f>VLOOKUP($A98,Exp!$Q98:$R196,2)/$E98</f>
        <v>66036.475342913123</v>
      </c>
      <c r="G98">
        <f t="shared" si="13"/>
        <v>78</v>
      </c>
      <c r="H98">
        <f t="shared" si="14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5"/>
        <v>1.8196378750000002</v>
      </c>
    </row>
    <row r="99" spans="1:14" x14ac:dyDescent="0.4">
      <c r="A99">
        <v>98</v>
      </c>
      <c r="B99" s="1">
        <f t="shared" si="9"/>
        <v>157.14437768152311</v>
      </c>
      <c r="C99" s="1">
        <f t="shared" si="10"/>
        <v>25683.208617904969</v>
      </c>
      <c r="D99" s="1">
        <f t="shared" si="11"/>
        <v>1821.4437768152311</v>
      </c>
      <c r="E99" s="1">
        <f t="shared" si="12"/>
        <v>49.331333333333333</v>
      </c>
      <c r="F99" s="1">
        <f>VLOOKUP($A99,Exp!$Q99:$R197,2)/$E99</f>
        <v>72765.132370231222</v>
      </c>
      <c r="G99">
        <f t="shared" si="13"/>
        <v>79</v>
      </c>
      <c r="H99">
        <f t="shared" si="14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5"/>
        <v>1.824384</v>
      </c>
    </row>
    <row r="100" spans="1:14" x14ac:dyDescent="0.4">
      <c r="A100">
        <v>99</v>
      </c>
      <c r="B100" s="1">
        <f t="shared" si="9"/>
        <v>163.54257833336908</v>
      </c>
      <c r="C100" s="1">
        <f t="shared" si="10"/>
        <v>26839.001357004952</v>
      </c>
      <c r="D100" s="1">
        <f t="shared" si="11"/>
        <v>1887.9257833336908</v>
      </c>
      <c r="E100" s="1">
        <f t="shared" si="12"/>
        <v>49.666666666666671</v>
      </c>
      <c r="F100" s="1">
        <f>VLOOKUP($A100,Exp!$Q100:$R198,2)/$E100</f>
        <v>77701.288590604017</v>
      </c>
      <c r="G100">
        <f t="shared" si="13"/>
        <v>80</v>
      </c>
      <c r="H100">
        <f t="shared" si="14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5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1035</v>
      </c>
      <c r="B1" t="s">
        <v>1036</v>
      </c>
      <c r="C1" t="s">
        <v>1037</v>
      </c>
      <c r="E1" t="s">
        <v>1096</v>
      </c>
    </row>
    <row r="2" spans="1:5" x14ac:dyDescent="0.4">
      <c r="A2" t="s">
        <v>1038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1026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1105</v>
      </c>
      <c r="M1" t="s">
        <v>3</v>
      </c>
      <c r="N1" t="s">
        <v>1093</v>
      </c>
      <c r="O1" t="s">
        <v>3</v>
      </c>
      <c r="P1" t="s">
        <v>1092</v>
      </c>
      <c r="Q1" t="s">
        <v>3</v>
      </c>
      <c r="R1" t="s">
        <v>1097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1039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1040</v>
      </c>
      <c r="E2" s="5" t="s">
        <v>1041</v>
      </c>
      <c r="F2" s="5" t="s">
        <v>1042</v>
      </c>
      <c r="G2" s="4" t="s">
        <v>1043</v>
      </c>
      <c r="H2" s="4" t="s">
        <v>1044</v>
      </c>
      <c r="I2" s="4" t="s">
        <v>1045</v>
      </c>
      <c r="J2" s="4" t="s">
        <v>1046</v>
      </c>
      <c r="K2" s="4" t="s">
        <v>1047</v>
      </c>
      <c r="L2" s="4" t="s">
        <v>1048</v>
      </c>
      <c r="M2" s="4" t="s">
        <v>1049</v>
      </c>
      <c r="N2" s="4" t="s">
        <v>1050</v>
      </c>
      <c r="O2" s="4" t="s">
        <v>1051</v>
      </c>
      <c r="P2" s="4" t="s">
        <v>1052</v>
      </c>
      <c r="Q2" s="4" t="s">
        <v>1053</v>
      </c>
      <c r="R2" s="4" t="s">
        <v>1054</v>
      </c>
      <c r="S2" s="4" t="s">
        <v>1055</v>
      </c>
    </row>
    <row r="3" spans="1:19" x14ac:dyDescent="0.4">
      <c r="A3">
        <v>0</v>
      </c>
      <c r="B3" t="s">
        <v>1056</v>
      </c>
      <c r="C3">
        <v>1</v>
      </c>
      <c r="D3">
        <v>1</v>
      </c>
      <c r="E3" t="s">
        <v>1057</v>
      </c>
      <c r="F3" t="s">
        <v>1058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1059</v>
      </c>
      <c r="C4">
        <v>1.6</v>
      </c>
      <c r="D4">
        <v>1</v>
      </c>
      <c r="E4" t="s">
        <v>1060</v>
      </c>
      <c r="F4" t="s">
        <v>1061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1062</v>
      </c>
      <c r="C5">
        <v>1.1499999999999999</v>
      </c>
      <c r="D5">
        <v>1.5</v>
      </c>
      <c r="E5" t="s">
        <v>1063</v>
      </c>
      <c r="F5" t="s">
        <v>1064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1065</v>
      </c>
      <c r="C6">
        <v>1.1000000000000001</v>
      </c>
      <c r="D6">
        <v>1.8</v>
      </c>
      <c r="E6" t="s">
        <v>1066</v>
      </c>
      <c r="F6" t="s">
        <v>1067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1068</v>
      </c>
      <c r="C7">
        <v>1.2</v>
      </c>
      <c r="D7">
        <v>1.6</v>
      </c>
      <c r="E7" t="s">
        <v>1069</v>
      </c>
      <c r="F7" t="s">
        <v>1070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1071</v>
      </c>
      <c r="C8">
        <v>1.3</v>
      </c>
      <c r="D8">
        <v>1.3</v>
      </c>
      <c r="E8" t="s">
        <v>1072</v>
      </c>
      <c r="F8" t="s">
        <v>1073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1074</v>
      </c>
      <c r="C9">
        <v>1.4</v>
      </c>
      <c r="D9">
        <v>1.4</v>
      </c>
      <c r="E9" t="s">
        <v>1075</v>
      </c>
      <c r="F9" t="s">
        <v>1076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1077</v>
      </c>
      <c r="C10">
        <v>1</v>
      </c>
      <c r="D10">
        <v>1</v>
      </c>
      <c r="E10" t="s">
        <v>1078</v>
      </c>
      <c r="F10" t="s">
        <v>1079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1080</v>
      </c>
    </row>
    <row r="2" spans="1:2" x14ac:dyDescent="0.4">
      <c r="A2">
        <v>0</v>
      </c>
      <c r="B2" t="s">
        <v>1043</v>
      </c>
    </row>
    <row r="3" spans="1:2" x14ac:dyDescent="0.4">
      <c r="A3">
        <v>1</v>
      </c>
      <c r="B3" t="s">
        <v>1044</v>
      </c>
    </row>
    <row r="4" spans="1:2" x14ac:dyDescent="0.4">
      <c r="A4">
        <v>2</v>
      </c>
      <c r="B4" t="s">
        <v>1045</v>
      </c>
    </row>
    <row r="5" spans="1:2" x14ac:dyDescent="0.4">
      <c r="A5">
        <v>3</v>
      </c>
      <c r="B5" t="s">
        <v>1046</v>
      </c>
    </row>
    <row r="6" spans="1:2" x14ac:dyDescent="0.4">
      <c r="A6">
        <v>4</v>
      </c>
      <c r="B6" t="s">
        <v>1047</v>
      </c>
    </row>
    <row r="7" spans="1:2" x14ac:dyDescent="0.4">
      <c r="A7">
        <v>5</v>
      </c>
      <c r="B7" t="s">
        <v>1048</v>
      </c>
    </row>
    <row r="8" spans="1:2" x14ac:dyDescent="0.4">
      <c r="A8">
        <v>6</v>
      </c>
      <c r="B8" t="s">
        <v>1049</v>
      </c>
    </row>
    <row r="9" spans="1:2" x14ac:dyDescent="0.4">
      <c r="A9">
        <v>7</v>
      </c>
      <c r="B9" t="s">
        <v>1050</v>
      </c>
    </row>
    <row r="10" spans="1:2" x14ac:dyDescent="0.4">
      <c r="A10">
        <v>8</v>
      </c>
      <c r="B10" t="s">
        <v>1051</v>
      </c>
    </row>
    <row r="11" spans="1:2" x14ac:dyDescent="0.4">
      <c r="A11">
        <v>9</v>
      </c>
      <c r="B11" t="s">
        <v>1052</v>
      </c>
    </row>
    <row r="12" spans="1:2" x14ac:dyDescent="0.4">
      <c r="A12">
        <v>10</v>
      </c>
      <c r="B12" t="s">
        <v>1053</v>
      </c>
    </row>
    <row r="13" spans="1:2" x14ac:dyDescent="0.4">
      <c r="A13">
        <v>11</v>
      </c>
      <c r="B13" t="s">
        <v>1054</v>
      </c>
    </row>
    <row r="14" spans="1:2" x14ac:dyDescent="0.4">
      <c r="A14">
        <v>12</v>
      </c>
      <c r="B14" t="s">
        <v>1055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2024-09-22T04:51:15Z</dcterms:modified>
</cp:coreProperties>
</file>