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5D5DB7D6-1A1B-49DF-80F0-4BF738D60E36}" xr6:coauthVersionLast="47" xr6:coauthVersionMax="47" xr10:uidLastSave="{00000000-0000-0000-0000-000000000000}"/>
  <bookViews>
    <workbookView xWindow="3771" yWindow="3771" windowWidth="24686" windowHeight="13055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H3" i="6"/>
  <c r="H4" i="6"/>
  <c r="H5" i="6"/>
  <c r="H2" i="6"/>
  <c r="H6" i="6"/>
  <c r="H7" i="6"/>
  <c r="H8" i="6"/>
  <c r="R8" i="6" s="1"/>
  <c r="F8" i="2" s="1"/>
  <c r="H9" i="6"/>
  <c r="R9" i="6" s="1"/>
  <c r="F9" i="2" s="1"/>
  <c r="H10" i="6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H11" i="6"/>
  <c r="R11" i="6" s="1"/>
  <c r="F11" i="2" s="1"/>
  <c r="H12" i="6"/>
  <c r="R12" i="6" s="1"/>
  <c r="F12" i="2" s="1"/>
  <c r="H13" i="6"/>
  <c r="H17" i="6" s="1"/>
  <c r="H21" i="6" s="1"/>
  <c r="H25" i="6" s="1"/>
  <c r="H29" i="6" s="1"/>
  <c r="H33" i="6" s="1"/>
  <c r="H37" i="6" s="1"/>
  <c r="H41" i="6" s="1"/>
  <c r="H45" i="6" s="1"/>
  <c r="H49" i="6" s="1"/>
  <c r="H53" i="6" s="1"/>
  <c r="H57" i="6" s="1"/>
  <c r="H61" i="6" s="1"/>
  <c r="H65" i="6" s="1"/>
  <c r="H69" i="6" s="1"/>
  <c r="H73" i="6" s="1"/>
  <c r="H77" i="6" s="1"/>
  <c r="H81" i="6" s="1"/>
  <c r="H85" i="6" s="1"/>
  <c r="H89" i="6" s="1"/>
  <c r="H93" i="6" s="1"/>
  <c r="H97" i="6" s="1"/>
  <c r="R7" i="6"/>
  <c r="F7" i="2" s="1"/>
  <c r="R5" i="6"/>
  <c r="F5" i="2" s="1"/>
  <c r="F2" i="2"/>
  <c r="E1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" i="2"/>
  <c r="R3" i="6"/>
  <c r="F3" i="2" s="1"/>
  <c r="R4" i="6"/>
  <c r="F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H22" i="15"/>
  <c r="G20" i="15"/>
  <c r="C18" i="15"/>
  <c r="B18" i="15"/>
  <c r="H17" i="15"/>
  <c r="G17" i="15"/>
  <c r="H13" i="15"/>
  <c r="G13" i="15"/>
  <c r="D11" i="15"/>
  <c r="C11" i="15"/>
  <c r="B11" i="15"/>
  <c r="H10" i="15"/>
  <c r="B10" i="15"/>
  <c r="D7" i="15"/>
  <c r="C7" i="15"/>
  <c r="B7" i="15"/>
  <c r="H6" i="15"/>
  <c r="G6" i="15"/>
  <c r="H4" i="15"/>
  <c r="G4" i="15"/>
  <c r="G3" i="15"/>
  <c r="D3" i="15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G100" i="2"/>
  <c r="G22" i="15" s="1"/>
  <c r="B100" i="2"/>
  <c r="H99" i="2"/>
  <c r="G99" i="2"/>
  <c r="D99" i="2"/>
  <c r="C99" i="2"/>
  <c r="B99" i="2"/>
  <c r="H98" i="2"/>
  <c r="G98" i="2"/>
  <c r="D98" i="2"/>
  <c r="C98" i="2"/>
  <c r="B98" i="2"/>
  <c r="H97" i="2"/>
  <c r="G97" i="2"/>
  <c r="B97" i="2"/>
  <c r="D97" i="2" s="1"/>
  <c r="H96" i="2"/>
  <c r="H21" i="15" s="1"/>
  <c r="G96" i="2"/>
  <c r="G21" i="15" s="1"/>
  <c r="B96" i="2"/>
  <c r="B21" i="15" s="1"/>
  <c r="H95" i="2"/>
  <c r="G95" i="2"/>
  <c r="D95" i="2"/>
  <c r="B95" i="2"/>
  <c r="C95" i="2" s="1"/>
  <c r="H94" i="2"/>
  <c r="G94" i="2"/>
  <c r="D94" i="2"/>
  <c r="C94" i="2"/>
  <c r="B94" i="2"/>
  <c r="H93" i="2"/>
  <c r="G93" i="2"/>
  <c r="B93" i="2"/>
  <c r="D93" i="2" s="1"/>
  <c r="H92" i="2"/>
  <c r="G92" i="2"/>
  <c r="B92" i="2"/>
  <c r="D92" i="2" s="1"/>
  <c r="H91" i="2"/>
  <c r="H20" i="15" s="1"/>
  <c r="G91" i="2"/>
  <c r="D91" i="2"/>
  <c r="D20" i="15" s="1"/>
  <c r="B91" i="2"/>
  <c r="B20" i="15" s="1"/>
  <c r="H90" i="2"/>
  <c r="G90" i="2"/>
  <c r="B90" i="2"/>
  <c r="C90" i="2" s="1"/>
  <c r="H89" i="2"/>
  <c r="G89" i="2"/>
  <c r="C89" i="2"/>
  <c r="B89" i="2"/>
  <c r="D89" i="2" s="1"/>
  <c r="H88" i="2"/>
  <c r="G88" i="2"/>
  <c r="B88" i="2"/>
  <c r="D88" i="2" s="1"/>
  <c r="H87" i="2"/>
  <c r="G87" i="2"/>
  <c r="B87" i="2"/>
  <c r="D87" i="2" s="1"/>
  <c r="H86" i="2"/>
  <c r="H19" i="15" s="1"/>
  <c r="G86" i="2"/>
  <c r="G19" i="15" s="1"/>
  <c r="D86" i="2"/>
  <c r="D19" i="15" s="1"/>
  <c r="C86" i="2"/>
  <c r="C19" i="15" s="1"/>
  <c r="B86" i="2"/>
  <c r="B19" i="15" s="1"/>
  <c r="H85" i="2"/>
  <c r="G85" i="2"/>
  <c r="B85" i="2"/>
  <c r="D85" i="2" s="1"/>
  <c r="H84" i="2"/>
  <c r="G84" i="2"/>
  <c r="C84" i="2"/>
  <c r="B84" i="2"/>
  <c r="D84" i="2" s="1"/>
  <c r="H83" i="2"/>
  <c r="G83" i="2"/>
  <c r="B83" i="2"/>
  <c r="D83" i="2" s="1"/>
  <c r="H82" i="2"/>
  <c r="G82" i="2"/>
  <c r="D82" i="2"/>
  <c r="C82" i="2"/>
  <c r="B82" i="2"/>
  <c r="H81" i="2"/>
  <c r="H18" i="15" s="1"/>
  <c r="G81" i="2"/>
  <c r="G18" i="15" s="1"/>
  <c r="C81" i="2"/>
  <c r="B81" i="2"/>
  <c r="D81" i="2" s="1"/>
  <c r="D18" i="15" s="1"/>
  <c r="H80" i="2"/>
  <c r="G80" i="2"/>
  <c r="B80" i="2"/>
  <c r="D80" i="2" s="1"/>
  <c r="H79" i="2"/>
  <c r="G79" i="2"/>
  <c r="B79" i="2"/>
  <c r="D79" i="2" s="1"/>
  <c r="H78" i="2"/>
  <c r="G78" i="2"/>
  <c r="D78" i="2"/>
  <c r="C78" i="2"/>
  <c r="B78" i="2"/>
  <c r="H77" i="2"/>
  <c r="G77" i="2"/>
  <c r="B77" i="2"/>
  <c r="D77" i="2" s="1"/>
  <c r="H76" i="2"/>
  <c r="G76" i="2"/>
  <c r="B76" i="2"/>
  <c r="H75" i="2"/>
  <c r="G75" i="2"/>
  <c r="B75" i="2"/>
  <c r="D75" i="2" s="1"/>
  <c r="H74" i="2"/>
  <c r="G74" i="2"/>
  <c r="D74" i="2"/>
  <c r="C74" i="2"/>
  <c r="B74" i="2"/>
  <c r="H73" i="2"/>
  <c r="G73" i="2"/>
  <c r="B73" i="2"/>
  <c r="D73" i="2" s="1"/>
  <c r="H72" i="2"/>
  <c r="G72" i="2"/>
  <c r="B72" i="2"/>
  <c r="D72" i="2" s="1"/>
  <c r="H71" i="2"/>
  <c r="H16" i="15" s="1"/>
  <c r="G71" i="2"/>
  <c r="G16" i="15" s="1"/>
  <c r="D71" i="2"/>
  <c r="D16" i="15" s="1"/>
  <c r="B71" i="2"/>
  <c r="B16" i="15" s="1"/>
  <c r="H70" i="2"/>
  <c r="G70" i="2"/>
  <c r="D70" i="2"/>
  <c r="C70" i="2"/>
  <c r="B70" i="2"/>
  <c r="H69" i="2"/>
  <c r="G69" i="2"/>
  <c r="D69" i="2"/>
  <c r="B69" i="2"/>
  <c r="C69" i="2" s="1"/>
  <c r="H68" i="2"/>
  <c r="G68" i="2"/>
  <c r="B68" i="2"/>
  <c r="C68" i="2" s="1"/>
  <c r="H67" i="2"/>
  <c r="G67" i="2"/>
  <c r="D67" i="2"/>
  <c r="B67" i="2"/>
  <c r="C67" i="2" s="1"/>
  <c r="H66" i="2"/>
  <c r="H15" i="15" s="1"/>
  <c r="G66" i="2"/>
  <c r="G15" i="15" s="1"/>
  <c r="B66" i="2"/>
  <c r="D66" i="2" s="1"/>
  <c r="D15" i="15" s="1"/>
  <c r="H65" i="2"/>
  <c r="G65" i="2"/>
  <c r="D65" i="2"/>
  <c r="C65" i="2"/>
  <c r="B65" i="2"/>
  <c r="H64" i="2"/>
  <c r="G64" i="2"/>
  <c r="B64" i="2"/>
  <c r="D64" i="2" s="1"/>
  <c r="H63" i="2"/>
  <c r="G63" i="2"/>
  <c r="B63" i="2"/>
  <c r="D63" i="2" s="1"/>
  <c r="H62" i="2"/>
  <c r="G62" i="2"/>
  <c r="D62" i="2"/>
  <c r="B62" i="2"/>
  <c r="C62" i="2" s="1"/>
  <c r="H61" i="2"/>
  <c r="H14" i="15" s="1"/>
  <c r="G61" i="2"/>
  <c r="G14" i="15" s="1"/>
  <c r="D61" i="2"/>
  <c r="D14" i="15" s="1"/>
  <c r="C61" i="2"/>
  <c r="C14" i="15" s="1"/>
  <c r="B61" i="2"/>
  <c r="B14" i="15" s="1"/>
  <c r="H60" i="2"/>
  <c r="G60" i="2"/>
  <c r="C60" i="2"/>
  <c r="B60" i="2"/>
  <c r="D60" i="2" s="1"/>
  <c r="H59" i="2"/>
  <c r="G59" i="2"/>
  <c r="B59" i="2"/>
  <c r="D59" i="2" s="1"/>
  <c r="H58" i="2"/>
  <c r="G58" i="2"/>
  <c r="C58" i="2"/>
  <c r="B58" i="2"/>
  <c r="D58" i="2" s="1"/>
  <c r="H57" i="2"/>
  <c r="G57" i="2"/>
  <c r="B57" i="2"/>
  <c r="C57" i="2" s="1"/>
  <c r="H56" i="2"/>
  <c r="G56" i="2"/>
  <c r="B56" i="2"/>
  <c r="D56" i="2" s="1"/>
  <c r="D13" i="15" s="1"/>
  <c r="H55" i="2"/>
  <c r="G55" i="2"/>
  <c r="B55" i="2"/>
  <c r="D55" i="2" s="1"/>
  <c r="H54" i="2"/>
  <c r="G54" i="2"/>
  <c r="D54" i="2"/>
  <c r="C54" i="2"/>
  <c r="B54" i="2"/>
  <c r="H53" i="2"/>
  <c r="G53" i="2"/>
  <c r="D53" i="2"/>
  <c r="B53" i="2"/>
  <c r="C53" i="2" s="1"/>
  <c r="H52" i="2"/>
  <c r="G52" i="2"/>
  <c r="B52" i="2"/>
  <c r="H51" i="2"/>
  <c r="H12" i="15" s="1"/>
  <c r="G51" i="2"/>
  <c r="G12" i="15" s="1"/>
  <c r="C51" i="2"/>
  <c r="C12" i="15" s="1"/>
  <c r="B51" i="2"/>
  <c r="B12" i="15" s="1"/>
  <c r="H50" i="2"/>
  <c r="G50" i="2"/>
  <c r="D50" i="2"/>
  <c r="C50" i="2"/>
  <c r="B50" i="2"/>
  <c r="H49" i="2"/>
  <c r="G49" i="2"/>
  <c r="B49" i="2"/>
  <c r="C49" i="2" s="1"/>
  <c r="H48" i="2"/>
  <c r="G48" i="2"/>
  <c r="D48" i="2"/>
  <c r="C48" i="2"/>
  <c r="B48" i="2"/>
  <c r="H47" i="2"/>
  <c r="G47" i="2"/>
  <c r="D47" i="2"/>
  <c r="B47" i="2"/>
  <c r="C47" i="2" s="1"/>
  <c r="H46" i="2"/>
  <c r="H11" i="15" s="1"/>
  <c r="G46" i="2"/>
  <c r="G11" i="15" s="1"/>
  <c r="D46" i="2"/>
  <c r="C46" i="2"/>
  <c r="B46" i="2"/>
  <c r="H45" i="2"/>
  <c r="G45" i="2"/>
  <c r="B45" i="2"/>
  <c r="D45" i="2" s="1"/>
  <c r="H44" i="2"/>
  <c r="G44" i="2"/>
  <c r="D44" i="2"/>
  <c r="C44" i="2"/>
  <c r="B44" i="2"/>
  <c r="H43" i="2"/>
  <c r="G43" i="2"/>
  <c r="D43" i="2"/>
  <c r="B43" i="2"/>
  <c r="C43" i="2" s="1"/>
  <c r="H42" i="2"/>
  <c r="G42" i="2"/>
  <c r="B42" i="2"/>
  <c r="D42" i="2" s="1"/>
  <c r="H41" i="2"/>
  <c r="G41" i="2"/>
  <c r="G10" i="15" s="1"/>
  <c r="D41" i="2"/>
  <c r="D10" i="15" s="1"/>
  <c r="B41" i="2"/>
  <c r="C41" i="2" s="1"/>
  <c r="C10" i="15" s="1"/>
  <c r="H40" i="2"/>
  <c r="G40" i="2"/>
  <c r="B40" i="2"/>
  <c r="D40" i="2" s="1"/>
  <c r="H39" i="2"/>
  <c r="G39" i="2"/>
  <c r="B39" i="2"/>
  <c r="D39" i="2" s="1"/>
  <c r="H38" i="2"/>
  <c r="G38" i="2"/>
  <c r="C38" i="2"/>
  <c r="B38" i="2"/>
  <c r="D38" i="2" s="1"/>
  <c r="H37" i="2"/>
  <c r="G37" i="2"/>
  <c r="D37" i="2"/>
  <c r="C37" i="2"/>
  <c r="B37" i="2"/>
  <c r="H36" i="2"/>
  <c r="H9" i="15" s="1"/>
  <c r="G36" i="2"/>
  <c r="G9" i="15" s="1"/>
  <c r="C36" i="2"/>
  <c r="C9" i="15" s="1"/>
  <c r="B36" i="2"/>
  <c r="B9" i="15" s="1"/>
  <c r="H35" i="2"/>
  <c r="G35" i="2"/>
  <c r="B35" i="2"/>
  <c r="D35" i="2" s="1"/>
  <c r="H34" i="2"/>
  <c r="G34" i="2"/>
  <c r="B34" i="2"/>
  <c r="D34" i="2" s="1"/>
  <c r="H33" i="2"/>
  <c r="G33" i="2"/>
  <c r="B33" i="2"/>
  <c r="D33" i="2" s="1"/>
  <c r="H32" i="2"/>
  <c r="G32" i="2"/>
  <c r="B32" i="2"/>
  <c r="C32" i="2" s="1"/>
  <c r="H31" i="2"/>
  <c r="H8" i="15" s="1"/>
  <c r="G31" i="2"/>
  <c r="G8" i="15" s="1"/>
  <c r="B31" i="2"/>
  <c r="B8" i="15" s="1"/>
  <c r="H30" i="2"/>
  <c r="G30" i="2"/>
  <c r="D30" i="2"/>
  <c r="C30" i="2"/>
  <c r="B30" i="2"/>
  <c r="H29" i="2"/>
  <c r="G29" i="2"/>
  <c r="D29" i="2"/>
  <c r="B29" i="2"/>
  <c r="C29" i="2" s="1"/>
  <c r="H28" i="2"/>
  <c r="G28" i="2"/>
  <c r="B28" i="2"/>
  <c r="H27" i="2"/>
  <c r="G27" i="2"/>
  <c r="D27" i="2"/>
  <c r="C27" i="2"/>
  <c r="B27" i="2"/>
  <c r="H26" i="2"/>
  <c r="H7" i="15" s="1"/>
  <c r="G26" i="2"/>
  <c r="G7" i="15" s="1"/>
  <c r="D26" i="2"/>
  <c r="C26" i="2"/>
  <c r="B26" i="2"/>
  <c r="H25" i="2"/>
  <c r="G25" i="2"/>
  <c r="B25" i="2"/>
  <c r="D25" i="2" s="1"/>
  <c r="H24" i="2"/>
  <c r="G24" i="2"/>
  <c r="D24" i="2"/>
  <c r="C24" i="2"/>
  <c r="B24" i="2"/>
  <c r="H23" i="2"/>
  <c r="G23" i="2"/>
  <c r="D23" i="2"/>
  <c r="B23" i="2"/>
  <c r="C23" i="2" s="1"/>
  <c r="H22" i="2"/>
  <c r="G22" i="2"/>
  <c r="D22" i="2"/>
  <c r="C22" i="2"/>
  <c r="B22" i="2"/>
  <c r="H21" i="2"/>
  <c r="G21" i="2"/>
  <c r="B21" i="2"/>
  <c r="B6" i="15" s="1"/>
  <c r="H20" i="2"/>
  <c r="G20" i="2"/>
  <c r="D20" i="2"/>
  <c r="C20" i="2"/>
  <c r="B20" i="2"/>
  <c r="H19" i="2"/>
  <c r="G19" i="2"/>
  <c r="D19" i="2"/>
  <c r="B19" i="2"/>
  <c r="C19" i="2" s="1"/>
  <c r="H18" i="2"/>
  <c r="G18" i="2"/>
  <c r="B18" i="2"/>
  <c r="C18" i="2" s="1"/>
  <c r="H17" i="2"/>
  <c r="G17" i="2"/>
  <c r="C17" i="2"/>
  <c r="B17" i="2"/>
  <c r="D17" i="2" s="1"/>
  <c r="H16" i="2"/>
  <c r="H5" i="15" s="1"/>
  <c r="G16" i="2"/>
  <c r="G5" i="15" s="1"/>
  <c r="B16" i="2"/>
  <c r="B5" i="15" s="1"/>
  <c r="H15" i="2"/>
  <c r="G15" i="2"/>
  <c r="B15" i="2"/>
  <c r="D15" i="2" s="1"/>
  <c r="H14" i="2"/>
  <c r="G14" i="2"/>
  <c r="B14" i="2"/>
  <c r="C14" i="2" s="1"/>
  <c r="H13" i="2"/>
  <c r="G13" i="2"/>
  <c r="D13" i="2"/>
  <c r="C13" i="2"/>
  <c r="B13" i="2"/>
  <c r="H12" i="2"/>
  <c r="G12" i="2"/>
  <c r="C12" i="2"/>
  <c r="B12" i="2"/>
  <c r="D12" i="2" s="1"/>
  <c r="H11" i="2"/>
  <c r="G11" i="2"/>
  <c r="B11" i="2"/>
  <c r="H10" i="2"/>
  <c r="G10" i="2"/>
  <c r="D10" i="2"/>
  <c r="C10" i="2"/>
  <c r="B10" i="2"/>
  <c r="H9" i="2"/>
  <c r="G9" i="2"/>
  <c r="B9" i="2"/>
  <c r="D9" i="2" s="1"/>
  <c r="H8" i="2"/>
  <c r="G8" i="2"/>
  <c r="B8" i="2"/>
  <c r="D8" i="2" s="1"/>
  <c r="H7" i="2"/>
  <c r="G7" i="2"/>
  <c r="B7" i="2"/>
  <c r="D7" i="2" s="1"/>
  <c r="H6" i="2"/>
  <c r="H3" i="15" s="1"/>
  <c r="G6" i="2"/>
  <c r="D6" i="2"/>
  <c r="C6" i="2"/>
  <c r="C3" i="15" s="1"/>
  <c r="B6" i="2"/>
  <c r="B3" i="15" s="1"/>
  <c r="H5" i="2"/>
  <c r="G5" i="2"/>
  <c r="D5" i="2"/>
  <c r="B5" i="2"/>
  <c r="C5" i="2" s="1"/>
  <c r="H4" i="2"/>
  <c r="G4" i="2"/>
  <c r="B4" i="2"/>
  <c r="D4" i="2" s="1"/>
  <c r="H3" i="2"/>
  <c r="G3" i="2"/>
  <c r="B3" i="2"/>
  <c r="D3" i="2" s="1"/>
  <c r="H2" i="2"/>
  <c r="H2" i="15" s="1"/>
  <c r="G2" i="2"/>
  <c r="G2" i="15" s="1"/>
  <c r="D2" i="2"/>
  <c r="D2" i="15" s="1"/>
  <c r="C2" i="2"/>
  <c r="C2" i="15" s="1"/>
  <c r="B2" i="2"/>
  <c r="B2" i="15" s="1"/>
  <c r="H16" i="6" l="1"/>
  <c r="H20" i="6" s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H15" i="6"/>
  <c r="H19" i="6" s="1"/>
  <c r="H23" i="6" s="1"/>
  <c r="H27" i="6" s="1"/>
  <c r="H31" i="6" s="1"/>
  <c r="H35" i="6" s="1"/>
  <c r="H39" i="6" s="1"/>
  <c r="H43" i="6" s="1"/>
  <c r="H47" i="6" s="1"/>
  <c r="H51" i="6" s="1"/>
  <c r="H55" i="6" s="1"/>
  <c r="H59" i="6" s="1"/>
  <c r="H63" i="6" s="1"/>
  <c r="H67" i="6" s="1"/>
  <c r="H71" i="6" s="1"/>
  <c r="H75" i="6" s="1"/>
  <c r="H79" i="6" s="1"/>
  <c r="H83" i="6" s="1"/>
  <c r="H87" i="6" s="1"/>
  <c r="H91" i="6" s="1"/>
  <c r="H95" i="6" s="1"/>
  <c r="H99" i="6" s="1"/>
  <c r="R13" i="6"/>
  <c r="F13" i="2"/>
  <c r="E3" i="15"/>
  <c r="D4" i="6"/>
  <c r="F4" i="6" s="1"/>
  <c r="N4" i="6" s="1"/>
  <c r="D3" i="6"/>
  <c r="D2" i="6"/>
  <c r="D27" i="6"/>
  <c r="F27" i="6" s="1"/>
  <c r="N27" i="6" s="1"/>
  <c r="G89" i="6"/>
  <c r="G100" i="6"/>
  <c r="G13" i="6"/>
  <c r="G50" i="6"/>
  <c r="G14" i="6"/>
  <c r="G97" i="6"/>
  <c r="G73" i="6"/>
  <c r="G49" i="6"/>
  <c r="G26" i="6"/>
  <c r="D76" i="6"/>
  <c r="F76" i="6" s="1"/>
  <c r="F3" i="6"/>
  <c r="N3" i="6" s="1"/>
  <c r="D28" i="6"/>
  <c r="F28" i="6" s="1"/>
  <c r="N28" i="6" s="1"/>
  <c r="G4" i="6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F2" i="6"/>
  <c r="N2" i="6" s="1"/>
  <c r="F2" i="15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D14" i="2"/>
  <c r="D31" i="2"/>
  <c r="D8" i="15" s="1"/>
  <c r="D11" i="2"/>
  <c r="D4" i="15" s="1"/>
  <c r="C11" i="2"/>
  <c r="C4" i="15" s="1"/>
  <c r="D28" i="2"/>
  <c r="C28" i="2"/>
  <c r="D39" i="6"/>
  <c r="F39" i="6" s="1"/>
  <c r="N39" i="6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D87" i="6"/>
  <c r="F87" i="6" s="1"/>
  <c r="N87" i="6" s="1"/>
  <c r="D21" i="2"/>
  <c r="D6" i="15" s="1"/>
  <c r="C4" i="2"/>
  <c r="C34" i="2"/>
  <c r="D51" i="2"/>
  <c r="D12" i="15" s="1"/>
  <c r="C76" i="2"/>
  <c r="C17" i="15" s="1"/>
  <c r="D76" i="2"/>
  <c r="D17" i="15" s="1"/>
  <c r="D15" i="6"/>
  <c r="F15" i="6" s="1"/>
  <c r="N15" i="6" s="1"/>
  <c r="M20" i="1"/>
  <c r="B17" i="15"/>
  <c r="D10" i="6"/>
  <c r="F10" i="6" s="1"/>
  <c r="D52" i="2"/>
  <c r="C52" i="2"/>
  <c r="D5" i="6"/>
  <c r="F5" i="6" s="1"/>
  <c r="N5" i="6" s="1"/>
  <c r="D63" i="6"/>
  <c r="F63" i="6" s="1"/>
  <c r="N63" i="6" s="1"/>
  <c r="C31" i="2"/>
  <c r="C8" i="15" s="1"/>
  <c r="B22" i="15"/>
  <c r="C100" i="2"/>
  <c r="C22" i="15" s="1"/>
  <c r="D100" i="2"/>
  <c r="D22" i="15" s="1"/>
  <c r="D53" i="6"/>
  <c r="F53" i="6" s="1"/>
  <c r="N53" i="6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16" i="2"/>
  <c r="D5" i="15" s="1"/>
  <c r="C71" i="2"/>
  <c r="C16" i="15" s="1"/>
  <c r="E6" i="15"/>
  <c r="C35" i="2"/>
  <c r="C59" i="2"/>
  <c r="C42" i="2"/>
  <c r="D18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R15" i="6" l="1"/>
  <c r="F15" i="2" s="1"/>
  <c r="R16" i="6"/>
  <c r="F16" i="2" s="1"/>
  <c r="F5" i="15" s="1"/>
  <c r="R17" i="6"/>
  <c r="F17" i="2" s="1"/>
  <c r="G75" i="6"/>
  <c r="G54" i="6"/>
  <c r="G98" i="6"/>
  <c r="G5" i="6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R6" i="6" s="1"/>
  <c r="F6" i="2" s="1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G19" i="6"/>
  <c r="G31" i="6"/>
  <c r="G65" i="6"/>
  <c r="G16" i="6"/>
  <c r="G61" i="6"/>
  <c r="N61" i="6"/>
  <c r="G44" i="6"/>
  <c r="G68" i="6"/>
  <c r="G78" i="6"/>
  <c r="G77" i="6"/>
  <c r="G9" i="6"/>
  <c r="N9" i="6"/>
  <c r="G24" i="6"/>
  <c r="G79" i="6"/>
  <c r="G93" i="6"/>
  <c r="G11" i="6"/>
  <c r="N11" i="6"/>
  <c r="F4" i="15" s="1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G48" i="6"/>
  <c r="G64" i="6"/>
  <c r="G18" i="6"/>
  <c r="R19" i="6" l="1"/>
  <c r="F19" i="2" s="1"/>
  <c r="R21" i="6"/>
  <c r="F21" i="2" s="1"/>
  <c r="F6" i="15" s="1"/>
  <c r="R20" i="6"/>
  <c r="F20" i="2" s="1"/>
  <c r="F3" i="15"/>
  <c r="R24" i="6" l="1"/>
  <c r="F24" i="2" s="1"/>
  <c r="R25" i="6"/>
  <c r="F25" i="2" s="1"/>
  <c r="R23" i="6"/>
  <c r="F23" i="2" s="1"/>
  <c r="R10" i="6"/>
  <c r="F10" i="2" s="1"/>
  <c r="R27" i="6" l="1"/>
  <c r="F27" i="2" s="1"/>
  <c r="R29" i="6"/>
  <c r="F29" i="2" s="1"/>
  <c r="R28" i="6"/>
  <c r="F28" i="2" s="1"/>
  <c r="R14" i="6"/>
  <c r="F14" i="2" s="1"/>
  <c r="R31" i="6" l="1"/>
  <c r="F31" i="2" s="1"/>
  <c r="F8" i="15" s="1"/>
  <c r="R32" i="6"/>
  <c r="F32" i="2" s="1"/>
  <c r="R33" i="6"/>
  <c r="F33" i="2" s="1"/>
  <c r="R18" i="6"/>
  <c r="F18" i="2" s="1"/>
  <c r="R37" i="6" l="1"/>
  <c r="F37" i="2" s="1"/>
  <c r="R36" i="6"/>
  <c r="F36" i="2" s="1"/>
  <c r="F9" i="15" s="1"/>
  <c r="R35" i="6"/>
  <c r="F35" i="2" s="1"/>
  <c r="R22" i="6"/>
  <c r="F22" i="2" s="1"/>
  <c r="R39" i="6" l="1"/>
  <c r="F39" i="2" s="1"/>
  <c r="R40" i="6"/>
  <c r="F40" i="2" s="1"/>
  <c r="R41" i="6"/>
  <c r="F41" i="2" s="1"/>
  <c r="F10" i="15" s="1"/>
  <c r="R26" i="6"/>
  <c r="F26" i="2" s="1"/>
  <c r="F7" i="15" s="1"/>
  <c r="R45" i="6" l="1"/>
  <c r="F45" i="2" s="1"/>
  <c r="R43" i="6"/>
  <c r="F43" i="2" s="1"/>
  <c r="R44" i="6"/>
  <c r="F44" i="2" s="1"/>
  <c r="R30" i="6"/>
  <c r="F30" i="2" s="1"/>
  <c r="R48" i="6" l="1"/>
  <c r="F48" i="2" s="1"/>
  <c r="R47" i="6"/>
  <c r="F47" i="2" s="1"/>
  <c r="R49" i="6"/>
  <c r="F49" i="2" s="1"/>
  <c r="R34" i="6"/>
  <c r="F34" i="2" s="1"/>
  <c r="R52" i="6" l="1"/>
  <c r="F52" i="2" s="1"/>
  <c r="R53" i="6"/>
  <c r="F53" i="2" s="1"/>
  <c r="R51" i="6"/>
  <c r="F51" i="2" s="1"/>
  <c r="F12" i="15" s="1"/>
  <c r="R38" i="6"/>
  <c r="F38" i="2" s="1"/>
  <c r="R57" i="6" l="1"/>
  <c r="F57" i="2" s="1"/>
  <c r="R55" i="6"/>
  <c r="F55" i="2" s="1"/>
  <c r="R56" i="6"/>
  <c r="F56" i="2" s="1"/>
  <c r="F13" i="15" s="1"/>
  <c r="R42" i="6"/>
  <c r="F42" i="2" s="1"/>
  <c r="R60" i="6" l="1"/>
  <c r="F60" i="2" s="1"/>
  <c r="R59" i="6"/>
  <c r="F59" i="2" s="1"/>
  <c r="R61" i="6"/>
  <c r="F61" i="2" s="1"/>
  <c r="F14" i="15" s="1"/>
  <c r="R46" i="6"/>
  <c r="F46" i="2" s="1"/>
  <c r="F11" i="15" s="1"/>
  <c r="R65" i="6" l="1"/>
  <c r="F65" i="2" s="1"/>
  <c r="R63" i="6"/>
  <c r="F63" i="2" s="1"/>
  <c r="R64" i="6"/>
  <c r="F64" i="2" s="1"/>
  <c r="R50" i="6"/>
  <c r="F50" i="2" s="1"/>
  <c r="R69" i="6" l="1"/>
  <c r="F69" i="2" s="1"/>
  <c r="R68" i="6"/>
  <c r="F68" i="2" s="1"/>
  <c r="R67" i="6"/>
  <c r="F67" i="2" s="1"/>
  <c r="R54" i="6"/>
  <c r="F54" i="2" s="1"/>
  <c r="R71" i="6" l="1"/>
  <c r="F71" i="2" s="1"/>
  <c r="F16" i="15" s="1"/>
  <c r="R72" i="6"/>
  <c r="F72" i="2" s="1"/>
  <c r="R73" i="6"/>
  <c r="F73" i="2" s="1"/>
  <c r="R58" i="6"/>
  <c r="F58" i="2" s="1"/>
  <c r="R77" i="6" l="1"/>
  <c r="F77" i="2" s="1"/>
  <c r="R76" i="6"/>
  <c r="F76" i="2" s="1"/>
  <c r="F17" i="15" s="1"/>
  <c r="R75" i="6"/>
  <c r="F75" i="2" s="1"/>
  <c r="R62" i="6"/>
  <c r="F62" i="2" s="1"/>
  <c r="R79" i="6" l="1"/>
  <c r="F79" i="2" s="1"/>
  <c r="R80" i="6"/>
  <c r="F80" i="2" s="1"/>
  <c r="R81" i="6"/>
  <c r="F81" i="2" s="1"/>
  <c r="F18" i="15" s="1"/>
  <c r="R66" i="6"/>
  <c r="F66" i="2" s="1"/>
  <c r="F15" i="15" s="1"/>
  <c r="R85" i="6" l="1"/>
  <c r="F85" i="2" s="1"/>
  <c r="R84" i="6"/>
  <c r="F84" i="2" s="1"/>
  <c r="R83" i="6"/>
  <c r="F83" i="2" s="1"/>
  <c r="R70" i="6"/>
  <c r="F70" i="2" s="1"/>
  <c r="R89" i="6" l="1"/>
  <c r="F89" i="2" s="1"/>
  <c r="R87" i="6"/>
  <c r="F87" i="2" s="1"/>
  <c r="R88" i="6"/>
  <c r="F88" i="2" s="1"/>
  <c r="R74" i="6"/>
  <c r="F74" i="2" s="1"/>
  <c r="R92" i="6" l="1"/>
  <c r="F92" i="2" s="1"/>
  <c r="R91" i="6"/>
  <c r="F91" i="2" s="1"/>
  <c r="F20" i="15" s="1"/>
  <c r="R93" i="6"/>
  <c r="F93" i="2" s="1"/>
  <c r="R97" i="6"/>
  <c r="F97" i="2" s="1"/>
  <c r="R78" i="6"/>
  <c r="F78" i="2" s="1"/>
  <c r="R99" i="6" l="1"/>
  <c r="F99" i="2" s="1"/>
  <c r="R95" i="6"/>
  <c r="F95" i="2" s="1"/>
  <c r="R100" i="6"/>
  <c r="F100" i="2" s="1"/>
  <c r="F22" i="15" s="1"/>
  <c r="R96" i="6"/>
  <c r="F96" i="2" s="1"/>
  <c r="F21" i="15" s="1"/>
  <c r="R82" i="6"/>
  <c r="F82" i="2" s="1"/>
  <c r="R86" i="6" l="1"/>
  <c r="F86" i="2" s="1"/>
  <c r="F19" i="15" s="1"/>
  <c r="R90" i="6" l="1"/>
  <c r="F90" i="2" s="1"/>
  <c r="R98" i="6" l="1"/>
  <c r="F98" i="2" s="1"/>
  <c r="R94" i="6"/>
  <c r="F94" i="2" s="1"/>
</calcChain>
</file>

<file path=xl/sharedStrings.xml><?xml version="1.0" encoding="utf-8"?>
<sst xmlns="http://schemas.openxmlformats.org/spreadsheetml/2006/main" count="2976" uniqueCount="1111">
  <si>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</si>
  <si>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</si>
  <si>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</si>
  <si>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</si>
  <si>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</si>
  <si>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</si>
  <si>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</si>
  <si>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</si>
  <si>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</si>
  <si>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</si>
  <si>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</si>
  <si>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</si>
  <si>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</si>
  <si>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</si>
  <si>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</si>
  <si>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</si>
  <si>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</si>
  <si>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</si>
  <si>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</si>
  <si>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</si>
  <si>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</si>
  <si>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</si>
  <si>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</si>
  <si>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</si>
  <si>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</si>
  <si>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</si>
  <si>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</si>
  <si>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</si>
  <si>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</si>
  <si>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</si>
  <si>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</si>
  <si>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</si>
  <si>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</si>
  <si>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</si>
  <si>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</si>
  <si>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</si>
  <si>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</si>
  <si>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</si>
  <si>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</si>
  <si>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</si>
  <si>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</si>
  <si>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</si>
  <si>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</si>
  <si>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</si>
  <si>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</si>
  <si>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</si>
  <si>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</si>
  <si>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</si>
  <si>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</si>
  <si>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</si>
  <si>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</si>
  <si>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</si>
  <si>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</si>
  <si>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</si>
  <si>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</si>
  <si>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</si>
  <si>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</si>
  <si>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</si>
  <si>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</si>
  <si>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</si>
  <si>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</si>
  <si>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</si>
  <si>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</si>
  <si>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</si>
  <si>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</si>
  <si>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</si>
  <si>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</si>
  <si>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</si>
  <si>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</si>
  <si>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</si>
  <si>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</si>
  <si>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</si>
  <si>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</si>
  <si>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</si>
  <si>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</si>
  <si>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</si>
  <si>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</si>
  <si>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</si>
  <si>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</si>
  <si>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</si>
  <si>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</si>
  <si>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</si>
  <si>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</si>
  <si>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</si>
  <si>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</si>
  <si>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</si>
  <si>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</si>
  <si>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</si>
  <si>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</si>
  <si>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</si>
  <si>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</si>
  <si>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</si>
  <si>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</si>
  <si>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</si>
  <si>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</si>
  <si>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</si>
  <si>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</si>
  <si>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</si>
  <si>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</si>
  <si>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</si>
  <si>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</si>
  <si>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</si>
  <si>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</si>
  <si>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</si>
  <si>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</si>
  <si>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</si>
  <si>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</si>
  <si>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</si>
  <si>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</si>
  <si>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</si>
  <si>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</si>
  <si>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</si>
  <si>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</si>
  <si>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</si>
  <si>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</si>
  <si>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</si>
  <si>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</si>
  <si>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</si>
  <si>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</si>
  <si>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</si>
  <si>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</si>
  <si>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</si>
  <si>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</si>
  <si>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</si>
  <si>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</si>
  <si>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</si>
  <si>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</si>
  <si>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</si>
  <si>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</si>
  <si>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</si>
  <si>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</si>
  <si>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</si>
  <si>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</si>
  <si>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</si>
  <si>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</si>
  <si>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</si>
  <si>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</si>
  <si>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</si>
  <si>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</si>
  <si>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</si>
  <si>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</si>
  <si>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</si>
  <si>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</si>
  <si>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</si>
  <si>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</si>
  <si>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</si>
  <si>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</si>
  <si>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</si>
  <si>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</si>
  <si>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</si>
  <si>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</si>
  <si>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</si>
  <si>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</si>
  <si>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</si>
  <si>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</si>
  <si>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</si>
  <si>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</si>
  <si>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</si>
  <si>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</si>
  <si>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</si>
  <si>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</si>
  <si>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</si>
  <si>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</si>
  <si>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</si>
  <si>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</si>
  <si>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</si>
  <si>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</si>
  <si>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</si>
  <si>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</si>
  <si>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</si>
  <si>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</si>
  <si>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</si>
  <si>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</si>
  <si>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</si>
  <si>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</si>
  <si>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</si>
  <si>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</si>
  <si>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</si>
  <si>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</si>
  <si>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</si>
  <si>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</si>
  <si>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</si>
  <si>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</si>
  <si>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</si>
  <si>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</si>
  <si>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</si>
  <si>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</si>
  <si>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</si>
  <si>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</si>
  <si>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</si>
  <si>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</si>
  <si>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</si>
  <si>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</si>
  <si>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</si>
  <si>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</si>
  <si>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</si>
  <si>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</si>
  <si>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</si>
  <si>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</si>
  <si>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</si>
  <si>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</si>
  <si>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</si>
  <si>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</si>
  <si>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</si>
  <si>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</si>
  <si>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</si>
  <si>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</si>
  <si>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</si>
  <si>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</si>
  <si>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</si>
  <si>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</si>
  <si>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</si>
  <si>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</si>
  <si>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</si>
  <si>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</si>
  <si>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</si>
  <si>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</si>
  <si>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</si>
  <si>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</si>
  <si>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</si>
  <si>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</si>
  <si>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</si>
  <si>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</si>
  <si>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</si>
  <si>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</si>
  <si>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</si>
  <si>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</si>
  <si>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</si>
  <si>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</si>
  <si>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</si>
  <si>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</si>
  <si>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</si>
  <si>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</si>
  <si>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</si>
  <si>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</si>
  <si>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</si>
  <si>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</si>
  <si>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</si>
  <si>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</si>
  <si>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</si>
  <si>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</si>
  <si>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</si>
  <si>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</si>
  <si>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</si>
  <si>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</si>
  <si>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</si>
  <si>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</si>
  <si>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</si>
  <si>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</si>
  <si>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</si>
  <si>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</si>
  <si>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</si>
  <si>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</si>
  <si>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</si>
  <si>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</si>
  <si>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</si>
  <si>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</si>
  <si>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</si>
  <si>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</si>
  <si>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</si>
  <si>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</si>
  <si>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</si>
  <si>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</si>
  <si>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</si>
  <si>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</si>
  <si>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</si>
  <si>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</si>
  <si>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</si>
  <si>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</si>
  <si>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</si>
  <si>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</si>
  <si>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</si>
  <si>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</si>
  <si>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</si>
  <si>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</si>
  <si>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</si>
  <si>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</si>
  <si>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</si>
  <si>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</si>
  <si>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</si>
  <si>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</si>
  <si>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</si>
  <si>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</si>
  <si>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</si>
  <si>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</si>
  <si>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</si>
  <si>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</si>
  <si>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</si>
  <si>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</si>
  <si>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</si>
  <si>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</si>
  <si>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</si>
  <si>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</si>
  <si>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</si>
  <si>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</si>
  <si>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</si>
  <si>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</si>
  <si>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</si>
  <si>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</si>
  <si>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</si>
  <si>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</si>
  <si>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</si>
  <si>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</si>
  <si>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</si>
  <si>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</si>
  <si>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</si>
  <si>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</si>
  <si>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</si>
  <si>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</si>
  <si>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</si>
  <si>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</si>
  <si>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</si>
  <si>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</si>
  <si>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</si>
  <si>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</si>
  <si>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</si>
  <si>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</si>
  <si>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</si>
  <si>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</si>
  <si>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</si>
  <si>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</si>
  <si>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</si>
  <si>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</si>
  <si>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</si>
  <si>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</si>
  <si>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Insect,Elite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</si>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</sst>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1"/>
  <sheetViews>
    <sheetView tabSelected="1" zoomScale="85" zoomScaleNormal="85" workbookViewId="0">
      <pane xSplit="3" ySplit="1" topLeftCell="D176" activePane="bottomRight" state="frozen"/>
      <selection pane="topRight" activeCell="D1" sqref="D1"/>
      <selection pane="bottomLeft" activeCell="A2" sqref="A2"/>
      <selection pane="bottomRight" activeCell="D199" sqref="D199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1101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28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22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29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28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28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27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26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29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4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26</v>
      </c>
      <c r="E56">
        <v>100</v>
      </c>
      <c r="F56">
        <v>100</v>
      </c>
      <c r="G56">
        <v>100</v>
      </c>
      <c r="H56">
        <v>80</v>
      </c>
      <c r="I56">
        <v>120</v>
      </c>
      <c r="J56">
        <v>120</v>
      </c>
      <c r="K56">
        <v>120</v>
      </c>
      <c r="L56">
        <v>100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548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1110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46</v>
      </c>
      <c r="E61">
        <v>120</v>
      </c>
      <c r="F61">
        <v>100</v>
      </c>
      <c r="G61">
        <v>100</v>
      </c>
      <c r="H61">
        <v>105</v>
      </c>
      <c r="I61">
        <v>80</v>
      </c>
      <c r="J61">
        <v>80</v>
      </c>
      <c r="K61">
        <v>50</v>
      </c>
      <c r="L61">
        <v>110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1100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2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1109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33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325</v>
      </c>
      <c r="AD80" t="s">
        <v>99</v>
      </c>
      <c r="AE80">
        <v>624</v>
      </c>
      <c r="AF80" t="s">
        <v>326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327</v>
      </c>
      <c r="C81" t="s">
        <v>328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328</v>
      </c>
      <c r="AD81" t="s">
        <v>42</v>
      </c>
      <c r="AE81">
        <v>576</v>
      </c>
      <c r="AF81" t="s">
        <v>329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330</v>
      </c>
      <c r="C82" t="s">
        <v>331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332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333</v>
      </c>
      <c r="C83" t="s">
        <v>334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335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336</v>
      </c>
      <c r="C84" t="s">
        <v>337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338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339</v>
      </c>
      <c r="C85" t="s">
        <v>340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341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342</v>
      </c>
      <c r="C86" t="s">
        <v>343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344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345</v>
      </c>
      <c r="C87" t="s">
        <v>346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347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348</v>
      </c>
      <c r="C88" t="s">
        <v>349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350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351</v>
      </c>
      <c r="C89" t="s">
        <v>352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353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354</v>
      </c>
      <c r="C90" t="s">
        <v>355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356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357</v>
      </c>
      <c r="C91" t="s">
        <v>358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359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360</v>
      </c>
      <c r="C92" t="s">
        <v>361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362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363</v>
      </c>
      <c r="C93" t="s">
        <v>364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365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366</v>
      </c>
      <c r="C94" t="s">
        <v>367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368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369</v>
      </c>
      <c r="C95" t="s">
        <v>370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371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372</v>
      </c>
      <c r="C96" t="s">
        <v>373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374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375</v>
      </c>
      <c r="C97" t="s">
        <v>376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377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378</v>
      </c>
      <c r="C98" t="s">
        <v>379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380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380</v>
      </c>
      <c r="AD98" t="s">
        <v>99</v>
      </c>
      <c r="AE98">
        <v>336</v>
      </c>
      <c r="AF98" t="s">
        <v>381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382</v>
      </c>
      <c r="C99" t="s">
        <v>383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380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380</v>
      </c>
      <c r="AD99" t="s">
        <v>99</v>
      </c>
      <c r="AE99">
        <v>336</v>
      </c>
      <c r="AF99" t="s">
        <v>384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385</v>
      </c>
      <c r="C100" t="s">
        <v>386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387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388</v>
      </c>
      <c r="C101" t="s">
        <v>389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390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391</v>
      </c>
      <c r="C102" t="s">
        <v>392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393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394</v>
      </c>
      <c r="C103" t="s">
        <v>395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396</v>
      </c>
      <c r="AD103" t="s">
        <v>99</v>
      </c>
      <c r="AE103">
        <v>576</v>
      </c>
      <c r="AF103" t="s">
        <v>397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398</v>
      </c>
      <c r="C104" t="s">
        <v>399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400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401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402</v>
      </c>
      <c r="C105" t="s">
        <v>403</v>
      </c>
      <c r="D105">
        <v>23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404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405</v>
      </c>
      <c r="C106" t="s">
        <v>406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407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408</v>
      </c>
      <c r="C107" t="s">
        <v>409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410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411</v>
      </c>
      <c r="C108" t="s">
        <v>412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413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414</v>
      </c>
      <c r="C109" t="s">
        <v>415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416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417</v>
      </c>
      <c r="C110" t="s">
        <v>418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419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420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421</v>
      </c>
      <c r="C111" t="s">
        <v>422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419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423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424</v>
      </c>
      <c r="C112" t="s">
        <v>425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419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426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427</v>
      </c>
      <c r="C113" t="s">
        <v>428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429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430</v>
      </c>
      <c r="C114" t="s">
        <v>431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432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433</v>
      </c>
      <c r="C115" t="s">
        <v>434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435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436</v>
      </c>
      <c r="C116" t="s">
        <v>437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438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439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440</v>
      </c>
      <c r="C117" t="s">
        <v>441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442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443</v>
      </c>
      <c r="C118" t="s">
        <v>444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445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446</v>
      </c>
      <c r="C119" t="s">
        <v>447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448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449</v>
      </c>
      <c r="C120" t="s">
        <v>450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451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452</v>
      </c>
      <c r="C121" t="s">
        <v>453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454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455</v>
      </c>
      <c r="C122" t="s">
        <v>456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457</v>
      </c>
      <c r="AD122" t="s">
        <v>99</v>
      </c>
      <c r="AE122">
        <v>504</v>
      </c>
      <c r="AF122" t="s">
        <v>458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459</v>
      </c>
      <c r="C123" t="s">
        <v>460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461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462</v>
      </c>
      <c r="C124" t="s">
        <v>463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464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465</v>
      </c>
      <c r="C125" t="s">
        <v>466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457</v>
      </c>
      <c r="AD125" t="s">
        <v>99</v>
      </c>
      <c r="AE125">
        <v>192</v>
      </c>
      <c r="AF125" t="s">
        <v>467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468</v>
      </c>
      <c r="C126" t="s">
        <v>469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470</v>
      </c>
      <c r="W126" t="s">
        <v>471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470</v>
      </c>
      <c r="AD126" t="s">
        <v>99</v>
      </c>
      <c r="AE126">
        <v>288</v>
      </c>
      <c r="AF126" t="s">
        <v>472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473</v>
      </c>
      <c r="C127" t="s">
        <v>474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470</v>
      </c>
      <c r="W127" t="s">
        <v>471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470</v>
      </c>
      <c r="AD127" t="s">
        <v>99</v>
      </c>
      <c r="AE127">
        <v>768</v>
      </c>
      <c r="AF127" t="s">
        <v>475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476</v>
      </c>
      <c r="C128" t="s">
        <v>477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470</v>
      </c>
      <c r="AD128" t="s">
        <v>42</v>
      </c>
      <c r="AE128">
        <v>288</v>
      </c>
      <c r="AF128" t="s">
        <v>478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479</v>
      </c>
      <c r="C129" t="s">
        <v>480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481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482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483</v>
      </c>
      <c r="C130" t="s">
        <v>484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470</v>
      </c>
      <c r="W130" t="s">
        <v>485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470</v>
      </c>
      <c r="AD130" t="s">
        <v>99</v>
      </c>
      <c r="AE130">
        <v>288</v>
      </c>
      <c r="AF130" t="s">
        <v>486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487</v>
      </c>
      <c r="C131" t="s">
        <v>488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489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490</v>
      </c>
      <c r="C132" t="s">
        <v>491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470</v>
      </c>
      <c r="W132" t="s">
        <v>471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470</v>
      </c>
      <c r="AD132" t="s">
        <v>99</v>
      </c>
      <c r="AE132">
        <v>216</v>
      </c>
      <c r="AF132" t="s">
        <v>492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493</v>
      </c>
      <c r="C133" t="s">
        <v>494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470</v>
      </c>
      <c r="W133" t="s">
        <v>471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495</v>
      </c>
      <c r="AD133" t="s">
        <v>99</v>
      </c>
      <c r="AE133">
        <v>672</v>
      </c>
      <c r="AF133" t="s">
        <v>496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497</v>
      </c>
      <c r="C134" t="s">
        <v>498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130</v>
      </c>
      <c r="L134">
        <v>160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499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500</v>
      </c>
      <c r="C135" t="s">
        <v>501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502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503</v>
      </c>
      <c r="C136" t="s">
        <v>504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470</v>
      </c>
      <c r="W136" t="s">
        <v>471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470</v>
      </c>
      <c r="AD136" t="s">
        <v>42</v>
      </c>
      <c r="AE136">
        <v>480</v>
      </c>
      <c r="AF136" t="s">
        <v>505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506</v>
      </c>
      <c r="C137" t="s">
        <v>507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470</v>
      </c>
      <c r="W137" t="s">
        <v>485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508</v>
      </c>
      <c r="AD137" t="s">
        <v>99</v>
      </c>
      <c r="AE137">
        <v>288</v>
      </c>
      <c r="AF137" t="s">
        <v>509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510</v>
      </c>
      <c r="C138" t="s">
        <v>511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470</v>
      </c>
      <c r="W138" t="s">
        <v>512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513</v>
      </c>
      <c r="AD138" t="s">
        <v>99</v>
      </c>
      <c r="AE138">
        <v>192</v>
      </c>
      <c r="AF138" t="s">
        <v>514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515</v>
      </c>
      <c r="C139" t="s">
        <v>516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517</v>
      </c>
      <c r="AD139" t="s">
        <v>99</v>
      </c>
      <c r="AE139">
        <v>576</v>
      </c>
      <c r="AF139" t="s">
        <v>518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519</v>
      </c>
      <c r="C140" t="s">
        <v>520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521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522</v>
      </c>
      <c r="C141" t="s">
        <v>523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524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525</v>
      </c>
      <c r="C142" t="s">
        <v>526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470</v>
      </c>
      <c r="W142" t="s">
        <v>471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470</v>
      </c>
      <c r="AD142" t="s">
        <v>99</v>
      </c>
      <c r="AE142">
        <v>816</v>
      </c>
      <c r="AF142" t="s">
        <v>527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528</v>
      </c>
      <c r="C143" t="s">
        <v>529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470</v>
      </c>
      <c r="W143" t="s">
        <v>471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470</v>
      </c>
      <c r="AD143" t="s">
        <v>42</v>
      </c>
      <c r="AE143">
        <v>336</v>
      </c>
      <c r="AF143" t="s">
        <v>530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531</v>
      </c>
      <c r="C144" t="s">
        <v>532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533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534</v>
      </c>
      <c r="AD144" t="s">
        <v>99</v>
      </c>
      <c r="AE144">
        <v>600</v>
      </c>
      <c r="AF144" t="s">
        <v>535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536</v>
      </c>
      <c r="C145" t="s">
        <v>537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470</v>
      </c>
      <c r="W145" t="s">
        <v>471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470</v>
      </c>
      <c r="AD145" t="s">
        <v>99</v>
      </c>
      <c r="AE145">
        <v>672</v>
      </c>
      <c r="AF145" t="s">
        <v>538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539</v>
      </c>
      <c r="C146" t="s">
        <v>540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541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542</v>
      </c>
      <c r="C147" t="s">
        <v>543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470</v>
      </c>
      <c r="W147" t="s">
        <v>471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470</v>
      </c>
      <c r="AD147" t="s">
        <v>99</v>
      </c>
      <c r="AE147">
        <v>480</v>
      </c>
      <c r="AF147" t="s">
        <v>544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545</v>
      </c>
      <c r="C148" t="s">
        <v>546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547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548</v>
      </c>
      <c r="AD148" t="s">
        <v>99</v>
      </c>
      <c r="AE148">
        <v>720</v>
      </c>
      <c r="AF148" t="s">
        <v>549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550</v>
      </c>
      <c r="C149" t="s">
        <v>546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470</v>
      </c>
      <c r="W149" t="s">
        <v>551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548</v>
      </c>
      <c r="AD149" t="s">
        <v>59</v>
      </c>
      <c r="AE149">
        <v>720</v>
      </c>
      <c r="AF149" t="s">
        <v>549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552</v>
      </c>
      <c r="C150" t="s">
        <v>546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548</v>
      </c>
      <c r="AD150" t="s">
        <v>42</v>
      </c>
      <c r="AE150">
        <v>1152</v>
      </c>
      <c r="AF150" t="s">
        <v>553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554</v>
      </c>
      <c r="C151" t="s">
        <v>555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556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557</v>
      </c>
      <c r="C152" t="s">
        <v>558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559</v>
      </c>
      <c r="AD152" t="s">
        <v>99</v>
      </c>
      <c r="AE152">
        <v>288</v>
      </c>
      <c r="AF152" t="s">
        <v>560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561</v>
      </c>
      <c r="C153" t="s">
        <v>562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563</v>
      </c>
      <c r="AD153" t="s">
        <v>99</v>
      </c>
      <c r="AE153">
        <v>120</v>
      </c>
      <c r="AF153" t="s">
        <v>564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565</v>
      </c>
      <c r="C154" t="s">
        <v>566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567</v>
      </c>
      <c r="AD154" t="s">
        <v>99</v>
      </c>
      <c r="AE154">
        <v>180</v>
      </c>
      <c r="AF154" t="s">
        <v>568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569</v>
      </c>
      <c r="C155" t="s">
        <v>570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470</v>
      </c>
      <c r="W155" t="s">
        <v>471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508</v>
      </c>
      <c r="AD155" t="s">
        <v>99</v>
      </c>
      <c r="AE155">
        <v>216</v>
      </c>
      <c r="AF155" t="s">
        <v>571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572</v>
      </c>
      <c r="C156" t="s">
        <v>573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574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575</v>
      </c>
      <c r="C157" t="s">
        <v>576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577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578</v>
      </c>
      <c r="C158" t="s">
        <v>579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580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581</v>
      </c>
      <c r="C159" t="s">
        <v>582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583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584</v>
      </c>
      <c r="C160" t="s">
        <v>585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586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587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588</v>
      </c>
      <c r="C161" t="s">
        <v>589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586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590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591</v>
      </c>
      <c r="C162" t="s">
        <v>592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593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594</v>
      </c>
      <c r="C163" t="s">
        <v>595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559</v>
      </c>
      <c r="AD163" t="s">
        <v>99</v>
      </c>
      <c r="AE163">
        <v>768</v>
      </c>
      <c r="AF163" t="s">
        <v>596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597</v>
      </c>
      <c r="C164" t="s">
        <v>598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559</v>
      </c>
      <c r="AD164" t="s">
        <v>99</v>
      </c>
      <c r="AE164">
        <v>768</v>
      </c>
      <c r="AF164" t="s">
        <v>599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600</v>
      </c>
      <c r="C165" t="s">
        <v>601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481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602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603</v>
      </c>
      <c r="C166" t="s">
        <v>604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605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606</v>
      </c>
      <c r="C167" t="s">
        <v>607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438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1095</v>
      </c>
      <c r="AD167" t="s">
        <v>99</v>
      </c>
      <c r="AE167">
        <v>620</v>
      </c>
      <c r="AF167" t="s">
        <v>608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609</v>
      </c>
      <c r="C168" t="s">
        <v>610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400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99</v>
      </c>
      <c r="AE168">
        <v>312</v>
      </c>
      <c r="AF168" t="s">
        <v>611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612</v>
      </c>
      <c r="C169" t="s">
        <v>613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419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614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615</v>
      </c>
      <c r="C170" t="s">
        <v>616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617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618</v>
      </c>
      <c r="C171" t="s">
        <v>619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620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621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622</v>
      </c>
      <c r="C172" t="s">
        <v>623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624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625</v>
      </c>
      <c r="C173" t="s">
        <v>626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627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628</v>
      </c>
      <c r="C174" t="s">
        <v>629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630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631</v>
      </c>
      <c r="C175" t="s">
        <v>632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633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634</v>
      </c>
      <c r="C176" t="s">
        <v>635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636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637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620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567</v>
      </c>
      <c r="AD177" t="s">
        <v>99</v>
      </c>
      <c r="AE177">
        <v>384</v>
      </c>
      <c r="AF177" t="s">
        <v>639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640</v>
      </c>
      <c r="C178" t="s">
        <v>641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642</v>
      </c>
      <c r="AD178" t="s">
        <v>99</v>
      </c>
      <c r="AE178">
        <v>216</v>
      </c>
      <c r="AF178" t="s">
        <v>643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644</v>
      </c>
      <c r="C179" t="s">
        <v>645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547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646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647</v>
      </c>
      <c r="C180" t="s">
        <v>648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470</v>
      </c>
      <c r="W180" t="s">
        <v>485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470</v>
      </c>
      <c r="AD180" t="s">
        <v>99</v>
      </c>
      <c r="AE180">
        <v>408</v>
      </c>
      <c r="AF180" t="s">
        <v>649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650</v>
      </c>
      <c r="C181" t="s">
        <v>651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652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653</v>
      </c>
      <c r="C182" t="s">
        <v>654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567</v>
      </c>
      <c r="AD182" t="s">
        <v>99</v>
      </c>
      <c r="AE182">
        <v>780</v>
      </c>
      <c r="AF182" t="s">
        <v>655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656</v>
      </c>
      <c r="C183" t="s">
        <v>657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547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658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659</v>
      </c>
      <c r="C184" t="s">
        <v>660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661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662</v>
      </c>
      <c r="C185" t="s">
        <v>663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620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567</v>
      </c>
      <c r="AD185" t="s">
        <v>99</v>
      </c>
      <c r="AE185">
        <v>192</v>
      </c>
      <c r="AF185" t="s">
        <v>664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665</v>
      </c>
      <c r="C186" t="s">
        <v>666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485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667</v>
      </c>
      <c r="AD186" t="s">
        <v>99</v>
      </c>
      <c r="AE186">
        <v>480</v>
      </c>
      <c r="AF186" t="s">
        <v>668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669</v>
      </c>
      <c r="C187" t="s">
        <v>670</v>
      </c>
      <c r="D187">
        <v>39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671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672</v>
      </c>
      <c r="C188" t="s">
        <v>673</v>
      </c>
      <c r="D188">
        <v>28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674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675</v>
      </c>
      <c r="C189" t="s">
        <v>676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457</v>
      </c>
      <c r="AD189" t="s">
        <v>99</v>
      </c>
      <c r="AE189">
        <v>288</v>
      </c>
      <c r="AF189" t="s">
        <v>677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678</v>
      </c>
      <c r="C190" t="s">
        <v>679</v>
      </c>
      <c r="D190">
        <v>44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680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681</v>
      </c>
      <c r="C191" t="s">
        <v>682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620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683</v>
      </c>
      <c r="AD191" t="s">
        <v>99</v>
      </c>
      <c r="AE191">
        <v>576</v>
      </c>
      <c r="AF191" t="s">
        <v>684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685</v>
      </c>
      <c r="C192" t="s">
        <v>686</v>
      </c>
      <c r="D192">
        <v>10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533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687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688</v>
      </c>
      <c r="C193" t="s">
        <v>689</v>
      </c>
      <c r="D193">
        <v>21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690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691</v>
      </c>
      <c r="C194" t="s">
        <v>692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419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693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694</v>
      </c>
      <c r="C195" t="s">
        <v>695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419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696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697</v>
      </c>
      <c r="C196" t="s">
        <v>698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419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699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700</v>
      </c>
      <c r="C197" t="s">
        <v>701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90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419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702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703</v>
      </c>
      <c r="C198" t="s">
        <v>704</v>
      </c>
      <c r="D198">
        <v>31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419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705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706</v>
      </c>
      <c r="C199" t="s">
        <v>707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533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99</v>
      </c>
      <c r="AE199">
        <v>384</v>
      </c>
      <c r="AF199" t="s">
        <v>708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709</v>
      </c>
      <c r="C200" t="s">
        <v>710</v>
      </c>
      <c r="D200">
        <v>26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419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711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712</v>
      </c>
      <c r="C201" t="s">
        <v>713</v>
      </c>
      <c r="D201">
        <v>31</v>
      </c>
      <c r="E201">
        <v>220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714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715</v>
      </c>
      <c r="C202" t="s">
        <v>716</v>
      </c>
      <c r="D202">
        <v>36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419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719</v>
      </c>
      <c r="D203">
        <v>30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419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720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721</v>
      </c>
      <c r="C204" t="s">
        <v>722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419</v>
      </c>
      <c r="W204" t="s">
        <v>533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457</v>
      </c>
      <c r="AD204" t="s">
        <v>99</v>
      </c>
      <c r="AE204">
        <v>108</v>
      </c>
      <c r="AF204" t="s">
        <v>723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724</v>
      </c>
      <c r="C205" t="s">
        <v>725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419</v>
      </c>
      <c r="W205" t="s">
        <v>726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727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728</v>
      </c>
      <c r="C206" t="s">
        <v>729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730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731</v>
      </c>
      <c r="C207" t="s">
        <v>732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733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734</v>
      </c>
      <c r="C208" t="s">
        <v>735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620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457</v>
      </c>
      <c r="AD208" t="s">
        <v>99</v>
      </c>
      <c r="AE208">
        <v>360</v>
      </c>
      <c r="AF208" t="s">
        <v>736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737</v>
      </c>
      <c r="C209" t="s">
        <v>738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41</v>
      </c>
      <c r="AD209" t="s">
        <v>42</v>
      </c>
      <c r="AE209">
        <v>2112</v>
      </c>
      <c r="AF209" t="s">
        <v>739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740</v>
      </c>
      <c r="C210" t="s">
        <v>741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481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457</v>
      </c>
      <c r="AD210" t="s">
        <v>99</v>
      </c>
      <c r="AE210">
        <v>384</v>
      </c>
      <c r="AF210" t="s">
        <v>742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743</v>
      </c>
      <c r="C211" t="s">
        <v>744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481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745</v>
      </c>
      <c r="AD211" t="s">
        <v>99</v>
      </c>
      <c r="AE211">
        <v>972</v>
      </c>
      <c r="AF211" t="s">
        <v>746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747</v>
      </c>
      <c r="C212" t="s">
        <v>748</v>
      </c>
      <c r="D212">
        <v>72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749</v>
      </c>
      <c r="AD212" t="s">
        <v>99</v>
      </c>
      <c r="AE212">
        <v>384</v>
      </c>
      <c r="AF212" t="s">
        <v>750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751</v>
      </c>
      <c r="C213" t="s">
        <v>752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470</v>
      </c>
      <c r="W213" t="s">
        <v>512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753</v>
      </c>
      <c r="AD213" t="s">
        <v>99</v>
      </c>
      <c r="AE213">
        <v>168</v>
      </c>
      <c r="AF213" t="s">
        <v>754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755</v>
      </c>
      <c r="C214" t="s">
        <v>756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757</v>
      </c>
      <c r="AD214" t="s">
        <v>99</v>
      </c>
      <c r="AE214">
        <v>720</v>
      </c>
      <c r="AF214" t="s">
        <v>758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759</v>
      </c>
      <c r="C215" t="s">
        <v>760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470</v>
      </c>
      <c r="W215" t="s">
        <v>471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508</v>
      </c>
      <c r="AD215" t="s">
        <v>99</v>
      </c>
      <c r="AE215">
        <v>240</v>
      </c>
      <c r="AF215" t="s">
        <v>761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762</v>
      </c>
      <c r="C216" t="s">
        <v>763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470</v>
      </c>
      <c r="W216" t="s">
        <v>512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470</v>
      </c>
      <c r="AD216" t="s">
        <v>99</v>
      </c>
      <c r="AE216">
        <v>384</v>
      </c>
      <c r="AF216" t="s">
        <v>764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765</v>
      </c>
      <c r="C217" t="s">
        <v>766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512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767</v>
      </c>
      <c r="AD217" t="s">
        <v>99</v>
      </c>
      <c r="AE217">
        <v>269</v>
      </c>
      <c r="AF217" t="s">
        <v>768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769</v>
      </c>
      <c r="C218" t="s">
        <v>770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512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513</v>
      </c>
      <c r="AD218" t="s">
        <v>99</v>
      </c>
      <c r="AE218">
        <v>408</v>
      </c>
      <c r="AF218" t="s">
        <v>771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772</v>
      </c>
      <c r="C219" t="s">
        <v>773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470</v>
      </c>
      <c r="W219" t="s">
        <v>774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470</v>
      </c>
      <c r="AD219" t="s">
        <v>99</v>
      </c>
      <c r="AE219">
        <v>864</v>
      </c>
      <c r="AF219" t="s">
        <v>775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776</v>
      </c>
      <c r="C220" t="s">
        <v>777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470</v>
      </c>
      <c r="W220" t="s">
        <v>774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470</v>
      </c>
      <c r="AD220" t="s">
        <v>99</v>
      </c>
      <c r="AE220">
        <v>480</v>
      </c>
      <c r="AF220" t="s">
        <v>778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779</v>
      </c>
      <c r="C221" t="s">
        <v>780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457</v>
      </c>
      <c r="AD221" t="s">
        <v>99</v>
      </c>
      <c r="AE221">
        <v>336</v>
      </c>
      <c r="AF221" t="s">
        <v>781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782</v>
      </c>
      <c r="C222" t="s">
        <v>783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784</v>
      </c>
      <c r="AD222" t="s">
        <v>99</v>
      </c>
      <c r="AE222">
        <v>660</v>
      </c>
      <c r="AF222" t="s">
        <v>785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786</v>
      </c>
      <c r="C223" t="s">
        <v>787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788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789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790</v>
      </c>
      <c r="C224" t="s">
        <v>791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792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793</v>
      </c>
      <c r="C225" t="s">
        <v>794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470</v>
      </c>
      <c r="W225" t="s">
        <v>481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795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796</v>
      </c>
      <c r="C226" t="s">
        <v>797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798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457</v>
      </c>
      <c r="AD226" t="s">
        <v>99</v>
      </c>
      <c r="AE226">
        <v>900</v>
      </c>
      <c r="AF226" t="s">
        <v>799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800</v>
      </c>
      <c r="C227" t="s">
        <v>801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2112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802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803</v>
      </c>
      <c r="C228" t="s">
        <v>804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798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805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806</v>
      </c>
      <c r="C229" t="s">
        <v>807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419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809</v>
      </c>
      <c r="C230" t="s">
        <v>810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788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811</v>
      </c>
      <c r="AD230" t="s">
        <v>99</v>
      </c>
      <c r="AE230">
        <v>720</v>
      </c>
      <c r="AF230" t="s">
        <v>812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813</v>
      </c>
      <c r="C231" t="s">
        <v>814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470</v>
      </c>
      <c r="W231" t="s">
        <v>471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1096</v>
      </c>
      <c r="AD231" t="s">
        <v>99</v>
      </c>
      <c r="AE231">
        <v>432</v>
      </c>
      <c r="AF231" t="s">
        <v>815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816</v>
      </c>
      <c r="C232" t="s">
        <v>817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818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819</v>
      </c>
      <c r="C233" t="s">
        <v>820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470</v>
      </c>
      <c r="W233" t="s">
        <v>471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470</v>
      </c>
      <c r="AD233" t="s">
        <v>99</v>
      </c>
      <c r="AE233">
        <v>360</v>
      </c>
      <c r="AF233" t="s">
        <v>821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822</v>
      </c>
      <c r="C234" t="s">
        <v>823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470</v>
      </c>
      <c r="W234" t="s">
        <v>471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513</v>
      </c>
      <c r="AD234" t="s">
        <v>99</v>
      </c>
      <c r="AE234">
        <v>108</v>
      </c>
      <c r="AF234" t="s">
        <v>824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825</v>
      </c>
      <c r="C235" t="s">
        <v>826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827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828</v>
      </c>
      <c r="C236" t="s">
        <v>829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481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830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831</v>
      </c>
      <c r="C237" t="s">
        <v>832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798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833</v>
      </c>
      <c r="AD237" t="s">
        <v>42</v>
      </c>
      <c r="AE237">
        <v>720</v>
      </c>
      <c r="AF237" t="s">
        <v>834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835</v>
      </c>
      <c r="C238" t="s">
        <v>836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833</v>
      </c>
      <c r="AD238" t="s">
        <v>42</v>
      </c>
      <c r="AE238">
        <v>1248</v>
      </c>
      <c r="AF238" t="s">
        <v>837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838</v>
      </c>
      <c r="C239" t="s">
        <v>839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833</v>
      </c>
      <c r="AD239" t="s">
        <v>99</v>
      </c>
      <c r="AE239">
        <v>522</v>
      </c>
      <c r="AF239" t="s">
        <v>840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841</v>
      </c>
      <c r="C240" t="s">
        <v>842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833</v>
      </c>
      <c r="AD240" t="s">
        <v>99</v>
      </c>
      <c r="AE240">
        <v>1200</v>
      </c>
      <c r="AF240" t="s">
        <v>843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845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846</v>
      </c>
      <c r="AD241" t="s">
        <v>99</v>
      </c>
      <c r="AE241">
        <v>540</v>
      </c>
      <c r="AF241" t="s">
        <v>847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848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850</v>
      </c>
      <c r="AD242" t="s">
        <v>99</v>
      </c>
      <c r="AE242">
        <v>624</v>
      </c>
      <c r="AF242" t="s">
        <v>851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852</v>
      </c>
      <c r="C243" t="s">
        <v>853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854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855</v>
      </c>
      <c r="C244" t="s">
        <v>856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857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858</v>
      </c>
      <c r="C245" t="s">
        <v>859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380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380</v>
      </c>
      <c r="AD245" t="s">
        <v>99</v>
      </c>
      <c r="AE245">
        <v>336</v>
      </c>
      <c r="AF245" t="s">
        <v>860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861</v>
      </c>
      <c r="C246" t="s">
        <v>859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380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380</v>
      </c>
      <c r="AD246" t="s">
        <v>99</v>
      </c>
      <c r="AE246">
        <v>336</v>
      </c>
      <c r="AF246" t="s">
        <v>862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863</v>
      </c>
      <c r="C247" t="s">
        <v>864</v>
      </c>
      <c r="D247">
        <v>56</v>
      </c>
      <c r="E247">
        <v>95</v>
      </c>
      <c r="F247">
        <v>100</v>
      </c>
      <c r="G247">
        <v>160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120</v>
      </c>
      <c r="R247">
        <v>115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1107</v>
      </c>
      <c r="AD247" t="s">
        <v>115</v>
      </c>
      <c r="AE247">
        <v>480</v>
      </c>
      <c r="AF247" t="s">
        <v>865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866</v>
      </c>
      <c r="C248" t="s">
        <v>867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868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869</v>
      </c>
      <c r="C249" t="s">
        <v>870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871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872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873</v>
      </c>
      <c r="C250" t="s">
        <v>874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875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876</v>
      </c>
      <c r="C251" t="s">
        <v>877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878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879</v>
      </c>
      <c r="C252" t="s">
        <v>880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881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882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883</v>
      </c>
      <c r="C253" t="s">
        <v>884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885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886</v>
      </c>
      <c r="C254" t="s">
        <v>887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788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890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798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891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892</v>
      </c>
      <c r="C256" t="s">
        <v>890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893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894</v>
      </c>
      <c r="C257" t="s">
        <v>890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895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896</v>
      </c>
      <c r="C258" t="s">
        <v>890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897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898</v>
      </c>
      <c r="C259" t="s">
        <v>899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900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901</v>
      </c>
      <c r="C260" t="s">
        <v>899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902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903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904</v>
      </c>
      <c r="C261" t="s">
        <v>905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906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907</v>
      </c>
      <c r="C262" t="s">
        <v>908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909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910</v>
      </c>
      <c r="C263" t="s">
        <v>911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912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913</v>
      </c>
      <c r="C264" t="s">
        <v>914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726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915</v>
      </c>
      <c r="AD264" t="s">
        <v>99</v>
      </c>
      <c r="AE264">
        <v>312</v>
      </c>
      <c r="AF264" t="s">
        <v>916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917</v>
      </c>
      <c r="C265" t="s">
        <v>918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457</v>
      </c>
      <c r="AD265" t="s">
        <v>99</v>
      </c>
      <c r="AE265">
        <v>288</v>
      </c>
      <c r="AF265" t="s">
        <v>919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920</v>
      </c>
      <c r="C266" t="s">
        <v>921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400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922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923</v>
      </c>
      <c r="C267" t="s">
        <v>924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925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926</v>
      </c>
      <c r="C268" t="s">
        <v>927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470</v>
      </c>
      <c r="W268" t="s">
        <v>512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928</v>
      </c>
      <c r="AD268" t="s">
        <v>99</v>
      </c>
      <c r="AE268">
        <v>720</v>
      </c>
      <c r="AF268" t="s">
        <v>929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930</v>
      </c>
      <c r="C269" t="s">
        <v>931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419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932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933</v>
      </c>
      <c r="C270" t="s">
        <v>934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935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936</v>
      </c>
      <c r="C271" t="s">
        <v>937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419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938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939</v>
      </c>
      <c r="C272" t="s">
        <v>940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419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941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942</v>
      </c>
      <c r="C273" t="s">
        <v>943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944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945</v>
      </c>
      <c r="C274" t="s">
        <v>946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947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948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949</v>
      </c>
      <c r="C275" t="s">
        <v>950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517</v>
      </c>
      <c r="AD275" t="s">
        <v>99</v>
      </c>
      <c r="AE275">
        <v>576</v>
      </c>
      <c r="AF275" t="s">
        <v>951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952</v>
      </c>
      <c r="C276" t="s">
        <v>953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954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955</v>
      </c>
      <c r="C277" t="s">
        <v>956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380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749</v>
      </c>
      <c r="AD277" t="s">
        <v>42</v>
      </c>
      <c r="AE277">
        <v>900</v>
      </c>
      <c r="AF277" t="s">
        <v>957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958</v>
      </c>
      <c r="C278" t="s">
        <v>959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533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517</v>
      </c>
      <c r="AD278" t="s">
        <v>99</v>
      </c>
      <c r="AE278">
        <v>432</v>
      </c>
      <c r="AF278" t="s">
        <v>960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961</v>
      </c>
      <c r="C279" t="s">
        <v>962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400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749</v>
      </c>
      <c r="AD279" t="s">
        <v>99</v>
      </c>
      <c r="AE279">
        <v>288</v>
      </c>
      <c r="AF279" t="s">
        <v>963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964</v>
      </c>
      <c r="C280" t="s">
        <v>965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798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966</v>
      </c>
      <c r="AD280" t="s">
        <v>99</v>
      </c>
      <c r="AE280">
        <v>1080</v>
      </c>
      <c r="AF280" t="s">
        <v>967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968</v>
      </c>
      <c r="C281" t="s">
        <v>969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970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971</v>
      </c>
      <c r="C282" t="s">
        <v>972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973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974</v>
      </c>
      <c r="C283" t="s">
        <v>975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586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328</v>
      </c>
      <c r="AD283" t="s">
        <v>42</v>
      </c>
      <c r="AE283">
        <v>720</v>
      </c>
      <c r="AF283" t="s">
        <v>976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977</v>
      </c>
      <c r="C284" t="s">
        <v>978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470</v>
      </c>
      <c r="W284" t="s">
        <v>471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470</v>
      </c>
      <c r="AD284" t="s">
        <v>42</v>
      </c>
      <c r="AE284">
        <v>696</v>
      </c>
      <c r="AF284" t="s">
        <v>979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980</v>
      </c>
      <c r="C285" t="s">
        <v>981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586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1104</v>
      </c>
      <c r="AD285" t="s">
        <v>115</v>
      </c>
      <c r="AE285">
        <v>936</v>
      </c>
      <c r="AF285" t="s">
        <v>982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983</v>
      </c>
      <c r="C286" t="s">
        <v>984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985</v>
      </c>
      <c r="AD286" t="s">
        <v>99</v>
      </c>
      <c r="AE286">
        <v>384</v>
      </c>
      <c r="AF286" t="s">
        <v>986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987</v>
      </c>
      <c r="C287" t="s">
        <v>988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586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989</v>
      </c>
      <c r="AG287">
        <v>0</v>
      </c>
      <c r="AH287">
        <v>-1</v>
      </c>
      <c r="AI287">
        <v>1</v>
      </c>
      <c r="AJ287" t="s">
        <v>990</v>
      </c>
    </row>
    <row r="288" spans="1:36" x14ac:dyDescent="0.4">
      <c r="A288">
        <v>4285</v>
      </c>
      <c r="B288" t="s">
        <v>991</v>
      </c>
      <c r="C288" t="s">
        <v>992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620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993</v>
      </c>
      <c r="AE288">
        <v>216</v>
      </c>
      <c r="AF288" t="s">
        <v>994</v>
      </c>
      <c r="AG288">
        <v>0</v>
      </c>
      <c r="AH288">
        <v>0.5</v>
      </c>
      <c r="AI288">
        <v>1</v>
      </c>
      <c r="AJ288" t="s">
        <v>990</v>
      </c>
    </row>
    <row r="289" spans="1:36" x14ac:dyDescent="0.4">
      <c r="A289">
        <v>4286</v>
      </c>
      <c r="B289" t="s">
        <v>995</v>
      </c>
      <c r="C289" t="s">
        <v>996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997</v>
      </c>
      <c r="AD289" t="s">
        <v>99</v>
      </c>
      <c r="AE289">
        <v>504</v>
      </c>
      <c r="AF289" t="s">
        <v>998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999</v>
      </c>
      <c r="C290" t="s">
        <v>1000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1001</v>
      </c>
      <c r="AD290" t="s">
        <v>99</v>
      </c>
      <c r="AE290">
        <v>504</v>
      </c>
      <c r="AF290" t="s">
        <v>1002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1003</v>
      </c>
      <c r="C291" t="s">
        <v>1004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3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1109</v>
      </c>
      <c r="AE291">
        <v>384</v>
      </c>
      <c r="AF291" t="s">
        <v>1005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1006</v>
      </c>
      <c r="C292" t="s">
        <v>1007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620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1009</v>
      </c>
      <c r="C293" t="s">
        <v>1010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419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1011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1012</v>
      </c>
      <c r="C294" t="s">
        <v>1013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1015</v>
      </c>
      <c r="C295" t="s">
        <v>1016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1018</v>
      </c>
      <c r="C296" t="s">
        <v>1019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130</v>
      </c>
      <c r="R296">
        <v>130</v>
      </c>
      <c r="S296">
        <v>10</v>
      </c>
      <c r="T296">
        <v>12</v>
      </c>
      <c r="U296" t="s">
        <v>38</v>
      </c>
      <c r="V296" t="s">
        <v>470</v>
      </c>
      <c r="W296" t="s">
        <v>485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495</v>
      </c>
      <c r="AD296" t="s">
        <v>99</v>
      </c>
      <c r="AE296">
        <v>480</v>
      </c>
      <c r="AF296" t="s">
        <v>1020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1021</v>
      </c>
      <c r="C297" t="s">
        <v>1022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620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1024</v>
      </c>
      <c r="C298" t="s">
        <v>1025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1027</v>
      </c>
      <c r="C299" t="s">
        <v>1108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1028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1029</v>
      </c>
      <c r="C300" t="s">
        <v>1030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438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1031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1105</v>
      </c>
      <c r="C301" t="s">
        <v>566</v>
      </c>
      <c r="D301">
        <v>67</v>
      </c>
      <c r="E301">
        <v>15</v>
      </c>
      <c r="F301">
        <v>100</v>
      </c>
      <c r="G301">
        <v>80</v>
      </c>
      <c r="H301">
        <v>100</v>
      </c>
      <c r="I301">
        <v>100</v>
      </c>
      <c r="J301">
        <v>100</v>
      </c>
      <c r="K301">
        <v>130</v>
      </c>
      <c r="L301">
        <v>66</v>
      </c>
      <c r="M301">
        <v>10</v>
      </c>
      <c r="N301">
        <v>1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38</v>
      </c>
      <c r="V301" t="s">
        <v>219</v>
      </c>
      <c r="W301" t="s">
        <v>274</v>
      </c>
      <c r="X301">
        <v>1276</v>
      </c>
      <c r="Y301">
        <v>288</v>
      </c>
      <c r="Z301">
        <v>576</v>
      </c>
      <c r="AA301">
        <v>150</v>
      </c>
      <c r="AB301" t="s">
        <v>119</v>
      </c>
      <c r="AC301" t="s">
        <v>567</v>
      </c>
      <c r="AD301" t="s">
        <v>99</v>
      </c>
      <c r="AE301">
        <v>180</v>
      </c>
      <c r="AF301" t="s">
        <v>568</v>
      </c>
      <c r="AG301">
        <v>0</v>
      </c>
      <c r="AH301">
        <v>0.5</v>
      </c>
      <c r="AI301">
        <v>1</v>
      </c>
      <c r="AJ301" t="s">
        <v>1106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1033</v>
      </c>
      <c r="B1" t="s">
        <v>28</v>
      </c>
      <c r="C1" t="s">
        <v>1087</v>
      </c>
      <c r="D1" t="s">
        <v>1088</v>
      </c>
      <c r="E1" t="s">
        <v>1047</v>
      </c>
      <c r="F1" t="s">
        <v>1048</v>
      </c>
    </row>
    <row r="2" spans="1:6" x14ac:dyDescent="0.4">
      <c r="A2" t="s">
        <v>1062</v>
      </c>
      <c r="B2" t="s">
        <v>1049</v>
      </c>
      <c r="C2">
        <v>0</v>
      </c>
      <c r="D2">
        <v>1</v>
      </c>
    </row>
    <row r="3" spans="1:6" x14ac:dyDescent="0.4">
      <c r="A3" t="s">
        <v>1062</v>
      </c>
      <c r="B3" t="s">
        <v>1050</v>
      </c>
      <c r="C3">
        <v>0</v>
      </c>
      <c r="D3">
        <v>2</v>
      </c>
      <c r="E3" t="s">
        <v>1089</v>
      </c>
      <c r="F3" t="s">
        <v>1090</v>
      </c>
    </row>
    <row r="4" spans="1:6" x14ac:dyDescent="0.4">
      <c r="A4" t="s">
        <v>1062</v>
      </c>
      <c r="B4" t="s">
        <v>1051</v>
      </c>
      <c r="C4">
        <v>0</v>
      </c>
      <c r="D4">
        <v>2</v>
      </c>
      <c r="E4" t="s">
        <v>1091</v>
      </c>
      <c r="F4" t="s">
        <v>1092</v>
      </c>
    </row>
    <row r="5" spans="1:6" x14ac:dyDescent="0.4">
      <c r="A5" t="s">
        <v>1065</v>
      </c>
      <c r="B5" t="s">
        <v>1049</v>
      </c>
      <c r="C5">
        <v>0</v>
      </c>
      <c r="D5">
        <v>1</v>
      </c>
    </row>
    <row r="6" spans="1:6" x14ac:dyDescent="0.4">
      <c r="A6" t="s">
        <v>1065</v>
      </c>
      <c r="B6" t="s">
        <v>1050</v>
      </c>
      <c r="C6">
        <v>0</v>
      </c>
      <c r="D6">
        <v>2</v>
      </c>
      <c r="E6" t="s">
        <v>1093</v>
      </c>
      <c r="F6" t="s">
        <v>1094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1038</v>
      </c>
      <c r="C1" s="7" t="s">
        <v>4</v>
      </c>
      <c r="D1" s="7" t="s">
        <v>11</v>
      </c>
      <c r="E1" s="7" t="s">
        <v>1039</v>
      </c>
      <c r="F1" s="7" t="s">
        <v>16</v>
      </c>
      <c r="G1" s="6" t="s">
        <v>1040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6.0137457044673512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23.809523809523814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5.8880000000000017</v>
      </c>
      <c r="F5" s="1">
        <f ca="1">OFFSET(StatCharts!F$2,Sheet2!$A5-1,0)</f>
        <v>67.255434782608674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7.517999999999998</v>
      </c>
      <c r="F6" s="1">
        <f ca="1">OFFSET(StatCharts!F$2,Sheet2!$A6-1,0)</f>
        <v>167.19872306464489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9.048</v>
      </c>
      <c r="F7" s="1">
        <f ca="1">OFFSET(StatCharts!F$2,Sheet2!$A7-1,0)</f>
        <v>330.4597701149425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10.478000000000002</v>
      </c>
      <c r="F8" s="1">
        <f ca="1">OFFSET(StatCharts!F$2,Sheet2!$A8-1,0)</f>
        <v>644.58866195838891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13.474666666666666</v>
      </c>
      <c r="F9" s="1">
        <f ca="1">OFFSET(StatCharts!F$2,Sheet2!$A9-1,0)</f>
        <v>954.68038788838317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16.371333333333332</v>
      </c>
      <c r="F10" s="1">
        <f ca="1">OFFSET(StatCharts!F$2,Sheet2!$A10-1,0)</f>
        <v>1489.3716659201043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19.167999999999999</v>
      </c>
      <c r="F11" s="1">
        <f ca="1">OFFSET(StatCharts!F$2,Sheet2!$A11-1,0)</f>
        <v>2134.2341402337229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21.864666666666668</v>
      </c>
      <c r="F12" s="1">
        <f ca="1">OFFSET(StatCharts!F$2,Sheet2!$A12-1,0)</f>
        <v>3176.5405372442601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24.461333333333336</v>
      </c>
      <c r="F13" s="1">
        <f ca="1">OFFSET(StatCharts!F$2,Sheet2!$A13-1,0)</f>
        <v>4380.0964787964676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26.957999999999998</v>
      </c>
      <c r="F14" s="1">
        <f ca="1">OFFSET(StatCharts!F$2,Sheet2!$A14-1,0)</f>
        <v>6246.1235996735668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29.354666666666667</v>
      </c>
      <c r="F15" s="1">
        <f ca="1">OFFSET(StatCharts!F$2,Sheet2!$A15-1,0)</f>
        <v>8329.7147529069771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31.651333333333334</v>
      </c>
      <c r="F16" s="1">
        <f ca="1">OFFSET(StatCharts!F$2,Sheet2!$A16-1,0)</f>
        <v>11460.433473050109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33.847999999999999</v>
      </c>
      <c r="F17" s="1">
        <f ca="1">OFFSET(StatCharts!F$2,Sheet2!$A17-1,0)</f>
        <v>14865.368707161428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35.944666666666663</v>
      </c>
      <c r="F18" s="1">
        <f ca="1">OFFSET(StatCharts!F$2,Sheet2!$A18-1,0)</f>
        <v>19855.546488120632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37.941333333333333</v>
      </c>
      <c r="F19" s="1">
        <f ca="1">OFFSET(StatCharts!F$2,Sheet2!$A19-1,0)</f>
        <v>28394.073306156875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39.838000000000001</v>
      </c>
      <c r="F20" s="1">
        <f ca="1">OFFSET(StatCharts!F$2,Sheet2!$A20-1,0)</f>
        <v>44230.985491239517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41.634666666666668</v>
      </c>
      <c r="F21" s="1">
        <f ca="1">OFFSET(StatCharts!F$2,Sheet2!$A21-1,0)</f>
        <v>66029.686799461982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43</v>
      </c>
      <c r="F22" s="1">
        <f ca="1">OFFSET(StatCharts!F$2,Sheet2!$A22-1,0)</f>
        <v>89747.441860465115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L13" sqref="L13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  <c r="N1" t="s">
        <v>1034</v>
      </c>
    </row>
    <row r="2" spans="1:14" x14ac:dyDescent="0.4">
      <c r="A2" t="s">
        <v>1035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1036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548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470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380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833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328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457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300</v>
      </c>
      <c r="M21">
        <v>250</v>
      </c>
      <c r="N21">
        <v>2</v>
      </c>
    </row>
    <row r="22" spans="1:14" x14ac:dyDescent="0.4">
      <c r="A22" t="s">
        <v>757</v>
      </c>
      <c r="B22">
        <v>700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550</v>
      </c>
      <c r="M22">
        <v>450</v>
      </c>
      <c r="N22">
        <v>3</v>
      </c>
    </row>
    <row r="23" spans="1:14" x14ac:dyDescent="0.4">
      <c r="A23" t="s">
        <v>192</v>
      </c>
      <c r="B23">
        <v>1000</v>
      </c>
      <c r="C23">
        <v>190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1200</v>
      </c>
      <c r="M23">
        <v>1000</v>
      </c>
      <c r="N23">
        <v>4</v>
      </c>
    </row>
    <row r="24" spans="1:14" x14ac:dyDescent="0.4">
      <c r="A24" t="s">
        <v>683</v>
      </c>
      <c r="B24">
        <v>3000</v>
      </c>
      <c r="C24">
        <v>200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2000</v>
      </c>
      <c r="M24">
        <v>2000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</row>
    <row r="2" spans="1:13" x14ac:dyDescent="0.4">
      <c r="A2" s="2" t="s">
        <v>947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586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533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726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788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400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438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551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547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471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485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774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512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481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620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902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871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419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470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380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J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1" sqref="J5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0" x14ac:dyDescent="0.4">
      <c r="A1" t="s">
        <v>3</v>
      </c>
      <c r="B1" s="1" t="s">
        <v>1038</v>
      </c>
      <c r="C1" s="1" t="s">
        <v>4</v>
      </c>
      <c r="D1" s="1" t="s">
        <v>11</v>
      </c>
      <c r="E1" s="1" t="s">
        <v>1039</v>
      </c>
      <c r="F1" s="1" t="s">
        <v>16</v>
      </c>
      <c r="G1" t="s">
        <v>1040</v>
      </c>
      <c r="H1" t="s">
        <v>14</v>
      </c>
      <c r="J1" s="1" t="s">
        <v>16</v>
      </c>
    </row>
    <row r="2" spans="1:10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(1-POWER(1-((A2+1)/100),2))*20+MAX(0,(A2-30)/3)</f>
        <v>0.79200000000000159</v>
      </c>
      <c r="F2" s="1">
        <f>VLOOKUP(A2,Exp!Q2:R100,2)/E2</f>
        <v>5.0505050505050404</v>
      </c>
      <c r="G2">
        <f>FLOOR(A2*0.8,1)+1</f>
        <v>1</v>
      </c>
      <c r="H2">
        <f>FLOOR(A2/3,1)+1</f>
        <v>1</v>
      </c>
      <c r="J2" s="1">
        <f>VLOOKUP(A2,Exp!M2:N100,2)/E2</f>
        <v>6.3131313131313007</v>
      </c>
    </row>
    <row r="3" spans="1:10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(1-POWER(1-((A3+1)/100),2))*20+MAX(0,(A3-30)/3)</f>
        <v>1.1820000000000008</v>
      </c>
      <c r="F3" s="1">
        <f>VLOOKUP(A3,Exp!Q3:R101,2)/E3</f>
        <v>4.2301184433164103</v>
      </c>
      <c r="G3">
        <f t="shared" ref="G3:G66" si="4">FLOOR(A3*0.8,1)+1</f>
        <v>2</v>
      </c>
      <c r="H3">
        <f t="shared" ref="H3:H66" si="5">FLOOR(A3/3,1)+1</f>
        <v>1</v>
      </c>
      <c r="J3" s="1">
        <f>VLOOKUP(A3,Exp!M3:N101,2)/E3</f>
        <v>6.7681895093062554</v>
      </c>
    </row>
    <row r="4" spans="1:10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VLOOKUP(A4,Exp!Q4:R102,2)/E4</f>
        <v>4.4642857142857126</v>
      </c>
      <c r="G4">
        <f t="shared" si="4"/>
        <v>3</v>
      </c>
      <c r="H4">
        <f t="shared" si="5"/>
        <v>2</v>
      </c>
      <c r="J4" s="1">
        <f>VLOOKUP(A4,Exp!M4:N102,2)/E4</f>
        <v>7.015306122448977</v>
      </c>
    </row>
    <row r="5" spans="1:10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VLOOKUP(A5,Exp!Q5:R103,2)/E5</f>
        <v>4.6153846153846141</v>
      </c>
      <c r="G5">
        <f t="shared" si="4"/>
        <v>4</v>
      </c>
      <c r="H5">
        <f t="shared" si="5"/>
        <v>2</v>
      </c>
      <c r="J5" s="1">
        <f>VLOOKUP(A5,Exp!M5:N103,2)/E5</f>
        <v>8.2051282051282026</v>
      </c>
    </row>
    <row r="6" spans="1:10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VLOOKUP(A6,Exp!Q6:R104,2)/E6</f>
        <v>6.0137457044673512</v>
      </c>
      <c r="G6">
        <f t="shared" si="4"/>
        <v>5</v>
      </c>
      <c r="H6">
        <f t="shared" si="5"/>
        <v>2</v>
      </c>
      <c r="J6" s="1">
        <f>VLOOKUP(A6,Exp!M6:N104,2)/E6</f>
        <v>9.4501718213058368</v>
      </c>
    </row>
    <row r="7" spans="1:10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VLOOKUP(A7,Exp!Q7:R105,2)/E7</f>
        <v>8.1421169504070985</v>
      </c>
      <c r="G7">
        <f t="shared" si="4"/>
        <v>5</v>
      </c>
      <c r="H7">
        <f t="shared" si="5"/>
        <v>3</v>
      </c>
      <c r="J7" s="1">
        <f>VLOOKUP(A7,Exp!M7:N105,2)/E7</f>
        <v>12.583271650629154</v>
      </c>
    </row>
    <row r="8" spans="1:10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VLOOKUP(A8,Exp!Q8:R106,2)/E8</f>
        <v>10.41666666666667</v>
      </c>
      <c r="G8">
        <f t="shared" si="4"/>
        <v>6</v>
      </c>
      <c r="H8">
        <f t="shared" si="5"/>
        <v>3</v>
      </c>
      <c r="J8" s="1">
        <f>VLOOKUP(A8,Exp!M8:N106,2)/E8</f>
        <v>16.276041666666671</v>
      </c>
    </row>
    <row r="9" spans="1:10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VLOOKUP(A9,Exp!Q9:R107,2)/E9</f>
        <v>13.379872018615478</v>
      </c>
      <c r="G9">
        <f t="shared" si="4"/>
        <v>7</v>
      </c>
      <c r="H9">
        <f t="shared" si="5"/>
        <v>3</v>
      </c>
      <c r="J9" s="1">
        <f>VLOOKUP(A9,Exp!M9:N107,2)/E9</f>
        <v>20.360674810936597</v>
      </c>
    </row>
    <row r="10" spans="1:10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VLOOKUP(A10,Exp!Q10:R108,2)/E10</f>
        <v>17.105263157894743</v>
      </c>
      <c r="G10">
        <f t="shared" si="4"/>
        <v>8</v>
      </c>
      <c r="H10">
        <f t="shared" si="5"/>
        <v>4</v>
      </c>
      <c r="J10" s="1">
        <f>VLOOKUP(A10,Exp!M10:N108,2)/E10</f>
        <v>24.736842105263165</v>
      </c>
    </row>
    <row r="11" spans="1:10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VLOOKUP(A11,Exp!Q11:R109,2)/E11</f>
        <v>23.809523809523814</v>
      </c>
      <c r="G11">
        <f t="shared" si="4"/>
        <v>9</v>
      </c>
      <c r="H11">
        <f t="shared" si="5"/>
        <v>4</v>
      </c>
      <c r="J11" s="1">
        <f>VLOOKUP(A11,Exp!M11:N109,2)/E11</f>
        <v>59.163059163059174</v>
      </c>
    </row>
    <row r="12" spans="1:10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VLOOKUP(A12,Exp!Q12:R110,2)/E12</f>
        <v>29.920212765957444</v>
      </c>
      <c r="G12">
        <f t="shared" si="4"/>
        <v>9</v>
      </c>
      <c r="H12">
        <f t="shared" si="5"/>
        <v>4</v>
      </c>
      <c r="J12" s="1">
        <f>VLOOKUP(A12,Exp!M12:N110,2)/E12</f>
        <v>69.370567375886523</v>
      </c>
    </row>
    <row r="13" spans="1:10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VLOOKUP(A13,Exp!Q13:R111,2)/E13</f>
        <v>36.816125051419171</v>
      </c>
      <c r="G13">
        <f t="shared" si="4"/>
        <v>10</v>
      </c>
      <c r="H13">
        <f t="shared" si="5"/>
        <v>5</v>
      </c>
      <c r="J13" s="1">
        <f>VLOOKUP(A13,Exp!M13:N111,2)/E13</f>
        <v>80.008227067050598</v>
      </c>
    </row>
    <row r="14" spans="1:10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VLOOKUP(A14,Exp!Q14:R112,2)/E14</f>
        <v>45.122887864823333</v>
      </c>
      <c r="G14">
        <f t="shared" si="4"/>
        <v>11</v>
      </c>
      <c r="H14">
        <f t="shared" si="5"/>
        <v>5</v>
      </c>
      <c r="J14" s="1">
        <f>VLOOKUP(A14,Exp!M14:N112,2)/E14</f>
        <v>91.397849462365556</v>
      </c>
    </row>
    <row r="15" spans="1:10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VLOOKUP(A15,Exp!Q15:R113,2)/E15</f>
        <v>56.036036036036023</v>
      </c>
      <c r="G15">
        <f t="shared" si="4"/>
        <v>12</v>
      </c>
      <c r="H15">
        <f t="shared" si="5"/>
        <v>5</v>
      </c>
      <c r="J15" s="1">
        <f>VLOOKUP(A15,Exp!M15:N113,2)/E15</f>
        <v>103.06306306306303</v>
      </c>
    </row>
    <row r="16" spans="1:10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VLOOKUP(A16,Exp!Q16:R114,2)/E16</f>
        <v>67.255434782608674</v>
      </c>
      <c r="G16">
        <f t="shared" si="4"/>
        <v>13</v>
      </c>
      <c r="H16">
        <f t="shared" si="5"/>
        <v>6</v>
      </c>
      <c r="J16" s="1">
        <f>VLOOKUP(A16,Exp!M16:N114,2)/E16</f>
        <v>115.48913043478258</v>
      </c>
    </row>
    <row r="17" spans="1:10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VLOOKUP(A17,Exp!Q17:R115,2)/E17</f>
        <v>79.556412729026022</v>
      </c>
      <c r="G17">
        <f t="shared" si="4"/>
        <v>13</v>
      </c>
      <c r="H17">
        <f t="shared" si="5"/>
        <v>6</v>
      </c>
      <c r="J17" s="1">
        <f>VLOOKUP(A17,Exp!M17:N115,2)/E17</f>
        <v>128.09386049501765</v>
      </c>
    </row>
    <row r="18" spans="1:10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VLOOKUP(A18,Exp!Q18:R116,2)/E18</f>
        <v>93.559218559218593</v>
      </c>
      <c r="G18">
        <f t="shared" si="4"/>
        <v>14</v>
      </c>
      <c r="H18">
        <f t="shared" si="5"/>
        <v>6</v>
      </c>
      <c r="J18" s="1">
        <f>VLOOKUP(A18,Exp!M18:N116,2)/E18</f>
        <v>141.17826617826623</v>
      </c>
    </row>
    <row r="19" spans="1:10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VLOOKUP(A19,Exp!Q19:R117,2)/E19</f>
        <v>110.35184646699626</v>
      </c>
      <c r="G19">
        <f t="shared" si="4"/>
        <v>15</v>
      </c>
      <c r="H19">
        <f t="shared" si="5"/>
        <v>7</v>
      </c>
      <c r="J19" s="1">
        <f>VLOOKUP(A19,Exp!M19:N117,2)/E19</f>
        <v>154.84152369874968</v>
      </c>
    </row>
    <row r="20" spans="1:10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VLOOKUP(A20,Exp!Q20:R118,2)/E20</f>
        <v>127.91666666666671</v>
      </c>
      <c r="G20">
        <f t="shared" si="4"/>
        <v>16</v>
      </c>
      <c r="H20">
        <f t="shared" si="5"/>
        <v>7</v>
      </c>
      <c r="J20" s="1">
        <f>VLOOKUP(A20,Exp!M20:N118,2)/E20</f>
        <v>168.61111111111117</v>
      </c>
    </row>
    <row r="21" spans="1:10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VLOOKUP(A21,Exp!Q21:R119,2)/E21</f>
        <v>167.19872306464489</v>
      </c>
      <c r="G21">
        <f t="shared" si="4"/>
        <v>17</v>
      </c>
      <c r="H21">
        <f t="shared" si="5"/>
        <v>7</v>
      </c>
      <c r="J21" s="1">
        <f>VLOOKUP(A21,Exp!M21:N119,2)/E21</f>
        <v>332.93429103484976</v>
      </c>
    </row>
    <row r="22" spans="1:10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VLOOKUP(A22,Exp!Q22:R120,2)/E22</f>
        <v>191.01123595505621</v>
      </c>
      <c r="G22">
        <f t="shared" si="4"/>
        <v>17</v>
      </c>
      <c r="H22">
        <f t="shared" si="5"/>
        <v>8</v>
      </c>
      <c r="J22" s="1">
        <f>VLOOKUP(A22,Exp!M22:N120,2)/E22</f>
        <v>359.55056179775283</v>
      </c>
    </row>
    <row r="23" spans="1:10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VLOOKUP(A23,Exp!Q23:R121,2)/E23</f>
        <v>218.00540407762222</v>
      </c>
      <c r="G23">
        <f t="shared" si="4"/>
        <v>18</v>
      </c>
      <c r="H23">
        <f t="shared" si="5"/>
        <v>8</v>
      </c>
      <c r="J23" s="1">
        <f>VLOOKUP(A23,Exp!M23:N121,2)/E23</f>
        <v>386.51436993367724</v>
      </c>
    </row>
    <row r="24" spans="1:10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VLOOKUP(A24,Exp!Q24:R122,2)/E24</f>
        <v>246.56723484848484</v>
      </c>
      <c r="G24">
        <f t="shared" si="4"/>
        <v>19</v>
      </c>
      <c r="H24">
        <f t="shared" si="5"/>
        <v>8</v>
      </c>
      <c r="J24" s="1">
        <f>VLOOKUP(A24,Exp!M24:N122,2)/E24</f>
        <v>414.53598484848482</v>
      </c>
    </row>
    <row r="25" spans="1:10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VLOOKUP(A25,Exp!Q25:R123,2)/E25</f>
        <v>294.62857142857143</v>
      </c>
      <c r="G25">
        <f t="shared" si="4"/>
        <v>20</v>
      </c>
      <c r="H25">
        <f t="shared" si="5"/>
        <v>9</v>
      </c>
      <c r="J25" s="1">
        <f>VLOOKUP(A25,Exp!M25:N123,2)/E25</f>
        <v>442.85714285714283</v>
      </c>
    </row>
    <row r="26" spans="1:10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VLOOKUP(A26,Exp!Q26:R124,2)/E26</f>
        <v>330.4597701149425</v>
      </c>
      <c r="G26">
        <f t="shared" si="4"/>
        <v>21</v>
      </c>
      <c r="H26">
        <f t="shared" si="5"/>
        <v>9</v>
      </c>
      <c r="J26" s="1">
        <f>VLOOKUP(A26,Exp!M26:N124,2)/E26</f>
        <v>472.14854111405833</v>
      </c>
    </row>
    <row r="27" spans="1:10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VLOOKUP(A27,Exp!Q27:R125,2)/E27</f>
        <v>369.94219653179181</v>
      </c>
      <c r="G27">
        <f t="shared" si="4"/>
        <v>21</v>
      </c>
      <c r="H27">
        <f t="shared" si="5"/>
        <v>9</v>
      </c>
      <c r="J27" s="1">
        <f>VLOOKUP(A27,Exp!M27:N125,2)/E27</f>
        <v>501.71269535431372</v>
      </c>
    </row>
    <row r="28" spans="1:10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VLOOKUP(A28,Exp!Q28:R126,2)/E28</f>
        <v>411.5448504983388</v>
      </c>
      <c r="G28">
        <f t="shared" si="4"/>
        <v>22</v>
      </c>
      <c r="H28">
        <f t="shared" si="5"/>
        <v>10</v>
      </c>
      <c r="J28" s="1">
        <f>VLOOKUP(A28,Exp!M28:N126,2)/E28</f>
        <v>531.76910299003316</v>
      </c>
    </row>
    <row r="29" spans="1:10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VLOOKUP(A29,Exp!Q29:R127,2)/E29</f>
        <v>471.26436781609198</v>
      </c>
      <c r="G29">
        <f t="shared" si="4"/>
        <v>23</v>
      </c>
      <c r="H29">
        <f t="shared" si="5"/>
        <v>10</v>
      </c>
      <c r="J29" s="1">
        <f>VLOOKUP(A29,Exp!M29:N127,2)/E29</f>
        <v>562.41177656785646</v>
      </c>
    </row>
    <row r="30" spans="1:10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VLOOKUP(A30,Exp!Q30:R128,2)/E30</f>
        <v>521.27450980392166</v>
      </c>
      <c r="G30">
        <f t="shared" si="4"/>
        <v>24</v>
      </c>
      <c r="H30">
        <f t="shared" si="5"/>
        <v>10</v>
      </c>
      <c r="J30" s="1">
        <f>VLOOKUP(A30,Exp!M30:N128,2)/E30</f>
        <v>593.82352941176475</v>
      </c>
    </row>
    <row r="31" spans="1:10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VLOOKUP(A31,Exp!Q31:R129,2)/E31</f>
        <v>644.58866195838891</v>
      </c>
      <c r="G31">
        <f t="shared" si="4"/>
        <v>25</v>
      </c>
      <c r="H31">
        <f t="shared" si="5"/>
        <v>11</v>
      </c>
      <c r="J31" s="1">
        <f>VLOOKUP(A31,Exp!M31:N129,2)/E31</f>
        <v>972.3229623974039</v>
      </c>
    </row>
    <row r="32" spans="1:10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11.085333333333336</v>
      </c>
      <c r="F32" s="1">
        <f>VLOOKUP(A32,Exp!Q32:R130,2)/E32</f>
        <v>686.31224440702408</v>
      </c>
      <c r="G32">
        <f t="shared" si="4"/>
        <v>25</v>
      </c>
      <c r="H32">
        <f t="shared" si="5"/>
        <v>11</v>
      </c>
      <c r="J32" s="1">
        <f>VLOOKUP(A32,Exp!M32:N130,2)/E32</f>
        <v>992.03151311041586</v>
      </c>
    </row>
    <row r="33" spans="1:10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11.688666666666668</v>
      </c>
      <c r="F33" s="1">
        <f>VLOOKUP(A33,Exp!Q33:R131,2)/E33</f>
        <v>743.11298693891513</v>
      </c>
      <c r="G33">
        <f t="shared" si="4"/>
        <v>26</v>
      </c>
      <c r="H33">
        <f t="shared" si="5"/>
        <v>11</v>
      </c>
      <c r="J33" s="1">
        <f>VLOOKUP(A33,Exp!M33:N131,2)/E33</f>
        <v>1012.6903553299492</v>
      </c>
    </row>
    <row r="34" spans="1:10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12.288000000000002</v>
      </c>
      <c r="F34" s="1">
        <f>VLOOKUP(A34,Exp!Q34:R132,2)/E34</f>
        <v>790.93424479166652</v>
      </c>
      <c r="G34">
        <f t="shared" si="4"/>
        <v>27</v>
      </c>
      <c r="H34">
        <f t="shared" si="5"/>
        <v>12</v>
      </c>
      <c r="J34" s="1">
        <f>VLOOKUP(A34,Exp!M34:N132,2)/E34</f>
        <v>1034.4238281249998</v>
      </c>
    </row>
    <row r="35" spans="1:10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12.883333333333331</v>
      </c>
      <c r="F35" s="1">
        <f>VLOOKUP(A35,Exp!Q35:R133,2)/E35</f>
        <v>898.13712807244519</v>
      </c>
      <c r="G35">
        <f t="shared" si="4"/>
        <v>28</v>
      </c>
      <c r="H35">
        <f t="shared" si="5"/>
        <v>12</v>
      </c>
      <c r="J35" s="1">
        <f>VLOOKUP(A35,Exp!M35:N133,2)/E35</f>
        <v>1056.7917205692111</v>
      </c>
    </row>
    <row r="36" spans="1:10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13.474666666666666</v>
      </c>
      <c r="F36" s="1">
        <f>VLOOKUP(A36,Exp!Q36:R134,2)/E36</f>
        <v>954.68038788838317</v>
      </c>
      <c r="G36">
        <f t="shared" si="4"/>
        <v>29</v>
      </c>
      <c r="H36">
        <f t="shared" si="5"/>
        <v>12</v>
      </c>
      <c r="J36" s="1">
        <f>VLOOKUP(A36,Exp!M36:N134,2)/E36</f>
        <v>1080.3235701563428</v>
      </c>
    </row>
    <row r="37" spans="1:10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14.061999999999999</v>
      </c>
      <c r="F37" s="1">
        <f>VLOOKUP(A37,Exp!Q37:R135,2)/E37</f>
        <v>1024.3208647418576</v>
      </c>
      <c r="G37">
        <f t="shared" si="4"/>
        <v>29</v>
      </c>
      <c r="H37">
        <f t="shared" si="5"/>
        <v>13</v>
      </c>
      <c r="J37" s="1">
        <f>VLOOKUP(A37,Exp!M37:N135,2)/E37</f>
        <v>1104.3948229270375</v>
      </c>
    </row>
    <row r="38" spans="1:10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14.645333333333332</v>
      </c>
      <c r="F38" s="1">
        <f>VLOOKUP(A38,Exp!Q38:R136,2)/E38</f>
        <v>1087.4453750910416</v>
      </c>
      <c r="G38">
        <f t="shared" si="4"/>
        <v>30</v>
      </c>
      <c r="H38">
        <f t="shared" si="5"/>
        <v>13</v>
      </c>
      <c r="J38" s="1">
        <f>VLOOKUP(A38,Exp!M38:N136,2)/E38</f>
        <v>1128.9603058994903</v>
      </c>
    </row>
    <row r="39" spans="1:10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15.224666666666666</v>
      </c>
      <c r="F39" s="1">
        <f>VLOOKUP(A39,Exp!Q39:R137,2)/E39</f>
        <v>1201.4712965801114</v>
      </c>
      <c r="G39">
        <f t="shared" si="4"/>
        <v>31</v>
      </c>
      <c r="H39">
        <f t="shared" si="5"/>
        <v>13</v>
      </c>
      <c r="J39" s="1">
        <f>VLOOKUP(A39,Exp!M39:N137,2)/E39</f>
        <v>1154.3109865569033</v>
      </c>
    </row>
    <row r="40" spans="1:10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15.8</v>
      </c>
      <c r="F40" s="1">
        <f>VLOOKUP(A40,Exp!Q40:R138,2)/E40</f>
        <v>1273.6708860759493</v>
      </c>
      <c r="G40">
        <f t="shared" si="4"/>
        <v>32</v>
      </c>
      <c r="H40">
        <f t="shared" si="5"/>
        <v>14</v>
      </c>
      <c r="J40" s="1">
        <f>VLOOKUP(A40,Exp!M40:N138,2)/E40</f>
        <v>1179.9367088607594</v>
      </c>
    </row>
    <row r="41" spans="1:10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16.371333333333332</v>
      </c>
      <c r="F41" s="1">
        <f>VLOOKUP(A41,Exp!Q41:R139,2)/E41</f>
        <v>1489.3716659201043</v>
      </c>
      <c r="G41">
        <f t="shared" si="4"/>
        <v>33</v>
      </c>
      <c r="H41">
        <f t="shared" si="5"/>
        <v>14</v>
      </c>
      <c r="J41" s="1">
        <f>VLOOKUP(A41,Exp!M41:N139,2)/E41</f>
        <v>1699.0063932890826</v>
      </c>
    </row>
    <row r="42" spans="1:10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16.938666666666666</v>
      </c>
      <c r="F42" s="1">
        <f>VLOOKUP(A42,Exp!Q42:R140,2)/E42</f>
        <v>1574.9763853904283</v>
      </c>
      <c r="G42">
        <f t="shared" si="4"/>
        <v>33</v>
      </c>
      <c r="H42">
        <f t="shared" si="5"/>
        <v>14</v>
      </c>
      <c r="J42" s="1">
        <f>VLOOKUP(A42,Exp!M42:N140,2)/E42</f>
        <v>1736.6183879093198</v>
      </c>
    </row>
    <row r="43" spans="1:10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17.501999999999999</v>
      </c>
      <c r="F43" s="1">
        <f>VLOOKUP(A43,Exp!Q43:R141,2)/E43</f>
        <v>1705.8050508513313</v>
      </c>
      <c r="G43">
        <f t="shared" si="4"/>
        <v>34</v>
      </c>
      <c r="H43">
        <f t="shared" si="5"/>
        <v>15</v>
      </c>
      <c r="J43" s="1">
        <f>VLOOKUP(A43,Exp!M43:N141,2)/E43</f>
        <v>1774.9400068563593</v>
      </c>
    </row>
    <row r="44" spans="1:10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18.06133333333333</v>
      </c>
      <c r="F44" s="1">
        <f>VLOOKUP(A44,Exp!Q44:R142,2)/E44</f>
        <v>1801.5281263841728</v>
      </c>
      <c r="G44">
        <f t="shared" si="4"/>
        <v>35</v>
      </c>
      <c r="H44">
        <f t="shared" si="5"/>
        <v>15</v>
      </c>
      <c r="J44" s="1">
        <f>VLOOKUP(A44,Exp!M44:N142,2)/E44</f>
        <v>1813.8749446331024</v>
      </c>
    </row>
    <row r="45" spans="1:10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18.616666666666667</v>
      </c>
      <c r="F45" s="1">
        <f>VLOOKUP(A45,Exp!Q45:R143,2)/E45</f>
        <v>2024.2614145031334</v>
      </c>
      <c r="G45">
        <f t="shared" si="4"/>
        <v>36</v>
      </c>
      <c r="H45">
        <f t="shared" si="5"/>
        <v>15</v>
      </c>
      <c r="J45" s="1">
        <f>VLOOKUP(A45,Exp!M45:N143,2)/E45</f>
        <v>1853.5004476275737</v>
      </c>
    </row>
    <row r="46" spans="1:10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19.167999999999999</v>
      </c>
      <c r="F46" s="1">
        <f>VLOOKUP(A46,Exp!Q46:R144,2)/E46</f>
        <v>2134.2341402337229</v>
      </c>
      <c r="G46">
        <f t="shared" si="4"/>
        <v>37</v>
      </c>
      <c r="H46">
        <f t="shared" si="5"/>
        <v>16</v>
      </c>
      <c r="J46" s="1">
        <f>VLOOKUP(A46,Exp!M46:N144,2)/E46</f>
        <v>1893.6769616026711</v>
      </c>
    </row>
    <row r="47" spans="1:10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19.715333333333334</v>
      </c>
      <c r="F47" s="1">
        <f>VLOOKUP(A47,Exp!Q47:R145,2)/E47</f>
        <v>2285.2263889358537</v>
      </c>
      <c r="G47">
        <f t="shared" si="4"/>
        <v>37</v>
      </c>
      <c r="H47">
        <f t="shared" si="5"/>
        <v>16</v>
      </c>
      <c r="J47" s="1">
        <f>VLOOKUP(A47,Exp!M47:N145,2)/E47</f>
        <v>1934.1798261928109</v>
      </c>
    </row>
    <row r="48" spans="1:10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20.258666666666667</v>
      </c>
      <c r="F48" s="1">
        <f>VLOOKUP(A48,Exp!Q48:R146,2)/E48</f>
        <v>2406.2294326707911</v>
      </c>
      <c r="G48">
        <f t="shared" si="4"/>
        <v>38</v>
      </c>
      <c r="H48">
        <f t="shared" si="5"/>
        <v>16</v>
      </c>
      <c r="J48" s="1">
        <f>VLOOKUP(A48,Exp!M48:N146,2)/E48</f>
        <v>1975.5001974463605</v>
      </c>
    </row>
    <row r="49" spans="1:10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20.798000000000002</v>
      </c>
      <c r="F49" s="1">
        <f>VLOOKUP(A49,Exp!Q49:R147,2)/E49</f>
        <v>2641.8405615924607</v>
      </c>
      <c r="G49">
        <f t="shared" si="4"/>
        <v>39</v>
      </c>
      <c r="H49">
        <f t="shared" si="5"/>
        <v>17</v>
      </c>
      <c r="J49" s="1">
        <f>VLOOKUP(A49,Exp!M49:N147,2)/E49</f>
        <v>2017.1170304837001</v>
      </c>
    </row>
    <row r="50" spans="1:10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21.333333333333332</v>
      </c>
      <c r="F50" s="1">
        <f>VLOOKUP(A50,Exp!Q50:R148,2)/E50</f>
        <v>2777.859375</v>
      </c>
      <c r="G50">
        <f t="shared" si="4"/>
        <v>40</v>
      </c>
      <c r="H50">
        <f t="shared" si="5"/>
        <v>17</v>
      </c>
      <c r="J50" s="1">
        <f>VLOOKUP(A50,Exp!M50:N148,2)/E50</f>
        <v>2059.265625</v>
      </c>
    </row>
    <row r="51" spans="1:10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21.864666666666668</v>
      </c>
      <c r="F51" s="1">
        <f>VLOOKUP(A51,Exp!Q51:R149,2)/E51</f>
        <v>3176.5405372442601</v>
      </c>
      <c r="G51">
        <f t="shared" si="4"/>
        <v>41</v>
      </c>
      <c r="H51">
        <f t="shared" si="5"/>
        <v>17</v>
      </c>
      <c r="J51" s="1">
        <f>VLOOKUP(A51,Exp!M51:N149,2)/E51</f>
        <v>2775.9398725493184</v>
      </c>
    </row>
    <row r="52" spans="1:10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22.392000000000003</v>
      </c>
      <c r="F52" s="1">
        <f>VLOOKUP(A52,Exp!Q52:R150,2)/E52</f>
        <v>3333.6459449803497</v>
      </c>
      <c r="G52">
        <f t="shared" si="4"/>
        <v>41</v>
      </c>
      <c r="H52">
        <f t="shared" si="5"/>
        <v>18</v>
      </c>
      <c r="J52" s="1">
        <f>VLOOKUP(A52,Exp!M52:N150,2)/E52</f>
        <v>2832.7081100392993</v>
      </c>
    </row>
    <row r="53" spans="1:10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22.915333333333333</v>
      </c>
      <c r="F53" s="1">
        <f>VLOOKUP(A53,Exp!Q53:R151,2)/E53</f>
        <v>3596.1074098856661</v>
      </c>
      <c r="G53">
        <f t="shared" si="4"/>
        <v>42</v>
      </c>
      <c r="H53">
        <f t="shared" si="5"/>
        <v>18</v>
      </c>
      <c r="J53" s="1">
        <f>VLOOKUP(A53,Exp!M53:N151,2)/E53</f>
        <v>2890.3354376981933</v>
      </c>
    </row>
    <row r="54" spans="1:10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23.434666666666669</v>
      </c>
      <c r="F54" s="1">
        <f>VLOOKUP(A54,Exp!Q54:R152,2)/E54</f>
        <v>3769.6290395994533</v>
      </c>
      <c r="G54">
        <f t="shared" si="4"/>
        <v>43</v>
      </c>
      <c r="H54">
        <f t="shared" si="5"/>
        <v>18</v>
      </c>
      <c r="J54" s="1">
        <f>VLOOKUP(A54,Exp!M54:N152,2)/E54</f>
        <v>2948.3670914883928</v>
      </c>
    </row>
    <row r="55" spans="1:10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23.950000000000003</v>
      </c>
      <c r="F55" s="1">
        <f>VLOOKUP(A55,Exp!Q55:R153,2)/E55</f>
        <v>4184.1336116910225</v>
      </c>
      <c r="G55">
        <f t="shared" si="4"/>
        <v>44</v>
      </c>
      <c r="H55">
        <f t="shared" si="5"/>
        <v>19</v>
      </c>
      <c r="J55" s="1">
        <f>VLOOKUP(A55,Exp!M55:N153,2)/E55</f>
        <v>3007.0146137787051</v>
      </c>
    </row>
    <row r="56" spans="1:10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24.461333333333336</v>
      </c>
      <c r="F56" s="1">
        <f>VLOOKUP(A56,Exp!Q56:R154,2)/E56</f>
        <v>4380.0964787964676</v>
      </c>
      <c r="G56">
        <f t="shared" si="4"/>
        <v>45</v>
      </c>
      <c r="H56">
        <f t="shared" si="5"/>
        <v>19</v>
      </c>
      <c r="J56" s="1">
        <f>VLOOKUP(A56,Exp!M56:N154,2)/E56</f>
        <v>3066.5131363785017</v>
      </c>
    </row>
    <row r="57" spans="1:10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24.968666666666664</v>
      </c>
      <c r="F57" s="1">
        <f>VLOOKUP(A57,Exp!Q57:R155,2)/E57</f>
        <v>4673.8979520999656</v>
      </c>
      <c r="G57">
        <f t="shared" si="4"/>
        <v>45</v>
      </c>
      <c r="H57">
        <f t="shared" si="5"/>
        <v>19</v>
      </c>
      <c r="J57" s="1">
        <f>VLOOKUP(A57,Exp!M57:N155,2)/E57</f>
        <v>3126.3583691560093</v>
      </c>
    </row>
    <row r="58" spans="1:10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25.472000000000001</v>
      </c>
      <c r="F58" s="1">
        <f>VLOOKUP(A58,Exp!Q58:R156,2)/E58</f>
        <v>4887.5235552763816</v>
      </c>
      <c r="G58">
        <f t="shared" si="4"/>
        <v>46</v>
      </c>
      <c r="H58">
        <f t="shared" si="5"/>
        <v>20</v>
      </c>
      <c r="J58" s="1">
        <f>VLOOKUP(A58,Exp!M58:N156,2)/E58</f>
        <v>3186.7933417085424</v>
      </c>
    </row>
    <row r="59" spans="1:10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25.971333333333334</v>
      </c>
      <c r="F59" s="1">
        <f>VLOOKUP(A59,Exp!Q59:R157,2)/E59</f>
        <v>5324.6014836871418</v>
      </c>
      <c r="G59">
        <f t="shared" si="4"/>
        <v>47</v>
      </c>
      <c r="H59">
        <f t="shared" si="5"/>
        <v>20</v>
      </c>
      <c r="J59" s="1">
        <f>VLOOKUP(A59,Exp!M59:N157,2)/E59</f>
        <v>3247.6576738455219</v>
      </c>
    </row>
    <row r="60" spans="1:10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26.466666666666669</v>
      </c>
      <c r="F60" s="1">
        <f>VLOOKUP(A60,Exp!Q60:R158,2)/E60</f>
        <v>5561.9773299748103</v>
      </c>
      <c r="G60">
        <f t="shared" si="4"/>
        <v>48</v>
      </c>
      <c r="H60">
        <f t="shared" si="5"/>
        <v>20</v>
      </c>
      <c r="J60" s="1">
        <f>VLOOKUP(A60,Exp!M60:N158,2)/E60</f>
        <v>3309.2569269521409</v>
      </c>
    </row>
    <row r="61" spans="1:10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26.957999999999998</v>
      </c>
      <c r="F61" s="1">
        <f>VLOOKUP(A61,Exp!Q61:R159,2)/E61</f>
        <v>6246.1235996735668</v>
      </c>
      <c r="G61">
        <f t="shared" si="4"/>
        <v>49</v>
      </c>
      <c r="H61">
        <f t="shared" si="5"/>
        <v>21</v>
      </c>
      <c r="J61" s="1">
        <f>VLOOKUP(A61,Exp!M61:N159,2)/E61</f>
        <v>4258.6245270420659</v>
      </c>
    </row>
    <row r="62" spans="1:10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27.445333333333338</v>
      </c>
      <c r="F62" s="1">
        <f>VLOOKUP(A62,Exp!Q62:R160,2)/E62</f>
        <v>6515.1695491643986</v>
      </c>
      <c r="G62">
        <f t="shared" si="4"/>
        <v>49</v>
      </c>
      <c r="H62">
        <f t="shared" si="5"/>
        <v>21</v>
      </c>
      <c r="J62" s="1">
        <f>VLOOKUP(A62,Exp!M62:N160,2)/E62</f>
        <v>4337.677322191993</v>
      </c>
    </row>
    <row r="63" spans="1:10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27.928666666666665</v>
      </c>
      <c r="F63" s="1">
        <f>VLOOKUP(A63,Exp!Q63:R161,2)/E63</f>
        <v>6993.6385553672453</v>
      </c>
      <c r="G63">
        <f t="shared" si="4"/>
        <v>50</v>
      </c>
      <c r="H63">
        <f t="shared" si="5"/>
        <v>21</v>
      </c>
      <c r="J63" s="1">
        <f>VLOOKUP(A63,Exp!M63:N161,2)/E63</f>
        <v>4417.7189506600153</v>
      </c>
    </row>
    <row r="64" spans="1:10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28.408000000000001</v>
      </c>
      <c r="F64" s="1">
        <f>VLOOKUP(A64,Exp!Q64:R162,2)/E64</f>
        <v>7288.2638693325816</v>
      </c>
      <c r="G64">
        <f t="shared" si="4"/>
        <v>51</v>
      </c>
      <c r="H64">
        <f t="shared" si="5"/>
        <v>22</v>
      </c>
      <c r="J64" s="1">
        <f>VLOOKUP(A64,Exp!M64:N162,2)/E64</f>
        <v>4498.2047310616726</v>
      </c>
    </row>
    <row r="65" spans="1:10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28.883333333333333</v>
      </c>
      <c r="F65" s="1">
        <f>VLOOKUP(A65,Exp!Q65:R163,2)/E65</f>
        <v>8001.5002885170225</v>
      </c>
      <c r="G65">
        <f t="shared" si="4"/>
        <v>52</v>
      </c>
      <c r="H65">
        <f t="shared" si="5"/>
        <v>22</v>
      </c>
      <c r="J65" s="1">
        <f>VLOOKUP(A65,Exp!M65:N163,2)/E65</f>
        <v>4579.422965954991</v>
      </c>
    </row>
    <row r="66" spans="1:10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29.354666666666667</v>
      </c>
      <c r="F66" s="1">
        <f>VLOOKUP(A66,Exp!Q66:R164,2)/E66</f>
        <v>8329.7147529069771</v>
      </c>
      <c r="G66">
        <f t="shared" si="4"/>
        <v>53</v>
      </c>
      <c r="H66">
        <f t="shared" si="5"/>
        <v>22</v>
      </c>
      <c r="J66" s="1">
        <f>VLOOKUP(A66,Exp!M66:N164,2)/E66</f>
        <v>4661.5756722383721</v>
      </c>
    </row>
    <row r="67" spans="1:10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(1-POWER(1-((A67+1)/100),2))*20+MAX(0,(A67-30)/3)</f>
        <v>29.821999999999999</v>
      </c>
      <c r="F67" s="1">
        <f>VLOOKUP(A67,Exp!Q67:R165,2)/E67</f>
        <v>8855.6099523841458</v>
      </c>
      <c r="G67">
        <f t="shared" ref="G67:G100" si="11">FLOOR(A67*0.8,1)+1</f>
        <v>53</v>
      </c>
      <c r="H67">
        <f t="shared" ref="H67:H100" si="12">FLOOR(A67/3,1)+1</f>
        <v>23</v>
      </c>
      <c r="J67" s="1">
        <f>VLOOKUP(A67,Exp!M67:N165,2)/E67</f>
        <v>4744.2492119911476</v>
      </c>
    </row>
    <row r="68" spans="1:10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30.285333333333334</v>
      </c>
      <c r="F68" s="1">
        <f>VLOOKUP(A68,Exp!Q68:R166,2)/E68</f>
        <v>9211.3234128731183</v>
      </c>
      <c r="G68">
        <f t="shared" si="11"/>
        <v>54</v>
      </c>
      <c r="H68">
        <f t="shared" si="12"/>
        <v>23</v>
      </c>
      <c r="J68" s="1">
        <f>VLOOKUP(A68,Exp!M68:N166,2)/E68</f>
        <v>4827.6173285198556</v>
      </c>
    </row>
    <row r="69" spans="1:10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30.744666666666667</v>
      </c>
      <c r="F69" s="1">
        <f>VLOOKUP(A69,Exp!Q69:R167,2)/E69</f>
        <v>9961.8904091766599</v>
      </c>
      <c r="G69">
        <f t="shared" si="11"/>
        <v>55</v>
      </c>
      <c r="H69">
        <f t="shared" si="12"/>
        <v>23</v>
      </c>
      <c r="J69" s="1">
        <f>VLOOKUP(A69,Exp!M69:N167,2)/E69</f>
        <v>4911.7136847583324</v>
      </c>
    </row>
    <row r="70" spans="1:10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31.2</v>
      </c>
      <c r="F70" s="1">
        <f>VLOOKUP(A70,Exp!Q70:R168,2)/E70</f>
        <v>10352.98076923077</v>
      </c>
      <c r="G70">
        <f t="shared" si="11"/>
        <v>56</v>
      </c>
      <c r="H70">
        <f t="shared" si="12"/>
        <v>24</v>
      </c>
      <c r="J70" s="1">
        <f>VLOOKUP(A70,Exp!M70:N168,2)/E70</f>
        <v>4996.3141025641025</v>
      </c>
    </row>
    <row r="71" spans="1:10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31.651333333333334</v>
      </c>
      <c r="F71" s="1">
        <f>VLOOKUP(A71,Exp!Q71:R169,2)/E71</f>
        <v>11460.433473050109</v>
      </c>
      <c r="G71">
        <f t="shared" si="11"/>
        <v>57</v>
      </c>
      <c r="H71">
        <f t="shared" si="12"/>
        <v>24</v>
      </c>
      <c r="J71" s="1">
        <f>VLOOKUP(A71,Exp!M71:N169,2)/E71</f>
        <v>6214.0194199296502</v>
      </c>
    </row>
    <row r="72" spans="1:10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32.098666666666666</v>
      </c>
      <c r="F72" s="1">
        <f>VLOOKUP(A72,Exp!Q72:R170,2)/E72</f>
        <v>11897.628146548142</v>
      </c>
      <c r="G72">
        <f t="shared" si="11"/>
        <v>57</v>
      </c>
      <c r="H72">
        <f t="shared" si="12"/>
        <v>24</v>
      </c>
      <c r="J72" s="1">
        <f>VLOOKUP(A72,Exp!M72:N170,2)/E72</f>
        <v>6319.2344437982883</v>
      </c>
    </row>
    <row r="73" spans="1:10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32.542000000000002</v>
      </c>
      <c r="F73" s="1">
        <f>VLOOKUP(A73,Exp!Q73:R171,2)/E73</f>
        <v>12710.097719869706</v>
      </c>
      <c r="G73">
        <f t="shared" si="11"/>
        <v>58</v>
      </c>
      <c r="H73">
        <f t="shared" si="12"/>
        <v>25</v>
      </c>
      <c r="J73" s="1">
        <f>VLOOKUP(A73,Exp!M73:N171,2)/E73</f>
        <v>6425.603835043943</v>
      </c>
    </row>
    <row r="74" spans="1:10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32.981333333333332</v>
      </c>
      <c r="F74" s="1">
        <f>VLOOKUP(A74,Exp!Q74:R172,2)/E74</f>
        <v>13185.337160413972</v>
      </c>
      <c r="G74">
        <f t="shared" si="11"/>
        <v>59</v>
      </c>
      <c r="H74">
        <f t="shared" si="12"/>
        <v>25</v>
      </c>
      <c r="J74" s="1">
        <f>VLOOKUP(A74,Exp!M74:N172,2)/E74</f>
        <v>6532.6043014230272</v>
      </c>
    </row>
    <row r="75" spans="1:10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33.416666666666664</v>
      </c>
      <c r="F75" s="1">
        <f>VLOOKUP(A75,Exp!Q75:R173,2)/E75</f>
        <v>14341.286783042395</v>
      </c>
      <c r="G75">
        <f t="shared" si="11"/>
        <v>60</v>
      </c>
      <c r="H75">
        <f t="shared" si="12"/>
        <v>25</v>
      </c>
      <c r="J75" s="1">
        <f>VLOOKUP(A75,Exp!M75:N173,2)/E75</f>
        <v>6640.7281795511226</v>
      </c>
    </row>
    <row r="76" spans="1:10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33.847999999999999</v>
      </c>
      <c r="F76" s="1">
        <f>VLOOKUP(A76,Exp!Q76:R174,2)/E76</f>
        <v>14865.368707161428</v>
      </c>
      <c r="G76">
        <f t="shared" si="11"/>
        <v>61</v>
      </c>
      <c r="H76">
        <f t="shared" si="12"/>
        <v>26</v>
      </c>
      <c r="J76" s="1">
        <f>VLOOKUP(A76,Exp!M76:N174,2)/E76</f>
        <v>6749.7636492554957</v>
      </c>
    </row>
    <row r="77" spans="1:10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34.275333333333336</v>
      </c>
      <c r="F77" s="1">
        <f>VLOOKUP(A77,Exp!Q77:R175,2)/E77</f>
        <v>15747.738898722111</v>
      </c>
      <c r="G77">
        <f t="shared" si="11"/>
        <v>61</v>
      </c>
      <c r="H77">
        <f t="shared" si="12"/>
        <v>26</v>
      </c>
      <c r="J77" s="1">
        <f>VLOOKUP(A77,Exp!M77:N175,2)/E77</f>
        <v>6859.4810651002663</v>
      </c>
    </row>
    <row r="78" spans="1:10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34.698666666666668</v>
      </c>
      <c r="F78" s="1">
        <f>VLOOKUP(A78,Exp!Q78:R176,2)/E78</f>
        <v>16312.471180448816</v>
      </c>
      <c r="G78">
        <f t="shared" si="11"/>
        <v>62</v>
      </c>
      <c r="H78">
        <f t="shared" si="12"/>
        <v>26</v>
      </c>
      <c r="J78" s="1">
        <f>VLOOKUP(A78,Exp!M78:N176,2)/E78</f>
        <v>6970.0660928373809</v>
      </c>
    </row>
    <row r="79" spans="1:10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35.117999999999995</v>
      </c>
      <c r="F79" s="1">
        <f>VLOOKUP(A79,Exp!Q79:R177,2)/E79</f>
        <v>17527.250982402191</v>
      </c>
      <c r="G79">
        <f t="shared" si="11"/>
        <v>63</v>
      </c>
      <c r="H79">
        <f t="shared" si="12"/>
        <v>27</v>
      </c>
      <c r="J79" s="1">
        <f>VLOOKUP(A79,Exp!M79:N177,2)/E79</f>
        <v>7081.8383734836843</v>
      </c>
    </row>
    <row r="80" spans="1:10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35.533333333333331</v>
      </c>
      <c r="F80" s="1">
        <f>VLOOKUP(A80,Exp!Q80:R178,2)/E80</f>
        <v>18143.555347091933</v>
      </c>
      <c r="G80">
        <f t="shared" si="11"/>
        <v>64</v>
      </c>
      <c r="H80">
        <f t="shared" si="12"/>
        <v>27</v>
      </c>
      <c r="J80" s="1">
        <f>VLOOKUP(A80,Exp!M80:N178,2)/E80</f>
        <v>7194.2589118198875</v>
      </c>
    </row>
    <row r="81" spans="1:10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35.944666666666663</v>
      </c>
      <c r="F81" s="1">
        <f>VLOOKUP(A81,Exp!Q81:R179,2)/E81</f>
        <v>19855.546488120632</v>
      </c>
      <c r="G81">
        <f t="shared" si="11"/>
        <v>65</v>
      </c>
      <c r="H81">
        <f t="shared" si="12"/>
        <v>27</v>
      </c>
      <c r="J81" s="1">
        <f>VLOOKUP(A81,Exp!M81:N179,2)/E81</f>
        <v>8717.3433239979986</v>
      </c>
    </row>
    <row r="82" spans="1:10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36.352000000000004</v>
      </c>
      <c r="F82" s="1">
        <f>VLOOKUP(A82,Exp!Q82:R180,2)/E82</f>
        <v>21033.395686619715</v>
      </c>
      <c r="G82">
        <f t="shared" si="11"/>
        <v>65</v>
      </c>
      <c r="H82">
        <f t="shared" si="12"/>
        <v>28</v>
      </c>
      <c r="J82" s="1">
        <f>VLOOKUP(A82,Exp!M82:N180,2)/E82</f>
        <v>9739.1615316901407</v>
      </c>
    </row>
    <row r="83" spans="1:10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36.755333333333333</v>
      </c>
      <c r="F83" s="1">
        <f>VLOOKUP(A83,Exp!Q83:R181,2)/E83</f>
        <v>22860.818384633523</v>
      </c>
      <c r="G83">
        <f t="shared" si="11"/>
        <v>66</v>
      </c>
      <c r="H83">
        <f t="shared" si="12"/>
        <v>28</v>
      </c>
      <c r="J83" s="1">
        <f>VLOOKUP(A83,Exp!M83:N181,2)/E83</f>
        <v>10789.590626303665</v>
      </c>
    </row>
    <row r="84" spans="1:10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37.154666666666671</v>
      </c>
      <c r="F84" s="1">
        <f>VLOOKUP(A84,Exp!Q84:R182,2)/E84</f>
        <v>24145.984353692671</v>
      </c>
      <c r="G84">
        <f t="shared" si="11"/>
        <v>67</v>
      </c>
      <c r="H84">
        <f t="shared" si="12"/>
        <v>28</v>
      </c>
      <c r="J84" s="1">
        <f>VLOOKUP(A84,Exp!M84:N182,2)/E84</f>
        <v>11868.845546544175</v>
      </c>
    </row>
    <row r="85" spans="1:10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37.549999999999997</v>
      </c>
      <c r="F85" s="1">
        <f>VLOOKUP(A85,Exp!Q85:R183,2)/E85</f>
        <v>26509.853528628497</v>
      </c>
      <c r="G85">
        <f t="shared" si="11"/>
        <v>68</v>
      </c>
      <c r="H85">
        <f t="shared" si="12"/>
        <v>29</v>
      </c>
      <c r="J85" s="1">
        <f>VLOOKUP(A85,Exp!M85:N183,2)/E85</f>
        <v>12977.57656458056</v>
      </c>
    </row>
    <row r="86" spans="1:10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37.941333333333333</v>
      </c>
      <c r="F86" s="1">
        <f>VLOOKUP(A86,Exp!Q86:R184,2)/E86</f>
        <v>28394.073306156875</v>
      </c>
      <c r="G86">
        <f t="shared" si="11"/>
        <v>69</v>
      </c>
      <c r="H86">
        <f t="shared" si="12"/>
        <v>29</v>
      </c>
      <c r="J86" s="1">
        <f>VLOOKUP(A86,Exp!M86:N184,2)/E86</f>
        <v>14115.792802923812</v>
      </c>
    </row>
    <row r="87" spans="1:10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38.328666666666663</v>
      </c>
      <c r="F87" s="1">
        <f>VLOOKUP(A87,Exp!Q87:R185,2)/E87</f>
        <v>30933.009235906982</v>
      </c>
      <c r="G87">
        <f t="shared" si="11"/>
        <v>69</v>
      </c>
      <c r="H87">
        <f t="shared" si="12"/>
        <v>29</v>
      </c>
      <c r="J87" s="1">
        <f>VLOOKUP(A87,Exp!M87:N185,2)/E87</f>
        <v>15283.938914302613</v>
      </c>
    </row>
    <row r="88" spans="1:10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38.712000000000003</v>
      </c>
      <c r="F88" s="1">
        <f>VLOOKUP(A88,Exp!Q88:R186,2)/E88</f>
        <v>32985.22421988014</v>
      </c>
      <c r="G88">
        <f t="shared" si="11"/>
        <v>70</v>
      </c>
      <c r="H88">
        <f t="shared" si="12"/>
        <v>30</v>
      </c>
      <c r="J88" s="1">
        <f>VLOOKUP(A88,Exp!M88:N186,2)/E88</f>
        <v>16482.69270510436</v>
      </c>
    </row>
    <row r="89" spans="1:10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39.091333333333331</v>
      </c>
      <c r="F89" s="1">
        <f>VLOOKUP(A89,Exp!Q89:R187,2)/E89</f>
        <v>36106.724423145795</v>
      </c>
      <c r="G89">
        <f t="shared" si="11"/>
        <v>71</v>
      </c>
      <c r="H89">
        <f t="shared" si="12"/>
        <v>30</v>
      </c>
      <c r="J89" s="1">
        <f>VLOOKUP(A89,Exp!M89:N187,2)/E89</f>
        <v>17712.084520012962</v>
      </c>
    </row>
    <row r="90" spans="1:10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39.466666666666669</v>
      </c>
      <c r="F90" s="1">
        <f>VLOOKUP(A90,Exp!Q90:R188,2)/E90</f>
        <v>38802.592905405407</v>
      </c>
      <c r="G90">
        <f t="shared" si="11"/>
        <v>72</v>
      </c>
      <c r="H90">
        <f t="shared" si="12"/>
        <v>30</v>
      </c>
      <c r="J90" s="1">
        <f>VLOOKUP(A90,Exp!M90:N188,2)/E90</f>
        <v>18972.51689189189</v>
      </c>
    </row>
    <row r="91" spans="1:10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39.838000000000001</v>
      </c>
      <c r="F91" s="1">
        <f>VLOOKUP(A91,Exp!Q91:R189,2)/E91</f>
        <v>44230.985491239517</v>
      </c>
      <c r="G91">
        <f t="shared" si="11"/>
        <v>73</v>
      </c>
      <c r="H91">
        <f t="shared" si="12"/>
        <v>31</v>
      </c>
      <c r="J91" s="1">
        <f>VLOOKUP(A91,Exp!M91:N189,2)/E91</f>
        <v>23709.874993724585</v>
      </c>
    </row>
    <row r="92" spans="1:10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40.205333333333328</v>
      </c>
      <c r="F92" s="1">
        <f>VLOOKUP(A92,Exp!Q92:R190,2)/E92</f>
        <v>47319.841480400617</v>
      </c>
      <c r="G92">
        <f t="shared" si="11"/>
        <v>73</v>
      </c>
      <c r="H92">
        <f t="shared" si="12"/>
        <v>31</v>
      </c>
      <c r="J92" s="1">
        <f>VLOOKUP(A92,Exp!M92:N190,2)/E92</f>
        <v>25258.713603502027</v>
      </c>
    </row>
    <row r="93" spans="1:10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40.568666666666672</v>
      </c>
      <c r="F93" s="1">
        <f>VLOOKUP(A93,Exp!Q93:R191,2)/E93</f>
        <v>51482.219446863746</v>
      </c>
      <c r="G93">
        <f t="shared" si="11"/>
        <v>74</v>
      </c>
      <c r="H93">
        <f t="shared" si="12"/>
        <v>31</v>
      </c>
      <c r="J93" s="1">
        <f>VLOOKUP(A93,Exp!M93:N191,2)/E93</f>
        <v>26845.299327888515</v>
      </c>
    </row>
    <row r="94" spans="1:10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40.927999999999997</v>
      </c>
      <c r="F94" s="1">
        <f>VLOOKUP(A94,Exp!Q94:R192,2)/E94</f>
        <v>55279.466379984369</v>
      </c>
      <c r="G94">
        <f t="shared" si="11"/>
        <v>75</v>
      </c>
      <c r="H94">
        <f t="shared" si="12"/>
        <v>32</v>
      </c>
      <c r="J94" s="1">
        <f>VLOOKUP(A94,Exp!M94:N192,2)/E94</f>
        <v>28469.947224394058</v>
      </c>
    </row>
    <row r="95" spans="1:10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41.283333333333331</v>
      </c>
      <c r="F95" s="1">
        <f>VLOOKUP(A95,Exp!Q95:R193,2)/E95</f>
        <v>61759.232943076306</v>
      </c>
      <c r="G95">
        <f t="shared" si="11"/>
        <v>76</v>
      </c>
      <c r="H95">
        <f t="shared" si="12"/>
        <v>32</v>
      </c>
      <c r="J95" s="1">
        <f>VLOOKUP(A95,Exp!M95:N193,2)/E95</f>
        <v>30133.467904723457</v>
      </c>
    </row>
    <row r="96" spans="1:10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41.634666666666668</v>
      </c>
      <c r="F96" s="1">
        <f>VLOOKUP(A96,Exp!Q96:R194,2)/E96</f>
        <v>66029.686799461982</v>
      </c>
      <c r="G96">
        <f t="shared" si="11"/>
        <v>77</v>
      </c>
      <c r="H96">
        <f t="shared" si="12"/>
        <v>32</v>
      </c>
      <c r="J96" s="1">
        <f>VLOOKUP(A96,Exp!M96:N194,2)/E96</f>
        <v>31835.921988086851</v>
      </c>
    </row>
    <row r="97" spans="1:10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41.981999999999999</v>
      </c>
      <c r="F97" s="1">
        <f>VLOOKUP(A97,Exp!Q97:R195,2)/E97</f>
        <v>71384.998332618736</v>
      </c>
      <c r="G97">
        <f t="shared" si="11"/>
        <v>77</v>
      </c>
      <c r="H97">
        <f t="shared" si="12"/>
        <v>33</v>
      </c>
      <c r="J97" s="1">
        <f>VLOOKUP(A97,Exp!M97:N195,2)/E97</f>
        <v>33577.866704778236</v>
      </c>
    </row>
    <row r="98" spans="1:10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42.325333333333333</v>
      </c>
      <c r="F98" s="1">
        <f>VLOOKUP(A98,Exp!Q98:R196,2)/E98</f>
        <v>76437.177104334682</v>
      </c>
      <c r="G98">
        <f t="shared" si="11"/>
        <v>78</v>
      </c>
      <c r="H98">
        <f t="shared" si="12"/>
        <v>33</v>
      </c>
      <c r="J98" s="1">
        <f>VLOOKUP(A98,Exp!M98:N196,2)/E98</f>
        <v>35360.217678931454</v>
      </c>
    </row>
    <row r="99" spans="1:10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42.664666666666669</v>
      </c>
      <c r="F99" s="1">
        <f>VLOOKUP(A99,Exp!Q99:R197,2)/E99</f>
        <v>84134.912574026908</v>
      </c>
      <c r="G99">
        <f t="shared" si="11"/>
        <v>79</v>
      </c>
      <c r="H99">
        <f t="shared" si="12"/>
        <v>33</v>
      </c>
      <c r="J99" s="1">
        <f>VLOOKUP(A99,Exp!M99:N197,2)/E99</f>
        <v>37182.969514195975</v>
      </c>
    </row>
    <row r="100" spans="1:10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43</v>
      </c>
      <c r="F100" s="1">
        <f>VLOOKUP(A100,Exp!Q100:R198,2)/E100</f>
        <v>89747.441860465115</v>
      </c>
      <c r="G100">
        <f t="shared" si="11"/>
        <v>80</v>
      </c>
      <c r="H100">
        <f t="shared" si="12"/>
        <v>34</v>
      </c>
      <c r="J100" s="1">
        <f>VLOOKUP(A100,Exp!M100:N198,2)/E100</f>
        <v>39046.511627906977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C13" sqref="C13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1041</v>
      </c>
      <c r="B1" t="s">
        <v>1042</v>
      </c>
      <c r="C1" t="s">
        <v>1043</v>
      </c>
      <c r="E1" t="s">
        <v>1102</v>
      </c>
    </row>
    <row r="2" spans="1:5" x14ac:dyDescent="0.4">
      <c r="A2" t="s">
        <v>1044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1032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R2" sqref="R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M1" t="s">
        <v>3</v>
      </c>
      <c r="N1" t="s">
        <v>1099</v>
      </c>
      <c r="O1" t="s">
        <v>3</v>
      </c>
      <c r="P1" t="s">
        <v>1098</v>
      </c>
      <c r="Q1" t="s">
        <v>3</v>
      </c>
      <c r="R1" t="s">
        <v>1103</v>
      </c>
    </row>
    <row r="2" spans="1:20" x14ac:dyDescent="0.4">
      <c r="A2">
        <v>1</v>
      </c>
      <c r="B2">
        <f>ROUNDDOWN(A2*A2*MAX(1,A2/10 +A2/10)*MAX(1,(A2-70)/10),0)+5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A3/30+0.5</f>
        <v>0.56666666666666665</v>
      </c>
      <c r="D3">
        <f t="shared" ref="D3:D66" si="2">ROUND(B3/C3,0)</f>
        <v>16</v>
      </c>
      <c r="E3">
        <f t="shared" ref="E3:E66" si="3">1+((ROUNDDOWN(A3/10,0))^1.4)</f>
        <v>1</v>
      </c>
      <c r="F3">
        <f t="shared" ref="F3:F66" si="4">ROUND(D3*E3,0)</f>
        <v>16</v>
      </c>
      <c r="G3">
        <f t="shared" ref="G3:G66" si="5">FLOOR(B3*(100-A3)/100+F3*A3/100,1)</f>
        <v>9</v>
      </c>
      <c r="H3">
        <f t="shared" ref="H3:H5" si="6">G3+8</f>
        <v>17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8</v>
      </c>
      <c r="O3">
        <v>2</v>
      </c>
      <c r="P3">
        <v>16</v>
      </c>
      <c r="Q3">
        <v>2</v>
      </c>
      <c r="R3">
        <f t="shared" ref="R3:R66" si="10">FLOOR(H3/3,1)</f>
        <v>5</v>
      </c>
      <c r="T3">
        <v>5</v>
      </c>
    </row>
    <row r="4" spans="1:20" x14ac:dyDescent="0.4">
      <c r="A4">
        <v>3</v>
      </c>
      <c r="B4">
        <f t="shared" si="0"/>
        <v>14</v>
      </c>
      <c r="C4">
        <f t="shared" si="1"/>
        <v>0.6</v>
      </c>
      <c r="D4">
        <f t="shared" si="2"/>
        <v>23</v>
      </c>
      <c r="E4">
        <f t="shared" si="3"/>
        <v>1</v>
      </c>
      <c r="F4">
        <f t="shared" si="4"/>
        <v>23</v>
      </c>
      <c r="G4">
        <f t="shared" si="5"/>
        <v>14</v>
      </c>
      <c r="H4">
        <f t="shared" si="6"/>
        <v>22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11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21</v>
      </c>
      <c r="C5">
        <f t="shared" si="1"/>
        <v>0.6333333333333333</v>
      </c>
      <c r="D5">
        <f t="shared" si="2"/>
        <v>33</v>
      </c>
      <c r="E5">
        <f t="shared" si="3"/>
        <v>1</v>
      </c>
      <c r="F5">
        <f t="shared" si="4"/>
        <v>33</v>
      </c>
      <c r="G5">
        <f t="shared" si="5"/>
        <v>21</v>
      </c>
      <c r="H5">
        <f t="shared" si="6"/>
        <v>29</v>
      </c>
      <c r="J5">
        <f t="shared" si="7"/>
        <v>15</v>
      </c>
      <c r="K5">
        <f t="shared" si="8"/>
        <v>363.2</v>
      </c>
      <c r="M5">
        <v>4</v>
      </c>
      <c r="N5">
        <f t="shared" si="9"/>
        <v>16</v>
      </c>
      <c r="O5">
        <v>4</v>
      </c>
      <c r="P5">
        <v>33</v>
      </c>
      <c r="Q5">
        <v>4</v>
      </c>
      <c r="R5">
        <f t="shared" si="10"/>
        <v>9</v>
      </c>
      <c r="T5">
        <v>9</v>
      </c>
    </row>
    <row r="6" spans="1:20" x14ac:dyDescent="0.4">
      <c r="A6">
        <v>5</v>
      </c>
      <c r="B6">
        <f t="shared" si="0"/>
        <v>30</v>
      </c>
      <c r="C6">
        <f t="shared" si="1"/>
        <v>0.66666666666666663</v>
      </c>
      <c r="D6">
        <f t="shared" si="2"/>
        <v>45</v>
      </c>
      <c r="E6">
        <f t="shared" si="3"/>
        <v>1</v>
      </c>
      <c r="F6">
        <f t="shared" si="4"/>
        <v>45</v>
      </c>
      <c r="G6">
        <f t="shared" si="5"/>
        <v>30</v>
      </c>
      <c r="H6">
        <f>G6+H2</f>
        <v>44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22</v>
      </c>
      <c r="O6">
        <v>5</v>
      </c>
      <c r="P6">
        <v>45</v>
      </c>
      <c r="Q6">
        <v>5</v>
      </c>
      <c r="R6">
        <f t="shared" si="10"/>
        <v>14</v>
      </c>
      <c r="T6">
        <v>14</v>
      </c>
    </row>
    <row r="7" spans="1:20" x14ac:dyDescent="0.4">
      <c r="A7">
        <v>6</v>
      </c>
      <c r="B7">
        <f t="shared" si="0"/>
        <v>48</v>
      </c>
      <c r="C7">
        <f t="shared" si="1"/>
        <v>0.7</v>
      </c>
      <c r="D7">
        <f t="shared" si="2"/>
        <v>69</v>
      </c>
      <c r="E7">
        <f t="shared" si="3"/>
        <v>1</v>
      </c>
      <c r="F7">
        <f t="shared" si="4"/>
        <v>69</v>
      </c>
      <c r="G7">
        <f t="shared" si="5"/>
        <v>49</v>
      </c>
      <c r="H7">
        <f t="shared" ref="H7:H70" si="11">G7+H3</f>
        <v>66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34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73</v>
      </c>
      <c r="C8">
        <f t="shared" si="1"/>
        <v>0.73333333333333339</v>
      </c>
      <c r="D8">
        <f t="shared" si="2"/>
        <v>100</v>
      </c>
      <c r="E8">
        <f t="shared" si="3"/>
        <v>1</v>
      </c>
      <c r="F8">
        <f t="shared" si="4"/>
        <v>100</v>
      </c>
      <c r="G8">
        <f t="shared" si="5"/>
        <v>74</v>
      </c>
      <c r="H8">
        <f t="shared" si="11"/>
        <v>96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107</v>
      </c>
      <c r="C9">
        <f t="shared" si="1"/>
        <v>0.76666666666666661</v>
      </c>
      <c r="D9">
        <f t="shared" si="2"/>
        <v>140</v>
      </c>
      <c r="E9">
        <f t="shared" si="3"/>
        <v>1</v>
      </c>
      <c r="F9">
        <f t="shared" si="4"/>
        <v>140</v>
      </c>
      <c r="G9">
        <f t="shared" si="5"/>
        <v>109</v>
      </c>
      <c r="H9">
        <f t="shared" si="11"/>
        <v>138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150</v>
      </c>
      <c r="C10">
        <f t="shared" si="1"/>
        <v>0.8</v>
      </c>
      <c r="D10">
        <f t="shared" si="2"/>
        <v>188</v>
      </c>
      <c r="E10">
        <f t="shared" si="3"/>
        <v>1</v>
      </c>
      <c r="F10">
        <f t="shared" si="4"/>
        <v>188</v>
      </c>
      <c r="G10">
        <f t="shared" si="5"/>
        <v>153</v>
      </c>
      <c r="H10">
        <f t="shared" si="11"/>
        <v>197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65</v>
      </c>
      <c r="T10">
        <v>65</v>
      </c>
    </row>
    <row r="11" spans="1:20" x14ac:dyDescent="0.4">
      <c r="A11">
        <v>10</v>
      </c>
      <c r="B11">
        <f t="shared" si="0"/>
        <v>205</v>
      </c>
      <c r="C11">
        <f t="shared" si="1"/>
        <v>0.83333333333333326</v>
      </c>
      <c r="D11">
        <f t="shared" si="2"/>
        <v>246</v>
      </c>
      <c r="E11">
        <f t="shared" si="3"/>
        <v>2</v>
      </c>
      <c r="F11">
        <f t="shared" si="4"/>
        <v>492</v>
      </c>
      <c r="G11">
        <f t="shared" si="5"/>
        <v>233</v>
      </c>
      <c r="H11">
        <f t="shared" si="11"/>
        <v>299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246</v>
      </c>
      <c r="O11">
        <v>10</v>
      </c>
      <c r="P11">
        <v>492</v>
      </c>
      <c r="Q11">
        <v>10</v>
      </c>
      <c r="R11">
        <f t="shared" si="10"/>
        <v>99</v>
      </c>
      <c r="T11">
        <v>99</v>
      </c>
    </row>
    <row r="12" spans="1:20" x14ac:dyDescent="0.4">
      <c r="A12">
        <v>11</v>
      </c>
      <c r="B12">
        <f t="shared" si="0"/>
        <v>271</v>
      </c>
      <c r="C12">
        <f t="shared" si="1"/>
        <v>0.8666666666666667</v>
      </c>
      <c r="D12">
        <f t="shared" si="2"/>
        <v>313</v>
      </c>
      <c r="E12">
        <f t="shared" si="3"/>
        <v>2</v>
      </c>
      <c r="F12">
        <f t="shared" si="4"/>
        <v>626</v>
      </c>
      <c r="G12">
        <f t="shared" si="5"/>
        <v>310</v>
      </c>
      <c r="H12">
        <f t="shared" si="11"/>
        <v>406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313</v>
      </c>
      <c r="O12">
        <v>11</v>
      </c>
      <c r="P12">
        <v>626</v>
      </c>
      <c r="Q12">
        <v>11</v>
      </c>
      <c r="R12">
        <f t="shared" si="10"/>
        <v>135</v>
      </c>
      <c r="T12">
        <v>135</v>
      </c>
    </row>
    <row r="13" spans="1:20" x14ac:dyDescent="0.4">
      <c r="A13">
        <v>12</v>
      </c>
      <c r="B13">
        <f t="shared" si="0"/>
        <v>350</v>
      </c>
      <c r="C13">
        <f t="shared" si="1"/>
        <v>0.9</v>
      </c>
      <c r="D13">
        <f t="shared" si="2"/>
        <v>389</v>
      </c>
      <c r="E13">
        <f t="shared" si="3"/>
        <v>2</v>
      </c>
      <c r="F13">
        <f t="shared" si="4"/>
        <v>778</v>
      </c>
      <c r="G13">
        <f t="shared" si="5"/>
        <v>401</v>
      </c>
      <c r="H13">
        <f t="shared" si="11"/>
        <v>539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389</v>
      </c>
      <c r="O13">
        <v>12</v>
      </c>
      <c r="P13">
        <v>778</v>
      </c>
      <c r="Q13">
        <v>12</v>
      </c>
      <c r="R13">
        <f t="shared" si="10"/>
        <v>179</v>
      </c>
      <c r="T13">
        <v>179</v>
      </c>
    </row>
    <row r="14" spans="1:20" x14ac:dyDescent="0.4">
      <c r="A14">
        <v>13</v>
      </c>
      <c r="B14">
        <f t="shared" si="0"/>
        <v>444</v>
      </c>
      <c r="C14">
        <f t="shared" si="1"/>
        <v>0.93333333333333335</v>
      </c>
      <c r="D14">
        <f t="shared" si="2"/>
        <v>476</v>
      </c>
      <c r="E14">
        <f t="shared" si="3"/>
        <v>2</v>
      </c>
      <c r="F14">
        <f t="shared" si="4"/>
        <v>952</v>
      </c>
      <c r="G14">
        <f t="shared" si="5"/>
        <v>510</v>
      </c>
      <c r="H14">
        <f t="shared" si="11"/>
        <v>707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476</v>
      </c>
      <c r="O14">
        <v>13</v>
      </c>
      <c r="P14">
        <v>952</v>
      </c>
      <c r="Q14">
        <v>13</v>
      </c>
      <c r="R14">
        <f t="shared" si="10"/>
        <v>235</v>
      </c>
      <c r="T14">
        <v>235</v>
      </c>
    </row>
    <row r="15" spans="1:20" x14ac:dyDescent="0.4">
      <c r="A15">
        <v>14</v>
      </c>
      <c r="B15">
        <f t="shared" si="0"/>
        <v>553</v>
      </c>
      <c r="C15">
        <f t="shared" si="1"/>
        <v>0.96666666666666667</v>
      </c>
      <c r="D15">
        <f t="shared" si="2"/>
        <v>572</v>
      </c>
      <c r="E15">
        <f t="shared" si="3"/>
        <v>2</v>
      </c>
      <c r="F15">
        <f t="shared" si="4"/>
        <v>1144</v>
      </c>
      <c r="G15">
        <f t="shared" si="5"/>
        <v>635</v>
      </c>
      <c r="H15">
        <f t="shared" si="11"/>
        <v>934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572</v>
      </c>
      <c r="O15">
        <v>14</v>
      </c>
      <c r="P15">
        <v>1144</v>
      </c>
      <c r="Q15">
        <v>14</v>
      </c>
      <c r="R15">
        <f t="shared" si="10"/>
        <v>311</v>
      </c>
      <c r="T15">
        <v>311</v>
      </c>
    </row>
    <row r="16" spans="1:20" x14ac:dyDescent="0.4">
      <c r="A16">
        <v>15</v>
      </c>
      <c r="B16">
        <f t="shared" si="0"/>
        <v>680</v>
      </c>
      <c r="C16">
        <f t="shared" si="1"/>
        <v>1</v>
      </c>
      <c r="D16">
        <f t="shared" si="2"/>
        <v>680</v>
      </c>
      <c r="E16">
        <f t="shared" si="3"/>
        <v>2</v>
      </c>
      <c r="F16">
        <f t="shared" si="4"/>
        <v>1360</v>
      </c>
      <c r="G16">
        <f t="shared" si="5"/>
        <v>782</v>
      </c>
      <c r="H16">
        <f t="shared" si="11"/>
        <v>1188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680</v>
      </c>
      <c r="O16">
        <v>15</v>
      </c>
      <c r="P16">
        <v>1360</v>
      </c>
      <c r="Q16">
        <v>15</v>
      </c>
      <c r="R16">
        <f t="shared" si="10"/>
        <v>396</v>
      </c>
      <c r="T16">
        <v>396</v>
      </c>
    </row>
    <row r="17" spans="1:20" x14ac:dyDescent="0.4">
      <c r="A17">
        <v>16</v>
      </c>
      <c r="B17">
        <f t="shared" si="0"/>
        <v>824</v>
      </c>
      <c r="C17">
        <f t="shared" si="1"/>
        <v>1.0333333333333332</v>
      </c>
      <c r="D17">
        <f t="shared" si="2"/>
        <v>797</v>
      </c>
      <c r="E17">
        <f t="shared" si="3"/>
        <v>2</v>
      </c>
      <c r="F17">
        <f t="shared" si="4"/>
        <v>1594</v>
      </c>
      <c r="G17">
        <f t="shared" si="5"/>
        <v>947</v>
      </c>
      <c r="H17">
        <f t="shared" si="11"/>
        <v>1486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797</v>
      </c>
      <c r="O17">
        <v>16</v>
      </c>
      <c r="P17">
        <v>1594</v>
      </c>
      <c r="Q17">
        <v>16</v>
      </c>
      <c r="R17">
        <f t="shared" si="10"/>
        <v>495</v>
      </c>
      <c r="T17">
        <v>495</v>
      </c>
    </row>
    <row r="18" spans="1:20" x14ac:dyDescent="0.4">
      <c r="A18">
        <v>17</v>
      </c>
      <c r="B18">
        <f t="shared" si="0"/>
        <v>987</v>
      </c>
      <c r="C18">
        <f t="shared" si="1"/>
        <v>1.0666666666666667</v>
      </c>
      <c r="D18">
        <f t="shared" si="2"/>
        <v>925</v>
      </c>
      <c r="E18">
        <f t="shared" si="3"/>
        <v>2</v>
      </c>
      <c r="F18">
        <f t="shared" si="4"/>
        <v>1850</v>
      </c>
      <c r="G18">
        <f t="shared" si="5"/>
        <v>1133</v>
      </c>
      <c r="H18">
        <f t="shared" si="11"/>
        <v>1840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925</v>
      </c>
      <c r="O18">
        <v>17</v>
      </c>
      <c r="P18">
        <v>1850</v>
      </c>
      <c r="Q18">
        <v>17</v>
      </c>
      <c r="R18">
        <f t="shared" si="10"/>
        <v>613</v>
      </c>
      <c r="T18">
        <v>613</v>
      </c>
    </row>
    <row r="19" spans="1:20" x14ac:dyDescent="0.4">
      <c r="A19">
        <v>18</v>
      </c>
      <c r="B19">
        <f t="shared" si="0"/>
        <v>1171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1343</v>
      </c>
      <c r="H19">
        <f t="shared" si="11"/>
        <v>2277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759</v>
      </c>
      <c r="T19">
        <v>759</v>
      </c>
    </row>
    <row r="20" spans="1:20" x14ac:dyDescent="0.4">
      <c r="A20">
        <v>19</v>
      </c>
      <c r="B20">
        <f t="shared" si="0"/>
        <v>1376</v>
      </c>
      <c r="C20">
        <f t="shared" si="1"/>
        <v>1.1333333333333333</v>
      </c>
      <c r="D20">
        <f t="shared" si="2"/>
        <v>1214</v>
      </c>
      <c r="E20">
        <f t="shared" si="3"/>
        <v>2</v>
      </c>
      <c r="F20">
        <f t="shared" si="4"/>
        <v>2428</v>
      </c>
      <c r="G20">
        <f t="shared" si="5"/>
        <v>1575</v>
      </c>
      <c r="H20">
        <f t="shared" si="11"/>
        <v>2763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1214</v>
      </c>
      <c r="O20">
        <v>19</v>
      </c>
      <c r="P20">
        <v>2428</v>
      </c>
      <c r="Q20">
        <v>19</v>
      </c>
      <c r="R20">
        <f t="shared" si="10"/>
        <v>921</v>
      </c>
      <c r="T20">
        <v>921</v>
      </c>
    </row>
    <row r="21" spans="1:20" x14ac:dyDescent="0.4">
      <c r="A21">
        <v>20</v>
      </c>
      <c r="B21">
        <f t="shared" si="0"/>
        <v>1605</v>
      </c>
      <c r="C21">
        <f t="shared" si="1"/>
        <v>1.1666666666666665</v>
      </c>
      <c r="D21">
        <f t="shared" si="2"/>
        <v>1376</v>
      </c>
      <c r="E21">
        <f t="shared" si="3"/>
        <v>3.6390158215457884</v>
      </c>
      <c r="F21">
        <f t="shared" si="4"/>
        <v>5007</v>
      </c>
      <c r="G21">
        <f t="shared" si="5"/>
        <v>2285</v>
      </c>
      <c r="H21">
        <f t="shared" si="11"/>
        <v>3771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2503</v>
      </c>
      <c r="O21">
        <v>20</v>
      </c>
      <c r="P21">
        <v>5007</v>
      </c>
      <c r="Q21">
        <v>20</v>
      </c>
      <c r="R21">
        <f t="shared" si="10"/>
        <v>1257</v>
      </c>
      <c r="T21">
        <v>1257</v>
      </c>
    </row>
    <row r="22" spans="1:20" x14ac:dyDescent="0.4">
      <c r="A22">
        <v>21</v>
      </c>
      <c r="B22">
        <f t="shared" si="0"/>
        <v>1857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2649</v>
      </c>
      <c r="H22">
        <f t="shared" si="11"/>
        <v>4489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1496</v>
      </c>
      <c r="T22">
        <v>1496</v>
      </c>
    </row>
    <row r="23" spans="1:20" x14ac:dyDescent="0.4">
      <c r="A23">
        <v>22</v>
      </c>
      <c r="B23">
        <f t="shared" si="0"/>
        <v>2134</v>
      </c>
      <c r="C23">
        <f t="shared" si="1"/>
        <v>1.2333333333333334</v>
      </c>
      <c r="D23">
        <f t="shared" si="2"/>
        <v>1730</v>
      </c>
      <c r="E23">
        <f t="shared" si="3"/>
        <v>3.6390158215457884</v>
      </c>
      <c r="F23">
        <f t="shared" si="4"/>
        <v>6295</v>
      </c>
      <c r="G23">
        <f t="shared" si="5"/>
        <v>3049</v>
      </c>
      <c r="H23">
        <f t="shared" si="11"/>
        <v>5326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3147</v>
      </c>
      <c r="O23">
        <v>22</v>
      </c>
      <c r="P23">
        <v>6295</v>
      </c>
      <c r="Q23">
        <v>22</v>
      </c>
      <c r="R23">
        <f t="shared" si="10"/>
        <v>1775</v>
      </c>
      <c r="T23">
        <v>1775</v>
      </c>
    </row>
    <row r="24" spans="1:20" x14ac:dyDescent="0.4">
      <c r="A24">
        <v>23</v>
      </c>
      <c r="B24">
        <f t="shared" si="0"/>
        <v>2438</v>
      </c>
      <c r="C24">
        <f t="shared" si="1"/>
        <v>1.2666666666666666</v>
      </c>
      <c r="D24">
        <f t="shared" si="2"/>
        <v>1925</v>
      </c>
      <c r="E24">
        <f t="shared" si="3"/>
        <v>3.6390158215457884</v>
      </c>
      <c r="F24">
        <f t="shared" si="4"/>
        <v>7005</v>
      </c>
      <c r="G24">
        <f t="shared" si="5"/>
        <v>3488</v>
      </c>
      <c r="H24">
        <f t="shared" si="11"/>
        <v>6251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3502</v>
      </c>
      <c r="O24">
        <v>23</v>
      </c>
      <c r="P24">
        <v>7005</v>
      </c>
      <c r="Q24">
        <v>23</v>
      </c>
      <c r="R24">
        <f t="shared" si="10"/>
        <v>2083</v>
      </c>
      <c r="T24">
        <v>2083</v>
      </c>
    </row>
    <row r="25" spans="1:20" x14ac:dyDescent="0.4">
      <c r="A25">
        <v>24</v>
      </c>
      <c r="B25">
        <f t="shared" si="0"/>
        <v>2769</v>
      </c>
      <c r="C25">
        <f t="shared" si="1"/>
        <v>1.3</v>
      </c>
      <c r="D25">
        <f t="shared" si="2"/>
        <v>2130</v>
      </c>
      <c r="E25">
        <f t="shared" si="3"/>
        <v>3.6390158215457884</v>
      </c>
      <c r="F25">
        <f t="shared" si="4"/>
        <v>7751</v>
      </c>
      <c r="G25">
        <f t="shared" si="5"/>
        <v>3964</v>
      </c>
      <c r="H25">
        <f t="shared" si="11"/>
        <v>7735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3875</v>
      </c>
      <c r="O25">
        <v>24</v>
      </c>
      <c r="P25">
        <v>7751</v>
      </c>
      <c r="Q25">
        <v>24</v>
      </c>
      <c r="R25">
        <f>FLOOR(H25/3,1)</f>
        <v>2578</v>
      </c>
      <c r="T25">
        <v>2578</v>
      </c>
    </row>
    <row r="26" spans="1:20" x14ac:dyDescent="0.4">
      <c r="A26">
        <v>25</v>
      </c>
      <c r="B26">
        <f t="shared" si="0"/>
        <v>3130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4483</v>
      </c>
      <c r="H26">
        <f t="shared" si="11"/>
        <v>8972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2990</v>
      </c>
      <c r="T26">
        <v>2990</v>
      </c>
    </row>
    <row r="27" spans="1:20" x14ac:dyDescent="0.4">
      <c r="A27">
        <v>26</v>
      </c>
      <c r="B27">
        <f t="shared" si="0"/>
        <v>3520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10368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3456</v>
      </c>
      <c r="T27">
        <v>3456</v>
      </c>
    </row>
    <row r="28" spans="1:20" x14ac:dyDescent="0.4">
      <c r="A28">
        <v>27</v>
      </c>
      <c r="B28">
        <f t="shared" si="0"/>
        <v>3941</v>
      </c>
      <c r="C28">
        <f t="shared" si="1"/>
        <v>1.4</v>
      </c>
      <c r="D28">
        <f t="shared" si="2"/>
        <v>2815</v>
      </c>
      <c r="E28">
        <f t="shared" si="3"/>
        <v>3.6390158215457884</v>
      </c>
      <c r="F28">
        <f t="shared" si="4"/>
        <v>10244</v>
      </c>
      <c r="G28">
        <f t="shared" si="5"/>
        <v>5642</v>
      </c>
      <c r="H28">
        <f t="shared" si="11"/>
        <v>11893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5122</v>
      </c>
      <c r="O28">
        <v>27</v>
      </c>
      <c r="P28">
        <v>10244</v>
      </c>
      <c r="Q28">
        <v>27</v>
      </c>
      <c r="R28">
        <f t="shared" si="10"/>
        <v>3964</v>
      </c>
      <c r="T28">
        <v>3964</v>
      </c>
    </row>
    <row r="29" spans="1:20" x14ac:dyDescent="0.4">
      <c r="A29">
        <v>28</v>
      </c>
      <c r="B29">
        <f t="shared" si="0"/>
        <v>4395</v>
      </c>
      <c r="C29">
        <f t="shared" si="1"/>
        <v>1.4333333333333333</v>
      </c>
      <c r="D29">
        <f t="shared" si="2"/>
        <v>3066</v>
      </c>
      <c r="E29">
        <f t="shared" si="3"/>
        <v>3.6390158215457884</v>
      </c>
      <c r="F29">
        <f t="shared" si="4"/>
        <v>11157</v>
      </c>
      <c r="G29">
        <f t="shared" si="5"/>
        <v>6288</v>
      </c>
      <c r="H29">
        <f t="shared" si="11"/>
        <v>14023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5578</v>
      </c>
      <c r="O29">
        <v>28</v>
      </c>
      <c r="P29">
        <v>11157</v>
      </c>
      <c r="Q29">
        <v>28</v>
      </c>
      <c r="R29">
        <f t="shared" si="10"/>
        <v>4674</v>
      </c>
      <c r="T29">
        <v>4674</v>
      </c>
    </row>
    <row r="30" spans="1:20" x14ac:dyDescent="0.4">
      <c r="A30">
        <v>29</v>
      </c>
      <c r="B30">
        <f t="shared" si="0"/>
        <v>4882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15951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5317</v>
      </c>
      <c r="T30">
        <v>5317</v>
      </c>
    </row>
    <row r="31" spans="1:20" x14ac:dyDescent="0.4">
      <c r="A31">
        <v>30</v>
      </c>
      <c r="B31">
        <f t="shared" si="0"/>
        <v>5405</v>
      </c>
      <c r="C31">
        <f t="shared" si="1"/>
        <v>1.5</v>
      </c>
      <c r="D31">
        <f t="shared" si="2"/>
        <v>3603</v>
      </c>
      <c r="E31">
        <f t="shared" si="3"/>
        <v>5.6555367217460786</v>
      </c>
      <c r="F31">
        <f t="shared" si="4"/>
        <v>20377</v>
      </c>
      <c r="G31">
        <f t="shared" si="5"/>
        <v>9896</v>
      </c>
      <c r="H31">
        <f t="shared" si="11"/>
        <v>20264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10188</v>
      </c>
      <c r="O31">
        <v>30</v>
      </c>
      <c r="P31">
        <v>20377</v>
      </c>
      <c r="Q31">
        <v>30</v>
      </c>
      <c r="R31">
        <f t="shared" si="10"/>
        <v>6754</v>
      </c>
      <c r="T31">
        <v>6754</v>
      </c>
    </row>
    <row r="32" spans="1:20" x14ac:dyDescent="0.4">
      <c r="A32">
        <v>31</v>
      </c>
      <c r="B32">
        <f t="shared" si="0"/>
        <v>5963</v>
      </c>
      <c r="C32">
        <f t="shared" si="1"/>
        <v>1.5333333333333334</v>
      </c>
      <c r="D32">
        <f t="shared" si="2"/>
        <v>3889</v>
      </c>
      <c r="E32">
        <f t="shared" si="3"/>
        <v>5.6555367217460786</v>
      </c>
      <c r="F32">
        <f t="shared" si="4"/>
        <v>21994</v>
      </c>
      <c r="G32">
        <f t="shared" si="5"/>
        <v>10932</v>
      </c>
      <c r="H32">
        <f t="shared" si="11"/>
        <v>22825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10997</v>
      </c>
      <c r="O32">
        <v>31</v>
      </c>
      <c r="P32">
        <v>21994</v>
      </c>
      <c r="Q32">
        <v>31</v>
      </c>
      <c r="R32">
        <f t="shared" si="10"/>
        <v>7608</v>
      </c>
      <c r="T32">
        <v>7608</v>
      </c>
    </row>
    <row r="33" spans="1:20" x14ac:dyDescent="0.4">
      <c r="A33">
        <v>32</v>
      </c>
      <c r="B33">
        <f t="shared" si="0"/>
        <v>6558</v>
      </c>
      <c r="C33">
        <f t="shared" si="1"/>
        <v>1.5666666666666667</v>
      </c>
      <c r="D33">
        <f t="shared" si="2"/>
        <v>4186</v>
      </c>
      <c r="E33">
        <f t="shared" si="3"/>
        <v>5.6555367217460786</v>
      </c>
      <c r="F33">
        <f t="shared" si="4"/>
        <v>23674</v>
      </c>
      <c r="G33">
        <f t="shared" si="5"/>
        <v>12035</v>
      </c>
      <c r="H33">
        <f t="shared" si="11"/>
        <v>26058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11837</v>
      </c>
      <c r="O33">
        <v>32</v>
      </c>
      <c r="P33">
        <v>23674</v>
      </c>
      <c r="Q33">
        <v>32</v>
      </c>
      <c r="R33">
        <f t="shared" si="10"/>
        <v>8686</v>
      </c>
      <c r="T33">
        <v>8686</v>
      </c>
    </row>
    <row r="34" spans="1:20" x14ac:dyDescent="0.4">
      <c r="A34">
        <v>33</v>
      </c>
      <c r="B34">
        <f t="shared" si="0"/>
        <v>7192</v>
      </c>
      <c r="C34">
        <f t="shared" si="1"/>
        <v>1.6</v>
      </c>
      <c r="D34">
        <f t="shared" si="2"/>
        <v>4495</v>
      </c>
      <c r="E34">
        <f t="shared" si="3"/>
        <v>5.6555367217460786</v>
      </c>
      <c r="F34">
        <f t="shared" si="4"/>
        <v>25422</v>
      </c>
      <c r="G34">
        <f t="shared" si="5"/>
        <v>13207</v>
      </c>
      <c r="H34">
        <f t="shared" si="11"/>
        <v>29158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12711</v>
      </c>
      <c r="O34">
        <v>33</v>
      </c>
      <c r="P34">
        <v>25422</v>
      </c>
      <c r="Q34">
        <v>33</v>
      </c>
      <c r="R34">
        <f t="shared" si="10"/>
        <v>9719</v>
      </c>
      <c r="T34">
        <v>9719</v>
      </c>
    </row>
    <row r="35" spans="1:20" x14ac:dyDescent="0.4">
      <c r="A35">
        <v>34</v>
      </c>
      <c r="B35">
        <f t="shared" si="0"/>
        <v>7865</v>
      </c>
      <c r="C35">
        <f t="shared" si="1"/>
        <v>1.6333333333333333</v>
      </c>
      <c r="D35">
        <f t="shared" si="2"/>
        <v>4815</v>
      </c>
      <c r="E35">
        <f t="shared" si="3"/>
        <v>5.6555367217460786</v>
      </c>
      <c r="F35">
        <f t="shared" si="4"/>
        <v>27231</v>
      </c>
      <c r="G35">
        <f t="shared" si="5"/>
        <v>14449</v>
      </c>
      <c r="H35">
        <f t="shared" si="11"/>
        <v>34713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13615</v>
      </c>
      <c r="O35">
        <v>34</v>
      </c>
      <c r="P35">
        <v>27231</v>
      </c>
      <c r="Q35">
        <v>34</v>
      </c>
      <c r="R35">
        <f t="shared" si="10"/>
        <v>11571</v>
      </c>
      <c r="T35">
        <v>11571</v>
      </c>
    </row>
    <row r="36" spans="1:20" x14ac:dyDescent="0.4">
      <c r="A36">
        <v>35</v>
      </c>
      <c r="B36">
        <f t="shared" si="0"/>
        <v>8580</v>
      </c>
      <c r="C36">
        <f t="shared" si="1"/>
        <v>1.6666666666666667</v>
      </c>
      <c r="D36">
        <f t="shared" si="2"/>
        <v>5148</v>
      </c>
      <c r="E36">
        <f t="shared" si="3"/>
        <v>5.6555367217460786</v>
      </c>
      <c r="F36">
        <f t="shared" si="4"/>
        <v>29115</v>
      </c>
      <c r="G36">
        <f t="shared" si="5"/>
        <v>15767</v>
      </c>
      <c r="H36">
        <f t="shared" si="11"/>
        <v>38592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14557</v>
      </c>
      <c r="O36">
        <v>35</v>
      </c>
      <c r="P36">
        <v>29115</v>
      </c>
      <c r="Q36">
        <v>35</v>
      </c>
      <c r="R36">
        <f t="shared" si="10"/>
        <v>12864</v>
      </c>
      <c r="T36">
        <v>12864</v>
      </c>
    </row>
    <row r="37" spans="1:20" x14ac:dyDescent="0.4">
      <c r="A37">
        <v>36</v>
      </c>
      <c r="B37">
        <f t="shared" si="0"/>
        <v>9336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17156</v>
      </c>
      <c r="H37">
        <f t="shared" si="11"/>
        <v>43214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14404</v>
      </c>
      <c r="T37">
        <v>14404</v>
      </c>
    </row>
    <row r="38" spans="1:20" x14ac:dyDescent="0.4">
      <c r="A38">
        <v>37</v>
      </c>
      <c r="B38">
        <f t="shared" si="0"/>
        <v>10135</v>
      </c>
      <c r="C38">
        <f t="shared" si="1"/>
        <v>1.7333333333333334</v>
      </c>
      <c r="D38">
        <f t="shared" si="2"/>
        <v>5847</v>
      </c>
      <c r="E38">
        <f t="shared" si="3"/>
        <v>5.6555367217460786</v>
      </c>
      <c r="F38">
        <f t="shared" si="4"/>
        <v>33068</v>
      </c>
      <c r="G38">
        <f t="shared" si="5"/>
        <v>18620</v>
      </c>
      <c r="H38">
        <f t="shared" si="11"/>
        <v>47778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16534</v>
      </c>
      <c r="O38">
        <v>37</v>
      </c>
      <c r="P38">
        <v>33068</v>
      </c>
      <c r="Q38">
        <v>37</v>
      </c>
      <c r="R38">
        <f t="shared" si="10"/>
        <v>15926</v>
      </c>
      <c r="T38">
        <v>15926</v>
      </c>
    </row>
    <row r="39" spans="1:20" x14ac:dyDescent="0.4">
      <c r="A39">
        <v>38</v>
      </c>
      <c r="B39">
        <f t="shared" si="0"/>
        <v>10979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20163</v>
      </c>
      <c r="H39">
        <f t="shared" si="11"/>
        <v>54876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18292</v>
      </c>
      <c r="T39">
        <v>18292</v>
      </c>
    </row>
    <row r="40" spans="1:20" x14ac:dyDescent="0.4">
      <c r="A40">
        <v>39</v>
      </c>
      <c r="B40">
        <f t="shared" si="0"/>
        <v>11868</v>
      </c>
      <c r="C40">
        <f t="shared" si="1"/>
        <v>1.8</v>
      </c>
      <c r="D40">
        <f t="shared" si="2"/>
        <v>6593</v>
      </c>
      <c r="E40">
        <f t="shared" si="3"/>
        <v>5.6555367217460786</v>
      </c>
      <c r="F40">
        <f t="shared" si="4"/>
        <v>37287</v>
      </c>
      <c r="G40">
        <f t="shared" si="5"/>
        <v>21781</v>
      </c>
      <c r="H40">
        <f t="shared" si="11"/>
        <v>60373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18643</v>
      </c>
      <c r="O40">
        <v>39</v>
      </c>
      <c r="P40">
        <v>37287</v>
      </c>
      <c r="Q40">
        <v>39</v>
      </c>
      <c r="R40">
        <f t="shared" si="10"/>
        <v>20124</v>
      </c>
      <c r="T40">
        <v>20124</v>
      </c>
    </row>
    <row r="41" spans="1:20" x14ac:dyDescent="0.4">
      <c r="A41">
        <v>40</v>
      </c>
      <c r="B41">
        <f t="shared" si="0"/>
        <v>12805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29935</v>
      </c>
      <c r="H41">
        <f t="shared" si="11"/>
        <v>73149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24383</v>
      </c>
      <c r="T41">
        <v>24383</v>
      </c>
    </row>
    <row r="42" spans="1:20" x14ac:dyDescent="0.4">
      <c r="A42">
        <v>41</v>
      </c>
      <c r="B42">
        <f t="shared" si="0"/>
        <v>13789</v>
      </c>
      <c r="C42">
        <f t="shared" si="1"/>
        <v>1.8666666666666667</v>
      </c>
      <c r="D42">
        <f t="shared" si="2"/>
        <v>7387</v>
      </c>
      <c r="E42">
        <f t="shared" si="3"/>
        <v>7.9644045063689921</v>
      </c>
      <c r="F42">
        <f t="shared" si="4"/>
        <v>58833</v>
      </c>
      <c r="G42">
        <f t="shared" si="5"/>
        <v>32257</v>
      </c>
      <c r="H42">
        <f t="shared" si="11"/>
        <v>80035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29416</v>
      </c>
      <c r="O42">
        <v>41</v>
      </c>
      <c r="P42">
        <v>58833</v>
      </c>
      <c r="Q42">
        <v>41</v>
      </c>
      <c r="R42">
        <f t="shared" si="10"/>
        <v>26678</v>
      </c>
      <c r="T42">
        <v>26678</v>
      </c>
    </row>
    <row r="43" spans="1:20" x14ac:dyDescent="0.4">
      <c r="A43">
        <v>42</v>
      </c>
      <c r="B43">
        <f t="shared" si="0"/>
        <v>14822</v>
      </c>
      <c r="C43">
        <f t="shared" si="1"/>
        <v>1.9</v>
      </c>
      <c r="D43">
        <f t="shared" si="2"/>
        <v>7801</v>
      </c>
      <c r="E43">
        <f t="shared" si="3"/>
        <v>7.9644045063689921</v>
      </c>
      <c r="F43">
        <f t="shared" si="4"/>
        <v>62130</v>
      </c>
      <c r="G43">
        <f t="shared" si="5"/>
        <v>34691</v>
      </c>
      <c r="H43">
        <f t="shared" si="11"/>
        <v>89567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31065</v>
      </c>
      <c r="O43">
        <v>42</v>
      </c>
      <c r="P43">
        <v>62130</v>
      </c>
      <c r="Q43">
        <v>42</v>
      </c>
      <c r="R43">
        <f t="shared" si="10"/>
        <v>29855</v>
      </c>
      <c r="T43">
        <v>29855</v>
      </c>
    </row>
    <row r="44" spans="1:20" x14ac:dyDescent="0.4">
      <c r="A44">
        <v>43</v>
      </c>
      <c r="B44">
        <f t="shared" si="0"/>
        <v>15906</v>
      </c>
      <c r="C44">
        <f t="shared" si="1"/>
        <v>1.9333333333333333</v>
      </c>
      <c r="D44">
        <f t="shared" si="2"/>
        <v>8227</v>
      </c>
      <c r="E44">
        <f t="shared" si="3"/>
        <v>7.9644045063689921</v>
      </c>
      <c r="F44">
        <f t="shared" si="4"/>
        <v>65523</v>
      </c>
      <c r="G44">
        <f t="shared" si="5"/>
        <v>37241</v>
      </c>
      <c r="H44">
        <f t="shared" si="11"/>
        <v>97614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32761</v>
      </c>
      <c r="O44">
        <v>43</v>
      </c>
      <c r="P44">
        <v>65523</v>
      </c>
      <c r="Q44">
        <v>43</v>
      </c>
      <c r="R44">
        <f t="shared" si="10"/>
        <v>32538</v>
      </c>
      <c r="T44">
        <v>32538</v>
      </c>
    </row>
    <row r="45" spans="1:20" x14ac:dyDescent="0.4">
      <c r="A45">
        <v>44</v>
      </c>
      <c r="B45">
        <f t="shared" si="0"/>
        <v>17041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113057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37685</v>
      </c>
      <c r="T45">
        <v>37685</v>
      </c>
    </row>
    <row r="46" spans="1:20" x14ac:dyDescent="0.4">
      <c r="A46">
        <v>45</v>
      </c>
      <c r="B46">
        <f t="shared" si="0"/>
        <v>18230</v>
      </c>
      <c r="C46">
        <f t="shared" si="1"/>
        <v>2</v>
      </c>
      <c r="D46">
        <f t="shared" si="2"/>
        <v>9115</v>
      </c>
      <c r="E46">
        <f t="shared" si="3"/>
        <v>7.9644045063689921</v>
      </c>
      <c r="F46">
        <f t="shared" si="4"/>
        <v>72596</v>
      </c>
      <c r="G46">
        <f t="shared" si="5"/>
        <v>42694</v>
      </c>
      <c r="H46">
        <f t="shared" si="11"/>
        <v>122729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36298</v>
      </c>
      <c r="O46">
        <v>45</v>
      </c>
      <c r="P46">
        <v>72596</v>
      </c>
      <c r="Q46">
        <v>45</v>
      </c>
      <c r="R46">
        <f t="shared" si="10"/>
        <v>40909</v>
      </c>
      <c r="T46">
        <v>40909</v>
      </c>
    </row>
    <row r="47" spans="1:20" x14ac:dyDescent="0.4">
      <c r="A47">
        <v>46</v>
      </c>
      <c r="B47">
        <f t="shared" si="0"/>
        <v>19472</v>
      </c>
      <c r="C47">
        <f t="shared" si="1"/>
        <v>2.0333333333333332</v>
      </c>
      <c r="D47">
        <f t="shared" si="2"/>
        <v>9576</v>
      </c>
      <c r="E47">
        <f t="shared" si="3"/>
        <v>7.9644045063689921</v>
      </c>
      <c r="F47">
        <f t="shared" si="4"/>
        <v>76267</v>
      </c>
      <c r="G47">
        <f t="shared" si="5"/>
        <v>45597</v>
      </c>
      <c r="H47">
        <f t="shared" si="11"/>
        <v>135164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38133</v>
      </c>
      <c r="O47">
        <v>46</v>
      </c>
      <c r="P47">
        <v>76267</v>
      </c>
      <c r="Q47">
        <v>46</v>
      </c>
      <c r="R47">
        <f t="shared" si="10"/>
        <v>45054</v>
      </c>
      <c r="T47">
        <v>45054</v>
      </c>
    </row>
    <row r="48" spans="1:20" x14ac:dyDescent="0.4">
      <c r="A48">
        <v>47</v>
      </c>
      <c r="B48">
        <f t="shared" si="0"/>
        <v>20769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146241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48747</v>
      </c>
      <c r="T48">
        <v>48747</v>
      </c>
    </row>
    <row r="49" spans="1:20" x14ac:dyDescent="0.4">
      <c r="A49">
        <v>48</v>
      </c>
      <c r="B49">
        <f t="shared" si="0"/>
        <v>22123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164835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54945</v>
      </c>
      <c r="T49">
        <v>54945</v>
      </c>
    </row>
    <row r="50" spans="1:20" x14ac:dyDescent="0.4">
      <c r="A50">
        <v>49</v>
      </c>
      <c r="B50">
        <f t="shared" si="0"/>
        <v>23534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177784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59261</v>
      </c>
      <c r="T50">
        <v>59261</v>
      </c>
    </row>
    <row r="51" spans="1:20" x14ac:dyDescent="0.4">
      <c r="A51">
        <v>50</v>
      </c>
      <c r="B51">
        <f t="shared" si="0"/>
        <v>25005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208362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69454</v>
      </c>
      <c r="T51">
        <v>69454</v>
      </c>
    </row>
    <row r="52" spans="1:20" x14ac:dyDescent="0.4">
      <c r="A52">
        <v>51</v>
      </c>
      <c r="B52">
        <f t="shared" si="0"/>
        <v>26535</v>
      </c>
      <c r="C52">
        <f t="shared" si="1"/>
        <v>2.2000000000000002</v>
      </c>
      <c r="D52">
        <f t="shared" si="2"/>
        <v>12061</v>
      </c>
      <c r="E52">
        <f t="shared" si="3"/>
        <v>10.518269693579391</v>
      </c>
      <c r="F52">
        <f t="shared" si="4"/>
        <v>126861</v>
      </c>
      <c r="G52">
        <f t="shared" si="5"/>
        <v>77701</v>
      </c>
      <c r="H52">
        <f t="shared" si="11"/>
        <v>223942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63430</v>
      </c>
      <c r="O52">
        <v>51</v>
      </c>
      <c r="P52">
        <v>126861</v>
      </c>
      <c r="Q52">
        <v>51</v>
      </c>
      <c r="R52">
        <f t="shared" si="10"/>
        <v>74647</v>
      </c>
      <c r="T52">
        <v>74647</v>
      </c>
    </row>
    <row r="53" spans="1:20" x14ac:dyDescent="0.4">
      <c r="A53">
        <v>52</v>
      </c>
      <c r="B53">
        <f t="shared" si="0"/>
        <v>28126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247218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82406</v>
      </c>
      <c r="T53">
        <v>82406</v>
      </c>
    </row>
    <row r="54" spans="1:20" x14ac:dyDescent="0.4">
      <c r="A54">
        <v>53</v>
      </c>
      <c r="B54">
        <f t="shared" si="0"/>
        <v>29780</v>
      </c>
      <c r="C54">
        <f t="shared" si="1"/>
        <v>2.2666666666666666</v>
      </c>
      <c r="D54">
        <f t="shared" si="2"/>
        <v>13138</v>
      </c>
      <c r="E54">
        <f t="shared" si="3"/>
        <v>10.518269693579391</v>
      </c>
      <c r="F54">
        <f t="shared" si="4"/>
        <v>138189</v>
      </c>
      <c r="G54">
        <f t="shared" si="5"/>
        <v>87236</v>
      </c>
      <c r="H54">
        <f t="shared" si="11"/>
        <v>265020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69094</v>
      </c>
      <c r="O54">
        <v>53</v>
      </c>
      <c r="P54">
        <v>138189</v>
      </c>
      <c r="Q54">
        <v>53</v>
      </c>
      <c r="R54">
        <f t="shared" si="10"/>
        <v>88340</v>
      </c>
      <c r="T54">
        <v>88340</v>
      </c>
    </row>
    <row r="55" spans="1:20" x14ac:dyDescent="0.4">
      <c r="A55">
        <v>54</v>
      </c>
      <c r="B55">
        <f t="shared" si="0"/>
        <v>31497</v>
      </c>
      <c r="C55">
        <f t="shared" si="1"/>
        <v>2.2999999999999998</v>
      </c>
      <c r="D55">
        <f t="shared" si="2"/>
        <v>13694</v>
      </c>
      <c r="E55">
        <f t="shared" si="3"/>
        <v>10.518269693579391</v>
      </c>
      <c r="F55">
        <f t="shared" si="4"/>
        <v>144037</v>
      </c>
      <c r="G55">
        <f t="shared" si="5"/>
        <v>92268</v>
      </c>
      <c r="H55">
        <f t="shared" si="11"/>
        <v>300630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72018</v>
      </c>
      <c r="O55">
        <v>54</v>
      </c>
      <c r="P55">
        <v>144037</v>
      </c>
      <c r="Q55">
        <v>54</v>
      </c>
      <c r="R55">
        <f t="shared" si="10"/>
        <v>100210</v>
      </c>
      <c r="T55">
        <v>100210</v>
      </c>
    </row>
    <row r="56" spans="1:20" x14ac:dyDescent="0.4">
      <c r="A56">
        <v>55</v>
      </c>
      <c r="B56">
        <f t="shared" si="0"/>
        <v>33280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321430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107143</v>
      </c>
      <c r="T56">
        <v>107143</v>
      </c>
    </row>
    <row r="57" spans="1:20" x14ac:dyDescent="0.4">
      <c r="A57">
        <v>56</v>
      </c>
      <c r="B57">
        <f t="shared" si="0"/>
        <v>35128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350103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116701</v>
      </c>
      <c r="T57">
        <v>116701</v>
      </c>
    </row>
    <row r="58" spans="1:20" x14ac:dyDescent="0.4">
      <c r="A58">
        <v>57</v>
      </c>
      <c r="B58">
        <f t="shared" si="0"/>
        <v>37043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373487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124495</v>
      </c>
      <c r="T58">
        <v>124495</v>
      </c>
    </row>
    <row r="59" spans="1:20" x14ac:dyDescent="0.4">
      <c r="A59">
        <v>58</v>
      </c>
      <c r="B59">
        <f t="shared" si="0"/>
        <v>39027</v>
      </c>
      <c r="C59">
        <f t="shared" si="1"/>
        <v>2.4333333333333336</v>
      </c>
      <c r="D59">
        <f t="shared" si="2"/>
        <v>16038</v>
      </c>
      <c r="E59">
        <f t="shared" si="3"/>
        <v>10.518269693579391</v>
      </c>
      <c r="F59">
        <f t="shared" si="4"/>
        <v>168692</v>
      </c>
      <c r="G59">
        <f t="shared" si="5"/>
        <v>114232</v>
      </c>
      <c r="H59">
        <f t="shared" si="11"/>
        <v>414862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84346</v>
      </c>
      <c r="O59">
        <v>58</v>
      </c>
      <c r="P59">
        <v>168692</v>
      </c>
      <c r="Q59">
        <v>58</v>
      </c>
      <c r="R59">
        <f t="shared" si="10"/>
        <v>138287</v>
      </c>
      <c r="T59">
        <v>138287</v>
      </c>
    </row>
    <row r="60" spans="1:20" x14ac:dyDescent="0.4">
      <c r="A60">
        <v>59</v>
      </c>
      <c r="B60">
        <f t="shared" si="0"/>
        <v>41080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120193</v>
      </c>
      <c r="H60">
        <f t="shared" si="11"/>
        <v>441623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147207</v>
      </c>
      <c r="T60">
        <v>147207</v>
      </c>
    </row>
    <row r="61" spans="1:20" x14ac:dyDescent="0.4">
      <c r="A61">
        <v>60</v>
      </c>
      <c r="B61">
        <f t="shared" si="0"/>
        <v>43205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505150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168383</v>
      </c>
      <c r="T61">
        <v>168383</v>
      </c>
    </row>
    <row r="62" spans="1:20" x14ac:dyDescent="0.4">
      <c r="A62">
        <v>61</v>
      </c>
      <c r="B62">
        <f t="shared" si="0"/>
        <v>45401</v>
      </c>
      <c r="C62">
        <f t="shared" si="1"/>
        <v>2.5333333333333332</v>
      </c>
      <c r="D62">
        <f t="shared" si="2"/>
        <v>17921</v>
      </c>
      <c r="E62">
        <f t="shared" si="3"/>
        <v>13.286035066475314</v>
      </c>
      <c r="F62">
        <f t="shared" si="4"/>
        <v>238099</v>
      </c>
      <c r="G62">
        <f t="shared" si="5"/>
        <v>162946</v>
      </c>
      <c r="H62">
        <f t="shared" si="11"/>
        <v>536433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119049</v>
      </c>
      <c r="O62">
        <v>61</v>
      </c>
      <c r="P62">
        <v>238099</v>
      </c>
      <c r="Q62">
        <v>61</v>
      </c>
      <c r="R62">
        <f t="shared" si="10"/>
        <v>178811</v>
      </c>
      <c r="T62">
        <v>178811</v>
      </c>
    </row>
    <row r="63" spans="1:20" x14ac:dyDescent="0.4">
      <c r="A63">
        <v>62</v>
      </c>
      <c r="B63">
        <f t="shared" si="0"/>
        <v>47670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585969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195323</v>
      </c>
      <c r="T63">
        <v>195323</v>
      </c>
    </row>
    <row r="64" spans="1:20" x14ac:dyDescent="0.4">
      <c r="A64">
        <v>63</v>
      </c>
      <c r="B64">
        <f t="shared" si="0"/>
        <v>50014</v>
      </c>
      <c r="C64">
        <f t="shared" si="1"/>
        <v>2.6</v>
      </c>
      <c r="D64">
        <f t="shared" si="2"/>
        <v>19236</v>
      </c>
      <c r="E64">
        <f t="shared" si="3"/>
        <v>13.286035066475314</v>
      </c>
      <c r="F64">
        <f t="shared" si="4"/>
        <v>255570</v>
      </c>
      <c r="G64">
        <f t="shared" si="5"/>
        <v>179514</v>
      </c>
      <c r="H64">
        <f t="shared" si="11"/>
        <v>621137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127785</v>
      </c>
      <c r="O64">
        <v>63</v>
      </c>
      <c r="P64">
        <v>255570</v>
      </c>
      <c r="Q64">
        <v>63</v>
      </c>
      <c r="R64">
        <f t="shared" si="10"/>
        <v>207045</v>
      </c>
      <c r="T64">
        <v>207045</v>
      </c>
    </row>
    <row r="65" spans="1:20" x14ac:dyDescent="0.4">
      <c r="A65">
        <v>64</v>
      </c>
      <c r="B65">
        <f t="shared" si="0"/>
        <v>52433</v>
      </c>
      <c r="C65">
        <f t="shared" si="1"/>
        <v>2.6333333333333333</v>
      </c>
      <c r="D65">
        <f t="shared" si="2"/>
        <v>19911</v>
      </c>
      <c r="E65">
        <f t="shared" si="3"/>
        <v>13.286035066475314</v>
      </c>
      <c r="F65">
        <f t="shared" si="4"/>
        <v>264538</v>
      </c>
      <c r="G65">
        <f t="shared" si="5"/>
        <v>188180</v>
      </c>
      <c r="H65">
        <f t="shared" si="11"/>
        <v>693330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132269</v>
      </c>
      <c r="O65">
        <v>64</v>
      </c>
      <c r="P65">
        <v>264538</v>
      </c>
      <c r="Q65">
        <v>64</v>
      </c>
      <c r="R65">
        <f t="shared" si="10"/>
        <v>231110</v>
      </c>
      <c r="T65">
        <v>231110</v>
      </c>
    </row>
    <row r="66" spans="1:20" x14ac:dyDescent="0.4">
      <c r="A66">
        <v>65</v>
      </c>
      <c r="B66">
        <f t="shared" si="0"/>
        <v>54930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197116</v>
      </c>
      <c r="H66">
        <f t="shared" si="11"/>
        <v>733549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244516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+A67/10)*MAX(1,(A67-70)/10),0)+5</f>
        <v>57504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206308</v>
      </c>
      <c r="H67">
        <f t="shared" si="11"/>
        <v>792277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264092</v>
      </c>
      <c r="T67">
        <v>264092</v>
      </c>
    </row>
    <row r="68" spans="1:20" x14ac:dyDescent="0.4">
      <c r="A68">
        <v>67</v>
      </c>
      <c r="B68">
        <f t="shared" si="12"/>
        <v>60157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215767</v>
      </c>
      <c r="H68">
        <f t="shared" si="11"/>
        <v>836904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278968</v>
      </c>
      <c r="T68">
        <v>278968</v>
      </c>
    </row>
    <row r="69" spans="1:20" x14ac:dyDescent="0.4">
      <c r="A69">
        <v>68</v>
      </c>
      <c r="B69">
        <f t="shared" si="12"/>
        <v>62891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918827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306275</v>
      </c>
      <c r="T69">
        <v>306275</v>
      </c>
    </row>
    <row r="70" spans="1:20" x14ac:dyDescent="0.4">
      <c r="A70">
        <v>69</v>
      </c>
      <c r="B70">
        <f t="shared" si="12"/>
        <v>65706</v>
      </c>
      <c r="C70">
        <f t="shared" si="13"/>
        <v>2.8</v>
      </c>
      <c r="D70">
        <f t="shared" si="14"/>
        <v>23466</v>
      </c>
      <c r="E70">
        <f t="shared" si="15"/>
        <v>13.286035066475314</v>
      </c>
      <c r="F70">
        <f t="shared" si="16"/>
        <v>311770</v>
      </c>
      <c r="G70">
        <f t="shared" si="17"/>
        <v>235490</v>
      </c>
      <c r="H70">
        <f t="shared" si="11"/>
        <v>969039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155885</v>
      </c>
      <c r="O70">
        <v>69</v>
      </c>
      <c r="P70">
        <v>311770</v>
      </c>
      <c r="Q70">
        <v>69</v>
      </c>
      <c r="R70">
        <f t="shared" si="21"/>
        <v>323013</v>
      </c>
      <c r="T70">
        <v>323013</v>
      </c>
    </row>
    <row r="71" spans="1:20" x14ac:dyDescent="0.4">
      <c r="A71">
        <v>70</v>
      </c>
      <c r="B71">
        <f t="shared" si="12"/>
        <v>68605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1088214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362738</v>
      </c>
      <c r="T71">
        <v>362738</v>
      </c>
    </row>
    <row r="72" spans="1:20" x14ac:dyDescent="0.4">
      <c r="A72">
        <v>71</v>
      </c>
      <c r="B72">
        <f t="shared" si="12"/>
        <v>71587</v>
      </c>
      <c r="C72">
        <f t="shared" si="13"/>
        <v>2.8666666666666667</v>
      </c>
      <c r="D72">
        <f t="shared" si="14"/>
        <v>24972</v>
      </c>
      <c r="E72">
        <f t="shared" si="15"/>
        <v>16.245344971379453</v>
      </c>
      <c r="F72">
        <f t="shared" si="16"/>
        <v>405679</v>
      </c>
      <c r="G72">
        <f t="shared" si="17"/>
        <v>308792</v>
      </c>
      <c r="H72">
        <f t="shared" si="22"/>
        <v>1145696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202839</v>
      </c>
      <c r="O72">
        <v>71</v>
      </c>
      <c r="P72">
        <v>405679</v>
      </c>
      <c r="Q72">
        <v>71</v>
      </c>
      <c r="R72">
        <f t="shared" si="21"/>
        <v>381898</v>
      </c>
      <c r="T72">
        <v>381898</v>
      </c>
    </row>
    <row r="73" spans="1:20" x14ac:dyDescent="0.4">
      <c r="A73">
        <v>72</v>
      </c>
      <c r="B73">
        <f t="shared" si="12"/>
        <v>74654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1240837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413612</v>
      </c>
      <c r="T73">
        <v>413612</v>
      </c>
    </row>
    <row r="74" spans="1:20" x14ac:dyDescent="0.4">
      <c r="A74">
        <v>73</v>
      </c>
      <c r="B74">
        <f t="shared" si="12"/>
        <v>77808</v>
      </c>
      <c r="C74">
        <f t="shared" si="13"/>
        <v>2.9333333333333331</v>
      </c>
      <c r="D74">
        <f t="shared" si="14"/>
        <v>26525</v>
      </c>
      <c r="E74">
        <f t="shared" si="15"/>
        <v>16.245344971379453</v>
      </c>
      <c r="F74">
        <f t="shared" si="16"/>
        <v>430908</v>
      </c>
      <c r="G74">
        <f t="shared" si="17"/>
        <v>335571</v>
      </c>
      <c r="H74">
        <f t="shared" si="22"/>
        <v>1304610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215454</v>
      </c>
      <c r="O74">
        <v>73</v>
      </c>
      <c r="P74">
        <v>430908</v>
      </c>
      <c r="Q74">
        <v>73</v>
      </c>
      <c r="R74">
        <f t="shared" si="21"/>
        <v>434870</v>
      </c>
      <c r="T74">
        <v>434870</v>
      </c>
    </row>
    <row r="75" spans="1:20" x14ac:dyDescent="0.4">
      <c r="A75">
        <v>74</v>
      </c>
      <c r="B75">
        <f t="shared" si="12"/>
        <v>81049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349501</v>
      </c>
      <c r="H75">
        <f t="shared" si="22"/>
        <v>1437715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479238</v>
      </c>
      <c r="T75">
        <v>479238</v>
      </c>
    </row>
    <row r="76" spans="1:20" x14ac:dyDescent="0.4">
      <c r="A76">
        <v>75</v>
      </c>
      <c r="B76">
        <f t="shared" si="12"/>
        <v>84380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363794</v>
      </c>
      <c r="H76">
        <f t="shared" si="22"/>
        <v>1509490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503163</v>
      </c>
      <c r="T76">
        <v>503163</v>
      </c>
    </row>
    <row r="77" spans="1:20" x14ac:dyDescent="0.4">
      <c r="A77">
        <v>76</v>
      </c>
      <c r="B77">
        <f t="shared" si="12"/>
        <v>87800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1619277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539759</v>
      </c>
      <c r="T77">
        <v>539759</v>
      </c>
    </row>
    <row r="78" spans="1:20" x14ac:dyDescent="0.4">
      <c r="A78">
        <v>77</v>
      </c>
      <c r="B78">
        <f t="shared" si="12"/>
        <v>91311</v>
      </c>
      <c r="C78">
        <f t="shared" si="13"/>
        <v>3.0666666666666669</v>
      </c>
      <c r="D78">
        <f t="shared" si="14"/>
        <v>29775</v>
      </c>
      <c r="E78">
        <f t="shared" si="15"/>
        <v>16.245344971379453</v>
      </c>
      <c r="F78">
        <f t="shared" si="16"/>
        <v>483705</v>
      </c>
      <c r="G78">
        <f t="shared" si="17"/>
        <v>393454</v>
      </c>
      <c r="H78">
        <f t="shared" si="22"/>
        <v>1698064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241852</v>
      </c>
      <c r="O78">
        <v>77</v>
      </c>
      <c r="P78">
        <v>483705</v>
      </c>
      <c r="Q78">
        <v>77</v>
      </c>
      <c r="R78">
        <f t="shared" si="21"/>
        <v>566021</v>
      </c>
      <c r="T78">
        <v>566021</v>
      </c>
    </row>
    <row r="79" spans="1:20" x14ac:dyDescent="0.4">
      <c r="A79">
        <v>78</v>
      </c>
      <c r="B79">
        <f t="shared" si="12"/>
        <v>94915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1846568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615522</v>
      </c>
      <c r="T79">
        <v>615522</v>
      </c>
    </row>
    <row r="80" spans="1:20" x14ac:dyDescent="0.4">
      <c r="A80">
        <v>79</v>
      </c>
      <c r="B80">
        <f t="shared" si="12"/>
        <v>98612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1934104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644701</v>
      </c>
      <c r="T80">
        <v>644701</v>
      </c>
    </row>
    <row r="81" spans="1:20" x14ac:dyDescent="0.4">
      <c r="A81">
        <v>80</v>
      </c>
      <c r="B81">
        <f t="shared" si="12"/>
        <v>102405</v>
      </c>
      <c r="C81">
        <f t="shared" si="13"/>
        <v>3.1666666666666665</v>
      </c>
      <c r="D81">
        <f t="shared" si="14"/>
        <v>32338</v>
      </c>
      <c r="E81">
        <f t="shared" si="15"/>
        <v>19.379173679952551</v>
      </c>
      <c r="F81">
        <f t="shared" si="16"/>
        <v>626684</v>
      </c>
      <c r="G81">
        <f t="shared" si="17"/>
        <v>521828</v>
      </c>
      <c r="H81">
        <f t="shared" si="22"/>
        <v>2141105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313342</v>
      </c>
      <c r="O81">
        <v>80</v>
      </c>
      <c r="P81">
        <v>626684</v>
      </c>
      <c r="Q81">
        <v>80</v>
      </c>
      <c r="R81">
        <f t="shared" si="21"/>
        <v>713701</v>
      </c>
      <c r="T81">
        <v>713701</v>
      </c>
    </row>
    <row r="82" spans="1:20" x14ac:dyDescent="0.4">
      <c r="A82">
        <v>81</v>
      </c>
      <c r="B82">
        <f t="shared" si="12"/>
        <v>116922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2293820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764606</v>
      </c>
      <c r="T82">
        <v>764606</v>
      </c>
    </row>
    <row r="83" spans="1:20" x14ac:dyDescent="0.4">
      <c r="A83">
        <v>82</v>
      </c>
      <c r="B83">
        <f t="shared" si="12"/>
        <v>132333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2520771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840257</v>
      </c>
      <c r="T83">
        <v>840257</v>
      </c>
    </row>
    <row r="84" spans="1:20" x14ac:dyDescent="0.4">
      <c r="A84">
        <v>83</v>
      </c>
      <c r="B84">
        <f t="shared" si="12"/>
        <v>148669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2691409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897136</v>
      </c>
      <c r="T84">
        <v>897136</v>
      </c>
    </row>
    <row r="85" spans="1:20" x14ac:dyDescent="0.4">
      <c r="A85">
        <v>84</v>
      </c>
      <c r="B85">
        <f t="shared" si="12"/>
        <v>165962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2986337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995445</v>
      </c>
      <c r="T85">
        <v>995445</v>
      </c>
    </row>
    <row r="86" spans="1:20" x14ac:dyDescent="0.4">
      <c r="A86">
        <v>85</v>
      </c>
      <c r="B86">
        <f t="shared" si="12"/>
        <v>184242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3231929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1077309</v>
      </c>
      <c r="T86">
        <v>1077309</v>
      </c>
    </row>
    <row r="87" spans="1:20" x14ac:dyDescent="0.4">
      <c r="A87">
        <v>86</v>
      </c>
      <c r="B87">
        <f t="shared" si="12"/>
        <v>203542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3556865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1185621</v>
      </c>
      <c r="T87">
        <v>1185621</v>
      </c>
    </row>
    <row r="88" spans="1:20" x14ac:dyDescent="0.4">
      <c r="A88">
        <v>87</v>
      </c>
      <c r="B88">
        <f t="shared" si="12"/>
        <v>223896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3830772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1276924</v>
      </c>
      <c r="T88">
        <v>1276924</v>
      </c>
    </row>
    <row r="89" spans="1:20" x14ac:dyDescent="0.4">
      <c r="A89">
        <v>88</v>
      </c>
      <c r="B89">
        <f t="shared" si="12"/>
        <v>245334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4234381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1411460</v>
      </c>
      <c r="T89">
        <v>1411460</v>
      </c>
    </row>
    <row r="90" spans="1:20" x14ac:dyDescent="0.4">
      <c r="A90">
        <v>89</v>
      </c>
      <c r="B90">
        <f t="shared" si="12"/>
        <v>267893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4594229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1531409</v>
      </c>
      <c r="T90">
        <v>1531409</v>
      </c>
    </row>
    <row r="91" spans="1:20" x14ac:dyDescent="0.4">
      <c r="A91">
        <v>90</v>
      </c>
      <c r="B91">
        <f t="shared" si="12"/>
        <v>291605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5286223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1762074</v>
      </c>
      <c r="T91">
        <v>1762074</v>
      </c>
    </row>
    <row r="92" spans="1:20" x14ac:dyDescent="0.4">
      <c r="A92">
        <v>91</v>
      </c>
      <c r="B92">
        <f t="shared" si="12"/>
        <v>316504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1876759</v>
      </c>
      <c r="H92">
        <f t="shared" si="22"/>
        <v>5707531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1902510</v>
      </c>
      <c r="T92">
        <v>1902510</v>
      </c>
    </row>
    <row r="93" spans="1:20" x14ac:dyDescent="0.4">
      <c r="A93">
        <v>92</v>
      </c>
      <c r="B93">
        <f t="shared" si="12"/>
        <v>342627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6265695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2088565</v>
      </c>
      <c r="T93">
        <v>2088565</v>
      </c>
    </row>
    <row r="94" spans="1:20" x14ac:dyDescent="0.4">
      <c r="A94">
        <v>93</v>
      </c>
      <c r="B94">
        <f t="shared" si="12"/>
        <v>370009</v>
      </c>
      <c r="C94">
        <f t="shared" si="13"/>
        <v>3.6</v>
      </c>
      <c r="D94">
        <f t="shared" si="14"/>
        <v>102780</v>
      </c>
      <c r="E94">
        <f t="shared" si="15"/>
        <v>22.674022167526225</v>
      </c>
      <c r="F94">
        <f t="shared" si="16"/>
        <v>2330436</v>
      </c>
      <c r="G94">
        <f t="shared" si="17"/>
        <v>2193206</v>
      </c>
      <c r="H94">
        <f t="shared" si="22"/>
        <v>6787435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1165218</v>
      </c>
      <c r="O94">
        <v>93</v>
      </c>
      <c r="P94">
        <v>2330436</v>
      </c>
      <c r="Q94">
        <v>93</v>
      </c>
      <c r="R94">
        <f t="shared" si="21"/>
        <v>2262478</v>
      </c>
      <c r="T94">
        <v>2262478</v>
      </c>
    </row>
    <row r="95" spans="1:20" x14ac:dyDescent="0.4">
      <c r="A95">
        <v>94</v>
      </c>
      <c r="B95">
        <f t="shared" si="12"/>
        <v>398685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7648882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2549627</v>
      </c>
      <c r="T95">
        <v>2549627</v>
      </c>
    </row>
    <row r="96" spans="1:20" x14ac:dyDescent="0.4">
      <c r="A96">
        <v>95</v>
      </c>
      <c r="B96">
        <f t="shared" si="12"/>
        <v>428692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8247373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2749124</v>
      </c>
      <c r="T96">
        <v>2749124</v>
      </c>
    </row>
    <row r="97" spans="1:20" x14ac:dyDescent="0.4">
      <c r="A97">
        <v>96</v>
      </c>
      <c r="B97">
        <f t="shared" si="12"/>
        <v>460067</v>
      </c>
      <c r="C97">
        <f t="shared" si="13"/>
        <v>3.7</v>
      </c>
      <c r="D97">
        <f t="shared" si="14"/>
        <v>124342</v>
      </c>
      <c r="E97">
        <f t="shared" si="15"/>
        <v>22.674022167526225</v>
      </c>
      <c r="F97">
        <f t="shared" si="16"/>
        <v>2819333</v>
      </c>
      <c r="G97">
        <f t="shared" si="17"/>
        <v>2724962</v>
      </c>
      <c r="H97">
        <f t="shared" si="22"/>
        <v>8990657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1409666</v>
      </c>
      <c r="O97">
        <v>96</v>
      </c>
      <c r="P97">
        <v>2819333</v>
      </c>
      <c r="Q97">
        <v>96</v>
      </c>
      <c r="R97">
        <f t="shared" si="21"/>
        <v>2996885</v>
      </c>
      <c r="T97">
        <v>2996885</v>
      </c>
    </row>
    <row r="98" spans="1:20" x14ac:dyDescent="0.4">
      <c r="A98">
        <v>97</v>
      </c>
      <c r="B98">
        <f t="shared" si="12"/>
        <v>492848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9705688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3235229</v>
      </c>
      <c r="T98">
        <v>3235229</v>
      </c>
    </row>
    <row r="99" spans="1:20" x14ac:dyDescent="0.4">
      <c r="A99">
        <v>98</v>
      </c>
      <c r="B99">
        <f t="shared" si="12"/>
        <v>527072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10768766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3589588</v>
      </c>
      <c r="T99">
        <v>3589588</v>
      </c>
    </row>
    <row r="100" spans="1:20" x14ac:dyDescent="0.4">
      <c r="A100">
        <v>99</v>
      </c>
      <c r="B100">
        <f t="shared" si="12"/>
        <v>562778</v>
      </c>
      <c r="C100">
        <f t="shared" si="13"/>
        <v>3.8</v>
      </c>
      <c r="D100">
        <f t="shared" si="14"/>
        <v>148099</v>
      </c>
      <c r="E100">
        <f t="shared" si="15"/>
        <v>22.674022167526225</v>
      </c>
      <c r="F100">
        <f t="shared" si="16"/>
        <v>3358000</v>
      </c>
      <c r="G100">
        <f t="shared" si="17"/>
        <v>3330047</v>
      </c>
      <c r="H100">
        <f t="shared" si="22"/>
        <v>11577420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1679000</v>
      </c>
      <c r="O100">
        <v>99</v>
      </c>
      <c r="P100">
        <v>3358000</v>
      </c>
      <c r="Q100">
        <v>99</v>
      </c>
      <c r="R100">
        <f t="shared" si="21"/>
        <v>3859140</v>
      </c>
      <c r="T100">
        <v>3859140</v>
      </c>
    </row>
    <row r="106" spans="1:20" x14ac:dyDescent="0.4">
      <c r="L106" t="s">
        <v>1097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1046</v>
      </c>
      <c r="E2" s="5" t="s">
        <v>1047</v>
      </c>
      <c r="F2" s="5" t="s">
        <v>1048</v>
      </c>
      <c r="G2" s="4" t="s">
        <v>1049</v>
      </c>
      <c r="H2" s="4" t="s">
        <v>1050</v>
      </c>
      <c r="I2" s="4" t="s">
        <v>1051</v>
      </c>
      <c r="J2" s="4" t="s">
        <v>1052</v>
      </c>
      <c r="K2" s="4" t="s">
        <v>1053</v>
      </c>
      <c r="L2" s="4" t="s">
        <v>1054</v>
      </c>
      <c r="M2" s="4" t="s">
        <v>1055</v>
      </c>
      <c r="N2" s="4" t="s">
        <v>1056</v>
      </c>
      <c r="O2" s="4" t="s">
        <v>1057</v>
      </c>
      <c r="P2" s="4" t="s">
        <v>1058</v>
      </c>
      <c r="Q2" s="4" t="s">
        <v>1059</v>
      </c>
      <c r="R2" s="4" t="s">
        <v>1060</v>
      </c>
      <c r="S2" s="4" t="s">
        <v>1061</v>
      </c>
    </row>
    <row r="3" spans="1:19" x14ac:dyDescent="0.4">
      <c r="A3">
        <v>0</v>
      </c>
      <c r="B3" t="s">
        <v>1062</v>
      </c>
      <c r="C3">
        <v>1</v>
      </c>
      <c r="D3">
        <v>1</v>
      </c>
      <c r="E3" t="s">
        <v>1063</v>
      </c>
      <c r="F3" t="s">
        <v>1064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1065</v>
      </c>
      <c r="C4">
        <v>1.6</v>
      </c>
      <c r="D4">
        <v>1</v>
      </c>
      <c r="E4" t="s">
        <v>1066</v>
      </c>
      <c r="F4" t="s">
        <v>1067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1068</v>
      </c>
      <c r="C5">
        <v>1.1499999999999999</v>
      </c>
      <c r="D5">
        <v>1.5</v>
      </c>
      <c r="E5" t="s">
        <v>1069</v>
      </c>
      <c r="F5" t="s">
        <v>1070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1071</v>
      </c>
      <c r="C6">
        <v>1.1000000000000001</v>
      </c>
      <c r="D6">
        <v>1.8</v>
      </c>
      <c r="E6" t="s">
        <v>1072</v>
      </c>
      <c r="F6" t="s">
        <v>1073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1074</v>
      </c>
      <c r="C7">
        <v>1.2</v>
      </c>
      <c r="D7">
        <v>1.6</v>
      </c>
      <c r="E7" t="s">
        <v>1075</v>
      </c>
      <c r="F7" t="s">
        <v>1076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1077</v>
      </c>
      <c r="C8">
        <v>1.3</v>
      </c>
      <c r="D8">
        <v>1.3</v>
      </c>
      <c r="E8" t="s">
        <v>1078</v>
      </c>
      <c r="F8" t="s">
        <v>1079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1080</v>
      </c>
      <c r="C9">
        <v>1.4</v>
      </c>
      <c r="D9">
        <v>1.4</v>
      </c>
      <c r="E9" t="s">
        <v>1081</v>
      </c>
      <c r="F9" t="s">
        <v>1082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1083</v>
      </c>
      <c r="C10">
        <v>1</v>
      </c>
      <c r="D10">
        <v>1</v>
      </c>
      <c r="E10" t="s">
        <v>1084</v>
      </c>
      <c r="F10" t="s">
        <v>1085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1086</v>
      </c>
    </row>
    <row r="2" spans="1:2" x14ac:dyDescent="0.4">
      <c r="A2">
        <v>0</v>
      </c>
      <c r="B2" t="s">
        <v>1049</v>
      </c>
    </row>
    <row r="3" spans="1:2" x14ac:dyDescent="0.4">
      <c r="A3">
        <v>1</v>
      </c>
      <c r="B3" t="s">
        <v>1050</v>
      </c>
    </row>
    <row r="4" spans="1:2" x14ac:dyDescent="0.4">
      <c r="A4">
        <v>2</v>
      </c>
      <c r="B4" t="s">
        <v>1051</v>
      </c>
    </row>
    <row r="5" spans="1:2" x14ac:dyDescent="0.4">
      <c r="A5">
        <v>3</v>
      </c>
      <c r="B5" t="s">
        <v>1052</v>
      </c>
    </row>
    <row r="6" spans="1:2" x14ac:dyDescent="0.4">
      <c r="A6">
        <v>4</v>
      </c>
      <c r="B6" t="s">
        <v>1053</v>
      </c>
    </row>
    <row r="7" spans="1:2" x14ac:dyDescent="0.4">
      <c r="A7">
        <v>5</v>
      </c>
      <c r="B7" t="s">
        <v>1054</v>
      </c>
    </row>
    <row r="8" spans="1:2" x14ac:dyDescent="0.4">
      <c r="A8">
        <v>6</v>
      </c>
      <c r="B8" t="s">
        <v>1055</v>
      </c>
    </row>
    <row r="9" spans="1:2" x14ac:dyDescent="0.4">
      <c r="A9">
        <v>7</v>
      </c>
      <c r="B9" t="s">
        <v>1056</v>
      </c>
    </row>
    <row r="10" spans="1:2" x14ac:dyDescent="0.4">
      <c r="A10">
        <v>8</v>
      </c>
      <c r="B10" t="s">
        <v>1057</v>
      </c>
    </row>
    <row r="11" spans="1:2" x14ac:dyDescent="0.4">
      <c r="A11">
        <v>9</v>
      </c>
      <c r="B11" t="s">
        <v>1058</v>
      </c>
    </row>
    <row r="12" spans="1:2" x14ac:dyDescent="0.4">
      <c r="A12">
        <v>10</v>
      </c>
      <c r="B12" t="s">
        <v>1059</v>
      </c>
    </row>
    <row r="13" spans="1:2" x14ac:dyDescent="0.4">
      <c r="A13">
        <v>11</v>
      </c>
      <c r="B13" t="s">
        <v>1060</v>
      </c>
    </row>
    <row r="14" spans="1:2" x14ac:dyDescent="0.4">
      <c r="A14">
        <v>12</v>
      </c>
      <c r="B14" t="s">
        <v>1061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2024-08-23T15:43:16Z</dcterms:modified>
</cp:coreProperties>
</file>