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26987204-6271-4772-B1C4-8292D0123673}" xr6:coauthVersionLast="47" xr6:coauthVersionMax="47" xr10:uidLastSave="{00000000-0000-0000-0000-000000000000}"/>
  <bookViews>
    <workbookView xWindow="1620" yWindow="2734" windowWidth="27746" windowHeight="13406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<sst xmlns="http://schemas.openxmlformats.org/spreadsheetml/2006/main" count="3197" uniqueCount="1197">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</sst>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8"/>
  <sheetViews>
    <sheetView tabSelected="1" zoomScale="85" zoomScaleNormal="85" workbookViewId="0">
      <pane xSplit="4" ySplit="1" topLeftCell="G110" activePane="bottomRight" state="frozen"/>
      <selection pane="topRight" activeCell="E1" sqref="E1"/>
      <selection pane="bottomLeft" activeCell="A2" sqref="A2"/>
      <selection pane="bottomRight" activeCell="AD142" sqref="AD142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7.152343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70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1180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1180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180</v>
      </c>
      <c r="H79">
        <v>85</v>
      </c>
      <c r="I79">
        <v>100</v>
      </c>
      <c r="J79">
        <v>130</v>
      </c>
      <c r="K79">
        <v>140</v>
      </c>
      <c r="L79">
        <v>110</v>
      </c>
      <c r="M79">
        <v>18</v>
      </c>
      <c r="N79">
        <v>1</v>
      </c>
      <c r="O79">
        <v>150</v>
      </c>
      <c r="P79">
        <v>120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38</v>
      </c>
      <c r="E80">
        <v>140</v>
      </c>
      <c r="F80">
        <v>100</v>
      </c>
      <c r="G80">
        <v>180</v>
      </c>
      <c r="H80">
        <v>85</v>
      </c>
      <c r="I80">
        <v>100</v>
      </c>
      <c r="J80">
        <v>130</v>
      </c>
      <c r="K80">
        <v>100</v>
      </c>
      <c r="L80">
        <v>130</v>
      </c>
      <c r="M80">
        <v>15</v>
      </c>
      <c r="N80">
        <v>2</v>
      </c>
      <c r="O80">
        <v>150</v>
      </c>
      <c r="P80">
        <v>120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1196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1196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1196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1196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140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115</v>
      </c>
      <c r="J182">
        <v>125</v>
      </c>
      <c r="K182">
        <v>100</v>
      </c>
      <c r="L182">
        <v>112</v>
      </c>
      <c r="M182">
        <v>30</v>
      </c>
      <c r="N182">
        <v>3</v>
      </c>
      <c r="O182">
        <v>150</v>
      </c>
      <c r="P182">
        <v>200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1196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1196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1196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1196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1196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130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1196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99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99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150</v>
      </c>
      <c r="F289">
        <v>100</v>
      </c>
      <c r="G289">
        <v>60</v>
      </c>
      <c r="H289">
        <v>70</v>
      </c>
      <c r="I289">
        <v>100</v>
      </c>
      <c r="J289">
        <v>100</v>
      </c>
      <c r="K289">
        <v>170</v>
      </c>
      <c r="L289">
        <v>100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F289">
        <v>504</v>
      </c>
      <c r="AG289" t="s">
        <v>988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99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40</v>
      </c>
      <c r="F307">
        <v>100</v>
      </c>
      <c r="G307">
        <v>50</v>
      </c>
      <c r="H307">
        <v>100</v>
      </c>
      <c r="I307">
        <v>125</v>
      </c>
      <c r="J307">
        <v>100</v>
      </c>
      <c r="K307">
        <v>100</v>
      </c>
      <c r="L307">
        <v>110</v>
      </c>
      <c r="M307">
        <v>15</v>
      </c>
      <c r="N307">
        <v>1</v>
      </c>
      <c r="O307">
        <v>350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619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41</v>
      </c>
      <c r="AC318" t="s">
        <v>225</v>
      </c>
      <c r="AD318" t="s">
        <v>99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X10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4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</row>
    <row r="2" spans="1:2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2.1</v>
      </c>
    </row>
    <row r="3" spans="1:24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  <c r="W3">
        <f t="shared" ref="W3:W66" si="8">F3*0.6</f>
        <v>2.9006249999999998</v>
      </c>
    </row>
    <row r="4" spans="1:24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9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10">T3-0.015</f>
        <v>0.95</v>
      </c>
      <c r="U4">
        <f t="shared" si="7"/>
        <v>0.92233009708737856</v>
      </c>
      <c r="W4">
        <f t="shared" si="8"/>
        <v>3.9801856924506236</v>
      </c>
    </row>
    <row r="5" spans="1:24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9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1">(R4+A5*U5/2.5)</f>
        <v>13.491336086338942</v>
      </c>
      <c r="T5">
        <f t="shared" si="10"/>
        <v>0.93499999999999994</v>
      </c>
      <c r="U5">
        <f t="shared" si="7"/>
        <v>0.89903846153846145</v>
      </c>
      <c r="W5">
        <f t="shared" si="8"/>
        <v>5.4271519332923939</v>
      </c>
    </row>
    <row r="6" spans="1:24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9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0"/>
        <v>0.91999999999999993</v>
      </c>
      <c r="U6">
        <f t="shared" si="7"/>
        <v>0.87619047619047608</v>
      </c>
      <c r="W6">
        <f t="shared" si="8"/>
        <v>7.3563262237066418</v>
      </c>
    </row>
    <row r="7" spans="1:24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9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0"/>
        <v>0.90499999999999992</v>
      </c>
      <c r="U7">
        <f t="shared" si="7"/>
        <v>0.85377358490566024</v>
      </c>
      <c r="W7">
        <f t="shared" si="8"/>
        <v>9.2084286926947652</v>
      </c>
    </row>
    <row r="8" spans="1:24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9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0"/>
        <v>0.8899999999999999</v>
      </c>
      <c r="U8">
        <f t="shared" si="7"/>
        <v>0.83177570093457931</v>
      </c>
      <c r="W8">
        <f t="shared" si="8"/>
        <v>11.469800699519181</v>
      </c>
    </row>
    <row r="9" spans="1:24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9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0"/>
        <v>0.87499999999999989</v>
      </c>
      <c r="U9">
        <f t="shared" si="7"/>
        <v>0.81018518518518501</v>
      </c>
      <c r="W9">
        <f t="shared" si="8"/>
        <v>14.223695962183234</v>
      </c>
    </row>
    <row r="10" spans="1:24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9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0"/>
        <v>0.85999999999999988</v>
      </c>
      <c r="U10">
        <f t="shared" si="7"/>
        <v>0.78899082568807322</v>
      </c>
      <c r="W10">
        <f t="shared" si="8"/>
        <v>17.571170612071302</v>
      </c>
    </row>
    <row r="11" spans="1:24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9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0"/>
        <v>0.84499999999999986</v>
      </c>
      <c r="U11">
        <f t="shared" si="7"/>
        <v>0.76818181818181797</v>
      </c>
      <c r="W11">
        <f t="shared" si="8"/>
        <v>21.635276038921944</v>
      </c>
    </row>
    <row r="12" spans="1:24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9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0"/>
        <v>0.82999999999999985</v>
      </c>
      <c r="U12">
        <f t="shared" si="7"/>
        <v>0.74774774774774755</v>
      </c>
      <c r="W12">
        <f t="shared" si="8"/>
        <v>26.566193311665902</v>
      </c>
    </row>
    <row r="13" spans="1:24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9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0"/>
        <v>0.81499999999999984</v>
      </c>
      <c r="U13">
        <f t="shared" si="7"/>
        <v>0.72767857142857117</v>
      </c>
      <c r="W13">
        <f t="shared" si="8"/>
        <v>32.54752131597126</v>
      </c>
    </row>
    <row r="14" spans="1:24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9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0"/>
        <v>0.79999999999999982</v>
      </c>
      <c r="U14">
        <f t="shared" si="7"/>
        <v>0.70796460176991138</v>
      </c>
      <c r="W14">
        <f t="shared" si="8"/>
        <v>39.803987880932858</v>
      </c>
    </row>
    <row r="15" spans="1:24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9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0"/>
        <v>0.78499999999999981</v>
      </c>
      <c r="U15">
        <f t="shared" si="7"/>
        <v>0.68859649122806998</v>
      </c>
      <c r="W15">
        <f t="shared" si="8"/>
        <v>48.610922507694688</v>
      </c>
    </row>
    <row r="16" spans="1:24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9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0"/>
        <v>0.7699999999999998</v>
      </c>
      <c r="U16">
        <f t="shared" si="7"/>
        <v>0.66956521739130426</v>
      </c>
      <c r="W16">
        <f t="shared" si="8"/>
        <v>59.305913613914903</v>
      </c>
    </row>
    <row r="17" spans="1:23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9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0"/>
        <v>0.75499999999999978</v>
      </c>
      <c r="U17">
        <f t="shared" si="7"/>
        <v>0.65086206896551713</v>
      </c>
      <c r="W17">
        <f t="shared" si="8"/>
        <v>72.303176364063475</v>
      </c>
    </row>
    <row r="18" spans="1:23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9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0"/>
        <v>0.73999999999999977</v>
      </c>
      <c r="U18">
        <f t="shared" si="7"/>
        <v>0.63247863247863234</v>
      </c>
      <c r="W18">
        <f t="shared" si="8"/>
        <v>88.111284239050022</v>
      </c>
    </row>
    <row r="19" spans="1:23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9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0"/>
        <v>0.72499999999999976</v>
      </c>
      <c r="U19">
        <f t="shared" si="7"/>
        <v>0.61440677966101676</v>
      </c>
      <c r="W19">
        <f t="shared" si="8"/>
        <v>107.35507486584461</v>
      </c>
    </row>
    <row r="20" spans="1:23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9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0"/>
        <v>0.70999999999999974</v>
      </c>
      <c r="U20">
        <f t="shared" si="7"/>
        <v>0.59663865546218464</v>
      </c>
      <c r="W20">
        <f t="shared" si="8"/>
        <v>130.80273613337951</v>
      </c>
    </row>
    <row r="21" spans="1:23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9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0"/>
        <v>0.69499999999999973</v>
      </c>
      <c r="U21">
        <f t="shared" si="7"/>
        <v>0.5791666666666665</v>
      </c>
      <c r="W21">
        <f t="shared" si="8"/>
        <v>159.39932195571413</v>
      </c>
    </row>
    <row r="22" spans="1:23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9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7"/>
        <v>0.58264462809917339</v>
      </c>
      <c r="W22">
        <f t="shared" si="8"/>
        <v>179.36146172101832</v>
      </c>
    </row>
    <row r="23" spans="1:23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9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2">MIN(1.2,T22+0.01)</f>
        <v>0.71499999999999975</v>
      </c>
      <c r="U23">
        <f t="shared" si="7"/>
        <v>0.58606557377049162</v>
      </c>
      <c r="W23">
        <f t="shared" si="8"/>
        <v>201.90905735253043</v>
      </c>
    </row>
    <row r="24" spans="1:23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9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2"/>
        <v>0.72499999999999976</v>
      </c>
      <c r="U24">
        <f t="shared" si="7"/>
        <v>0.58943089430894291</v>
      </c>
      <c r="W24">
        <f t="shared" si="8"/>
        <v>227.40810498532292</v>
      </c>
    </row>
    <row r="25" spans="1:23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9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2"/>
        <v>0.73499999999999976</v>
      </c>
      <c r="U25">
        <f t="shared" si="7"/>
        <v>0.59274193548387077</v>
      </c>
      <c r="W25">
        <f t="shared" si="8"/>
        <v>256.27777438026573</v>
      </c>
    </row>
    <row r="26" spans="1:23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9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2"/>
        <v>0.74499999999999977</v>
      </c>
      <c r="U26">
        <f t="shared" si="7"/>
        <v>0.59599999999999986</v>
      </c>
      <c r="W26">
        <f t="shared" si="8"/>
        <v>288.9983213063017</v>
      </c>
    </row>
    <row r="27" spans="1:23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9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2"/>
        <v>0.75499999999999978</v>
      </c>
      <c r="U27">
        <f t="shared" si="7"/>
        <v>0.59920634920634908</v>
      </c>
      <c r="W27">
        <f t="shared" si="8"/>
        <v>326.1202203989551</v>
      </c>
    </row>
    <row r="28" spans="1:23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9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2"/>
        <v>0.76499999999999979</v>
      </c>
      <c r="U28">
        <f t="shared" si="7"/>
        <v>0.60236220472440927</v>
      </c>
      <c r="W28">
        <f t="shared" si="8"/>
        <v>368.27470348284572</v>
      </c>
    </row>
    <row r="29" spans="1:23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9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2"/>
        <v>0.7749999999999998</v>
      </c>
      <c r="U29">
        <f t="shared" si="7"/>
        <v>0.60546874999999978</v>
      </c>
      <c r="W29">
        <f t="shared" si="8"/>
        <v>416.18591778394818</v>
      </c>
    </row>
    <row r="30" spans="1:23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9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2"/>
        <v>0.78499999999999981</v>
      </c>
      <c r="U30">
        <f t="shared" si="7"/>
        <v>0.6085271317829456</v>
      </c>
      <c r="W30">
        <f t="shared" si="8"/>
        <v>470.68495242418055</v>
      </c>
    </row>
    <row r="31" spans="1:23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9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2"/>
        <v>0.79499999999999982</v>
      </c>
      <c r="U31">
        <f t="shared" si="7"/>
        <v>0.61153846153846136</v>
      </c>
      <c r="W31">
        <f t="shared" si="8"/>
        <v>532.72602078003388</v>
      </c>
    </row>
    <row r="32" spans="1:23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9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3">MIN(1.2,T31+0.015)</f>
        <v>0.80999999999999983</v>
      </c>
      <c r="U32">
        <f t="shared" si="7"/>
        <v>0.61832061068702271</v>
      </c>
      <c r="W32">
        <f t="shared" si="8"/>
        <v>553.12137055249377</v>
      </c>
    </row>
    <row r="33" spans="1:23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9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3"/>
        <v>0.82499999999999984</v>
      </c>
      <c r="U33">
        <f t="shared" si="7"/>
        <v>0.62499999999999989</v>
      </c>
      <c r="W33">
        <f t="shared" si="8"/>
        <v>574.73456685049632</v>
      </c>
    </row>
    <row r="34" spans="1:23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4">(5+A34*2+10*B34)*MIN(1,0.8+A34*0.015)*T34</f>
        <v>119.1532904576778</v>
      </c>
      <c r="E34" s="1">
        <f t="shared" si="9"/>
        <v>11.388340440816833</v>
      </c>
      <c r="F34" s="1">
        <f>VLOOKUP($A34,Exp!$V34:$W132,2)/$E34</f>
        <v>996.07156383008692</v>
      </c>
      <c r="G34">
        <f t="shared" ref="G34:G65" si="15">FLOOR(A34*0.8,1)+1</f>
        <v>27</v>
      </c>
      <c r="H34">
        <f t="shared" ref="H34:H65" si="16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7">MAX(1,1+(1-POWER(1-(A34-10)/200,3)))</f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3"/>
        <v>0.83999999999999986</v>
      </c>
      <c r="U34">
        <f t="shared" si="7"/>
        <v>0.63157894736842091</v>
      </c>
      <c r="W34">
        <f t="shared" si="8"/>
        <v>597.64293829805217</v>
      </c>
    </row>
    <row r="35" spans="1:23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4"/>
        <v>123.88043410968659</v>
      </c>
      <c r="E35" s="1">
        <f t="shared" si="9"/>
        <v>12.038021969479253</v>
      </c>
      <c r="F35" s="1">
        <f>VLOOKUP($A35,Exp!$V35:$W133,2)/$E35</f>
        <v>1036.5458969240449</v>
      </c>
      <c r="G35">
        <f t="shared" si="15"/>
        <v>28</v>
      </c>
      <c r="H35">
        <f t="shared" si="16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8">M34+A35*4</f>
        <v>2432</v>
      </c>
      <c r="O35">
        <f t="shared" si="17"/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3"/>
        <v>0.85499999999999987</v>
      </c>
      <c r="U35">
        <f t="shared" si="7"/>
        <v>0.63805970149253721</v>
      </c>
      <c r="W35">
        <f t="shared" si="8"/>
        <v>621.92753815442688</v>
      </c>
    </row>
    <row r="36" spans="1:23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4"/>
        <v>128.74292639411672</v>
      </c>
      <c r="E36" s="1">
        <f t="shared" si="9"/>
        <v>12.715441324317963</v>
      </c>
      <c r="F36" s="1">
        <f>VLOOKUP($A36,Exp!$V36:$W134,2)/$E36</f>
        <v>1079.4559274360054</v>
      </c>
      <c r="G36">
        <f t="shared" si="15"/>
        <v>29</v>
      </c>
      <c r="H36">
        <f t="shared" si="16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8"/>
        <v>2572</v>
      </c>
      <c r="O36">
        <f t="shared" si="17"/>
        <v>1.330078125</v>
      </c>
      <c r="Q36" s="1">
        <f>VLOOKUP($A36,Exp!$Q36:$R134,2)/$E36</f>
        <v>1012.0765510032562</v>
      </c>
      <c r="R36" s="1">
        <f t="shared" si="11"/>
        <v>171.26762981463941</v>
      </c>
      <c r="T36">
        <f t="shared" si="13"/>
        <v>0.86999999999999988</v>
      </c>
      <c r="U36">
        <f t="shared" si="7"/>
        <v>0.64444444444444426</v>
      </c>
      <c r="W36">
        <f t="shared" si="8"/>
        <v>647.6735564616032</v>
      </c>
    </row>
    <row r="37" spans="1:23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4"/>
        <v>135.25753061621444</v>
      </c>
      <c r="E37" s="1">
        <f t="shared" si="9"/>
        <v>13.421323677259139</v>
      </c>
      <c r="F37" s="1">
        <f>VLOOKUP($A37,Exp!$V37:$W135,2)/$E37</f>
        <v>1124.9512135551943</v>
      </c>
      <c r="G37">
        <f t="shared" si="15"/>
        <v>29</v>
      </c>
      <c r="H37">
        <f t="shared" si="16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8"/>
        <v>2716</v>
      </c>
      <c r="O37">
        <f t="shared" si="17"/>
        <v>1.3414969999999999</v>
      </c>
      <c r="Q37" s="1">
        <f>VLOOKUP($A37,Exp!$Q37:$R135,2)/$E37</f>
        <v>1073.5900829524262</v>
      </c>
      <c r="R37" s="1">
        <f t="shared" si="11"/>
        <v>180.74410040287469</v>
      </c>
      <c r="T37">
        <f>MIN(1.25,T36+0.025)</f>
        <v>0.89499999999999991</v>
      </c>
      <c r="U37">
        <f t="shared" si="7"/>
        <v>0.65808823529411764</v>
      </c>
      <c r="W37">
        <f t="shared" si="8"/>
        <v>674.97072813311649</v>
      </c>
    </row>
    <row r="38" spans="1:23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4"/>
        <v>141.98302194103042</v>
      </c>
      <c r="E38" s="1">
        <f t="shared" si="9"/>
        <v>14.156423015007483</v>
      </c>
      <c r="F38" s="1">
        <f>VLOOKUP($A38,Exp!$V38:$W136,2)/$E38</f>
        <v>1173.1895674824129</v>
      </c>
      <c r="G38">
        <f t="shared" si="15"/>
        <v>30</v>
      </c>
      <c r="H38">
        <f t="shared" si="16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8"/>
        <v>2864</v>
      </c>
      <c r="O38">
        <f t="shared" si="17"/>
        <v>1.3527853749999998</v>
      </c>
      <c r="Q38" s="1">
        <f>VLOOKUP($A38,Exp!$Q38:$R136,2)/$E38</f>
        <v>1125.2842602338399</v>
      </c>
      <c r="R38" s="1">
        <f t="shared" si="11"/>
        <v>190.68278653426154</v>
      </c>
      <c r="T38">
        <f t="shared" ref="T38:T100" si="19">MIN(1.25,T37+0.025)</f>
        <v>0.91999999999999993</v>
      </c>
      <c r="U38">
        <f t="shared" si="7"/>
        <v>0.67153284671532831</v>
      </c>
      <c r="W38">
        <f t="shared" si="8"/>
        <v>703.91374048944772</v>
      </c>
    </row>
    <row r="39" spans="1:23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4"/>
        <v>148.9277245170374</v>
      </c>
      <c r="E39" s="1">
        <f t="shared" si="9"/>
        <v>14.921523686148422</v>
      </c>
      <c r="F39" s="1">
        <f>VLOOKUP($A39,Exp!$V39:$W137,2)/$E39</f>
        <v>1224.3377390769542</v>
      </c>
      <c r="G39">
        <f t="shared" si="15"/>
        <v>31</v>
      </c>
      <c r="H39">
        <f t="shared" si="16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8"/>
        <v>3016</v>
      </c>
      <c r="O39">
        <f t="shared" si="17"/>
        <v>1.363944</v>
      </c>
      <c r="Q39" s="1">
        <f>VLOOKUP($A39,Exp!$Q39:$R137,2)/$E39</f>
        <v>1226.1482396053218</v>
      </c>
      <c r="R39" s="1">
        <f t="shared" si="11"/>
        <v>201.09148218643546</v>
      </c>
      <c r="T39">
        <f t="shared" si="19"/>
        <v>0.94499999999999995</v>
      </c>
      <c r="U39">
        <f t="shared" si="7"/>
        <v>0.68478260869565222</v>
      </c>
      <c r="W39">
        <f t="shared" si="8"/>
        <v>734.60264344617246</v>
      </c>
    </row>
    <row r="40" spans="1:23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4"/>
        <v>156.10067202865125</v>
      </c>
      <c r="E40" s="1">
        <f t="shared" si="9"/>
        <v>15.717442053495361</v>
      </c>
      <c r="F40" s="1">
        <f>VLOOKUP($A40,Exp!$V40:$W138,2)/$E40</f>
        <v>1278.5721087714351</v>
      </c>
      <c r="G40">
        <f t="shared" si="15"/>
        <v>32</v>
      </c>
      <c r="H40">
        <f t="shared" si="16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8"/>
        <v>3172</v>
      </c>
      <c r="O40">
        <f t="shared" si="17"/>
        <v>1.374973625</v>
      </c>
      <c r="Q40" s="1">
        <f>VLOOKUP($A40,Exp!$Q40:$R138,2)/$E40</f>
        <v>1280.7427526366062</v>
      </c>
      <c r="R40" s="1">
        <f t="shared" si="11"/>
        <v>211.97781312168726</v>
      </c>
      <c r="T40">
        <f t="shared" si="19"/>
        <v>0.97</v>
      </c>
      <c r="U40">
        <f t="shared" si="7"/>
        <v>0.69784172661870492</v>
      </c>
      <c r="W40">
        <f t="shared" si="8"/>
        <v>767.14326526286106</v>
      </c>
    </row>
    <row r="41" spans="1:23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4"/>
        <v>203.31166666666664</v>
      </c>
      <c r="E41" s="1">
        <f t="shared" si="9"/>
        <v>16.545028260391913</v>
      </c>
      <c r="F41" s="1">
        <f>VLOOKUP($A41,Exp!$V41:$W139,2)/$E41</f>
        <v>1700.4646834308955</v>
      </c>
      <c r="G41">
        <f t="shared" si="15"/>
        <v>33</v>
      </c>
      <c r="H41">
        <f t="shared" si="16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8"/>
        <v>3332</v>
      </c>
      <c r="O41">
        <f t="shared" si="17"/>
        <v>1.385875</v>
      </c>
      <c r="Q41" s="1">
        <f>VLOOKUP($A41,Exp!$Q41:$R139,2)/$E41</f>
        <v>1473.9775367069894</v>
      </c>
      <c r="R41" s="1">
        <f t="shared" si="11"/>
        <v>223.34924169311583</v>
      </c>
      <c r="T41">
        <f t="shared" si="19"/>
        <v>0.995</v>
      </c>
      <c r="U41">
        <f t="shared" si="7"/>
        <v>0.71071428571428574</v>
      </c>
      <c r="W41">
        <f t="shared" si="8"/>
        <v>1020.2788100585373</v>
      </c>
    </row>
    <row r="42" spans="1:23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4"/>
        <v>212.99134290859232</v>
      </c>
      <c r="E42" s="1">
        <f t="shared" si="9"/>
        <v>17.405168120531773</v>
      </c>
      <c r="F42" s="1">
        <f>VLOOKUP($A42,Exp!$V42:$W140,2)/$E42</f>
        <v>1778.0730213672468</v>
      </c>
      <c r="G42">
        <f t="shared" si="15"/>
        <v>33</v>
      </c>
      <c r="H42">
        <f t="shared" si="16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8"/>
        <v>3496</v>
      </c>
      <c r="O42">
        <f t="shared" si="17"/>
        <v>1.3966488750000001</v>
      </c>
      <c r="Q42" s="1">
        <f>VLOOKUP($A42,Exp!$Q42:$R140,2)/$E42</f>
        <v>1533.0504029158878</v>
      </c>
      <c r="R42" s="1">
        <f t="shared" si="11"/>
        <v>235.21307148034987</v>
      </c>
      <c r="T42">
        <f t="shared" si="19"/>
        <v>1.02</v>
      </c>
      <c r="U42">
        <f t="shared" si="7"/>
        <v>0.72340425531914898</v>
      </c>
      <c r="W42">
        <f t="shared" si="8"/>
        <v>1066.8438128203481</v>
      </c>
    </row>
    <row r="43" spans="1:23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4"/>
        <v>222.98123649555041</v>
      </c>
      <c r="E43" s="1">
        <f t="shared" si="9"/>
        <v>18.29878514180837</v>
      </c>
      <c r="F43" s="1">
        <f>VLOOKUP($A43,Exp!$V43:$W141,2)/$E43</f>
        <v>1860.3653516018314</v>
      </c>
      <c r="G43">
        <f t="shared" si="15"/>
        <v>34</v>
      </c>
      <c r="H43">
        <f t="shared" si="16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8"/>
        <v>3664</v>
      </c>
      <c r="O43">
        <f t="shared" si="17"/>
        <v>1.4072960000000001</v>
      </c>
      <c r="Q43" s="1">
        <f>VLOOKUP($A43,Exp!$Q43:$R141,2)/$E43</f>
        <v>1631.856965836203</v>
      </c>
      <c r="R43" s="1">
        <f t="shared" si="11"/>
        <v>247.57645176203999</v>
      </c>
      <c r="T43">
        <f t="shared" si="19"/>
        <v>1.0449999999999999</v>
      </c>
      <c r="U43">
        <f t="shared" si="7"/>
        <v>0.7359154929577465</v>
      </c>
      <c r="W43">
        <f t="shared" si="8"/>
        <v>1116.2192109610987</v>
      </c>
    </row>
    <row r="44" spans="1:23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4"/>
        <v>233.2938590231316</v>
      </c>
      <c r="E44" s="1">
        <f t="shared" si="9"/>
        <v>19.226842695765203</v>
      </c>
      <c r="F44" s="1">
        <f>VLOOKUP($A44,Exp!$V44:$W142,2)/$E44</f>
        <v>1947.6244244665904</v>
      </c>
      <c r="G44">
        <f t="shared" si="15"/>
        <v>35</v>
      </c>
      <c r="H44">
        <f t="shared" si="16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8"/>
        <v>3836</v>
      </c>
      <c r="O44">
        <f t="shared" si="17"/>
        <v>1.417817125</v>
      </c>
      <c r="Q44" s="1">
        <f>VLOOKUP($A44,Exp!$Q44:$R142,2)/$E44</f>
        <v>1692.685612243979</v>
      </c>
      <c r="R44" s="1">
        <f t="shared" si="11"/>
        <v>260.44638183197009</v>
      </c>
      <c r="T44">
        <f t="shared" si="19"/>
        <v>1.0699999999999998</v>
      </c>
      <c r="U44">
        <f t="shared" si="7"/>
        <v>0.74825174825174823</v>
      </c>
      <c r="W44">
        <f t="shared" si="8"/>
        <v>1168.5746546799542</v>
      </c>
    </row>
    <row r="45" spans="1:23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4"/>
        <v>243.94277859674105</v>
      </c>
      <c r="E45" s="1">
        <f t="shared" si="9"/>
        <v>20.19034634540024</v>
      </c>
      <c r="F45" s="1">
        <f>VLOOKUP($A45,Exp!$V45:$W143,2)/$E45</f>
        <v>2040.1500092641311</v>
      </c>
      <c r="G45">
        <f t="shared" si="15"/>
        <v>36</v>
      </c>
      <c r="H45">
        <f t="shared" si="16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8"/>
        <v>4012</v>
      </c>
      <c r="O45">
        <f t="shared" si="17"/>
        <v>1.428213</v>
      </c>
      <c r="Q45" s="1">
        <f>VLOOKUP($A45,Exp!$Q45:$R143,2)/$E45</f>
        <v>1866.7337030890769</v>
      </c>
      <c r="R45" s="1">
        <f t="shared" si="11"/>
        <v>273.82971516530341</v>
      </c>
      <c r="T45">
        <f t="shared" si="19"/>
        <v>1.0949999999999998</v>
      </c>
      <c r="U45">
        <f t="shared" si="7"/>
        <v>0.76041666666666652</v>
      </c>
      <c r="W45">
        <f t="shared" si="8"/>
        <v>1224.0900055584787</v>
      </c>
    </row>
    <row r="46" spans="1:23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4"/>
        <v>254.94270703772577</v>
      </c>
      <c r="E46" s="1">
        <f t="shared" si="9"/>
        <v>21.19034634540024</v>
      </c>
      <c r="F46" s="1">
        <f>VLOOKUP($A46,Exp!$V46:$W144,2)/$E46</f>
        <v>2138.2599450438543</v>
      </c>
      <c r="G46">
        <f t="shared" si="15"/>
        <v>37</v>
      </c>
      <c r="H46">
        <f t="shared" si="16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8"/>
        <v>4192</v>
      </c>
      <c r="O46">
        <f t="shared" si="17"/>
        <v>1.438484375</v>
      </c>
      <c r="Q46" s="1">
        <f>VLOOKUP($A46,Exp!$Q46:$R144,2)/$E46</f>
        <v>1930.879247232388</v>
      </c>
      <c r="R46" s="1">
        <f t="shared" si="11"/>
        <v>287.73316344116546</v>
      </c>
      <c r="T46">
        <f t="shared" si="19"/>
        <v>1.1199999999999997</v>
      </c>
      <c r="U46">
        <f t="shared" si="7"/>
        <v>0.77241379310344804</v>
      </c>
      <c r="W46">
        <f t="shared" si="8"/>
        <v>1282.9559670263125</v>
      </c>
    </row>
    <row r="47" spans="1:23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4"/>
        <v>266.30959416513701</v>
      </c>
      <c r="E47" s="1">
        <f t="shared" si="9"/>
        <v>22.227940330362646</v>
      </c>
      <c r="F47" s="1">
        <f>VLOOKUP($A47,Exp!$V47:$W145,2)/$E47</f>
        <v>2242.2912313243637</v>
      </c>
      <c r="G47">
        <f t="shared" si="15"/>
        <v>37</v>
      </c>
      <c r="H47">
        <f t="shared" si="16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8"/>
        <v>4376</v>
      </c>
      <c r="O47">
        <f t="shared" si="17"/>
        <v>1.4486319999999999</v>
      </c>
      <c r="Q47" s="1">
        <f>VLOOKUP($A47,Exp!$Q47:$R145,2)/$E47</f>
        <v>2027.268353714571</v>
      </c>
      <c r="R47" s="1">
        <f t="shared" si="11"/>
        <v>302.16330042746682</v>
      </c>
      <c r="T47">
        <f t="shared" si="19"/>
        <v>1.1449999999999996</v>
      </c>
      <c r="U47">
        <f t="shared" si="7"/>
        <v>0.78424657534246545</v>
      </c>
      <c r="W47">
        <f t="shared" si="8"/>
        <v>1345.3747387946182</v>
      </c>
    </row>
    <row r="48" spans="1:23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4"/>
        <v>278.06072971957735</v>
      </c>
      <c r="E48" s="1">
        <f t="shared" si="9"/>
        <v>23.304276208225239</v>
      </c>
      <c r="F48" s="1">
        <f>VLOOKUP($A48,Exp!$V48:$W146,2)/$E48</f>
        <v>2352.6011609465891</v>
      </c>
      <c r="G48">
        <f t="shared" si="15"/>
        <v>38</v>
      </c>
      <c r="H48">
        <f t="shared" si="16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8"/>
        <v>4564</v>
      </c>
      <c r="O48">
        <f t="shared" si="17"/>
        <v>1.4586566250000002</v>
      </c>
      <c r="Q48" s="1">
        <f>VLOOKUP($A48,Exp!$Q48:$R146,2)/$E48</f>
        <v>2092.0623993802601</v>
      </c>
      <c r="R48" s="1">
        <f t="shared" si="11"/>
        <v>317.12656573358925</v>
      </c>
      <c r="T48">
        <f t="shared" si="19"/>
        <v>1.1699999999999995</v>
      </c>
      <c r="U48">
        <f t="shared" si="7"/>
        <v>0.79591836734693844</v>
      </c>
      <c r="W48">
        <f t="shared" si="8"/>
        <v>1411.5606965679533</v>
      </c>
    </row>
    <row r="49" spans="1:23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4"/>
        <v>290.21485354044364</v>
      </c>
      <c r="E49" s="1">
        <f t="shared" si="9"/>
        <v>24.42055527799268</v>
      </c>
      <c r="F49" s="1">
        <f>VLOOKUP($A49,Exp!$V49:$W147,2)/$E49</f>
        <v>2469.5684967936963</v>
      </c>
      <c r="G49">
        <f t="shared" si="15"/>
        <v>39</v>
      </c>
      <c r="H49">
        <f t="shared" si="16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8"/>
        <v>4756</v>
      </c>
      <c r="O49">
        <f t="shared" si="17"/>
        <v>1.4685589999999999</v>
      </c>
      <c r="Q49" s="1">
        <f>VLOOKUP($A49,Exp!$Q49:$R147,2)/$E49</f>
        <v>2250.1126356254049</v>
      </c>
      <c r="R49" s="1">
        <f t="shared" si="11"/>
        <v>332.62926843629197</v>
      </c>
      <c r="T49">
        <f t="shared" si="19"/>
        <v>1.1949999999999994</v>
      </c>
      <c r="U49">
        <f t="shared" si="7"/>
        <v>0.80743243243243201</v>
      </c>
      <c r="W49">
        <f t="shared" si="8"/>
        <v>1481.7410980762177</v>
      </c>
    </row>
    <row r="50" spans="1:23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4"/>
        <v>302.79227465626349</v>
      </c>
      <c r="E50" s="1">
        <f t="shared" si="9"/>
        <v>25.578035592953309</v>
      </c>
      <c r="F50" s="1">
        <f>VLOOKUP($A50,Exp!$V50:$W148,2)/$E50</f>
        <v>2593.5946936398032</v>
      </c>
      <c r="G50">
        <f t="shared" si="15"/>
        <v>40</v>
      </c>
      <c r="H50">
        <f t="shared" si="16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8"/>
        <v>4952</v>
      </c>
      <c r="O50">
        <f t="shared" si="17"/>
        <v>1.4783398750000001</v>
      </c>
      <c r="Q50" s="1">
        <f>VLOOKUP($A50,Exp!$Q50:$R148,2)/$E50</f>
        <v>2317.1052282188521</v>
      </c>
      <c r="R50" s="1">
        <f t="shared" si="11"/>
        <v>348.67759058394296</v>
      </c>
      <c r="T50">
        <f t="shared" si="19"/>
        <v>1.2199999999999993</v>
      </c>
      <c r="U50">
        <f t="shared" si="7"/>
        <v>0.81879194630872443</v>
      </c>
      <c r="W50">
        <f t="shared" si="8"/>
        <v>1556.1568161838818</v>
      </c>
    </row>
    <row r="51" spans="1:23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4"/>
        <v>315.81499999999983</v>
      </c>
      <c r="E51" s="1">
        <f t="shared" si="9"/>
        <v>26.778035592953309</v>
      </c>
      <c r="F51" s="1">
        <f>VLOOKUP($A51,Exp!$V51:$W149,2)/$E51</f>
        <v>3468.3156656606789</v>
      </c>
      <c r="G51">
        <f t="shared" si="15"/>
        <v>41</v>
      </c>
      <c r="H51">
        <f t="shared" si="16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8"/>
        <v>5152</v>
      </c>
      <c r="O51">
        <f t="shared" si="17"/>
        <v>1.488</v>
      </c>
      <c r="Q51" s="1">
        <f>VLOOKUP($A51,Exp!$Q51:$R149,2)/$E51</f>
        <v>2593.9542786431575</v>
      </c>
      <c r="R51" s="1">
        <f t="shared" si="11"/>
        <v>365.27759058394292</v>
      </c>
      <c r="T51">
        <f t="shared" si="19"/>
        <v>1.2449999999999992</v>
      </c>
      <c r="U51">
        <f t="shared" si="7"/>
        <v>0.82999999999999952</v>
      </c>
      <c r="W51">
        <f t="shared" si="8"/>
        <v>2080.9893993964074</v>
      </c>
    </row>
    <row r="52" spans="1:23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4"/>
        <v>324.12093850145169</v>
      </c>
      <c r="E52" s="1">
        <f t="shared" si="9"/>
        <v>28.021938031977697</v>
      </c>
      <c r="F52" s="1">
        <f>VLOOKUP($A52,Exp!$V52:$W150,2)/$E52</f>
        <v>3645.7916743781643</v>
      </c>
      <c r="G52">
        <f t="shared" si="15"/>
        <v>41</v>
      </c>
      <c r="H52">
        <f t="shared" si="16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8"/>
        <v>5356</v>
      </c>
      <c r="O52">
        <f t="shared" si="17"/>
        <v>1.497540125</v>
      </c>
      <c r="Q52" s="1">
        <f>VLOOKUP($A52,Exp!$Q52:$R150,2)/$E52</f>
        <v>2664.1983118656917</v>
      </c>
      <c r="R52" s="1">
        <f t="shared" si="11"/>
        <v>382.16500780248595</v>
      </c>
      <c r="T52">
        <f t="shared" si="19"/>
        <v>1.25</v>
      </c>
      <c r="U52">
        <f t="shared" si="7"/>
        <v>0.82781456953642385</v>
      </c>
      <c r="W52">
        <f t="shared" si="8"/>
        <v>2187.4750046268987</v>
      </c>
    </row>
    <row r="53" spans="1:23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4"/>
        <v>331.36460086654807</v>
      </c>
      <c r="E53" s="1">
        <f t="shared" si="9"/>
        <v>29.311194230324805</v>
      </c>
      <c r="F53" s="1">
        <f>VLOOKUP($A53,Exp!$V53:$W151,2)/$E53</f>
        <v>3833.9742260775283</v>
      </c>
      <c r="G53">
        <f t="shared" si="15"/>
        <v>42</v>
      </c>
      <c r="H53">
        <f t="shared" si="16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8"/>
        <v>5564</v>
      </c>
      <c r="O53">
        <f t="shared" si="17"/>
        <v>1.506961</v>
      </c>
      <c r="Q53" s="1">
        <f>VLOOKUP($A53,Exp!$Q53:$R151,2)/$E53</f>
        <v>2811.5538163484371</v>
      </c>
      <c r="R53" s="1">
        <f t="shared" si="11"/>
        <v>399.27027096038069</v>
      </c>
      <c r="T53">
        <f t="shared" si="19"/>
        <v>1.25</v>
      </c>
      <c r="U53">
        <f t="shared" si="7"/>
        <v>0.82236842105263153</v>
      </c>
      <c r="W53">
        <f t="shared" si="8"/>
        <v>2300.3845356465167</v>
      </c>
    </row>
    <row r="54" spans="1:23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4"/>
        <v>338.82910986713</v>
      </c>
      <c r="E54" s="1">
        <f t="shared" si="9"/>
        <v>30.647328684106316</v>
      </c>
      <c r="F54" s="1">
        <f>VLOOKUP($A54,Exp!$V54:$W152,2)/$E54</f>
        <v>4033.5065026462389</v>
      </c>
      <c r="G54">
        <f t="shared" si="15"/>
        <v>43</v>
      </c>
      <c r="H54">
        <f t="shared" si="16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8"/>
        <v>5776</v>
      </c>
      <c r="O54">
        <f t="shared" si="17"/>
        <v>1.5162633749999999</v>
      </c>
      <c r="Q54" s="1">
        <f>VLOOKUP($A54,Exp!$Q54:$R152,2)/$E54</f>
        <v>2882.730854314791</v>
      </c>
      <c r="R54" s="1">
        <f t="shared" si="11"/>
        <v>416.59053239828916</v>
      </c>
      <c r="T54">
        <f t="shared" si="19"/>
        <v>1.25</v>
      </c>
      <c r="U54">
        <f t="shared" si="7"/>
        <v>0.81699346405228757</v>
      </c>
      <c r="W54">
        <f t="shared" si="8"/>
        <v>2420.1039015877432</v>
      </c>
    </row>
    <row r="55" spans="1:23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4"/>
        <v>346.53031643091572</v>
      </c>
      <c r="E55" s="1">
        <f t="shared" si="9"/>
        <v>32.0319440687217</v>
      </c>
      <c r="F55" s="1">
        <f>VLOOKUP($A55,Exp!$V55:$W153,2)/$E55</f>
        <v>4245.0692095977383</v>
      </c>
      <c r="G55">
        <f t="shared" si="15"/>
        <v>44</v>
      </c>
      <c r="H55">
        <f t="shared" si="16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8"/>
        <v>5992</v>
      </c>
      <c r="O55">
        <f t="shared" si="17"/>
        <v>1.5254479999999999</v>
      </c>
      <c r="Q55" s="1">
        <f>VLOOKUP($A55,Exp!$Q55:$R153,2)/$E55</f>
        <v>3128.7204980437346</v>
      </c>
      <c r="R55" s="1">
        <f t="shared" si="11"/>
        <v>434.12299993075669</v>
      </c>
      <c r="T55">
        <f t="shared" si="19"/>
        <v>1.25</v>
      </c>
      <c r="U55">
        <f t="shared" si="7"/>
        <v>0.81168831168831168</v>
      </c>
      <c r="W55">
        <f t="shared" si="8"/>
        <v>2547.0415257586428</v>
      </c>
    </row>
    <row r="56" spans="1:23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4"/>
        <v>354.48520916159049</v>
      </c>
      <c r="E56" s="1">
        <f t="shared" si="9"/>
        <v>33.466726677417348</v>
      </c>
      <c r="F56" s="1">
        <f>VLOOKUP($A56,Exp!$V56:$W154,2)/$E56</f>
        <v>4469.382466961928</v>
      </c>
      <c r="G56">
        <f t="shared" si="15"/>
        <v>45</v>
      </c>
      <c r="H56">
        <f t="shared" si="16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8"/>
        <v>6212</v>
      </c>
      <c r="O56">
        <f t="shared" si="17"/>
        <v>1.534515625</v>
      </c>
      <c r="Q56" s="1">
        <f>VLOOKUP($A56,Exp!$Q56:$R154,2)/$E56</f>
        <v>3201.747246834987</v>
      </c>
      <c r="R56" s="1">
        <f t="shared" si="11"/>
        <v>451.86493541462767</v>
      </c>
      <c r="T56">
        <f t="shared" si="19"/>
        <v>1.25</v>
      </c>
      <c r="U56">
        <f t="shared" si="7"/>
        <v>0.80645161290322576</v>
      </c>
      <c r="W56">
        <f t="shared" si="8"/>
        <v>2681.6294801771569</v>
      </c>
    </row>
    <row r="57" spans="1:23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4"/>
        <v>362.71199599374927</v>
      </c>
      <c r="E57" s="1">
        <f t="shared" si="9"/>
        <v>34.95345234113416</v>
      </c>
      <c r="F57" s="1">
        <f>VLOOKUP($A57,Exp!$V57:$W155,2)/$E57</f>
        <v>4707.2077452244885</v>
      </c>
      <c r="G57">
        <f t="shared" si="15"/>
        <v>45</v>
      </c>
      <c r="H57">
        <f t="shared" si="16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8"/>
        <v>6436</v>
      </c>
      <c r="O57">
        <f t="shared" si="17"/>
        <v>1.5434669999999999</v>
      </c>
      <c r="Q57" s="1">
        <f>VLOOKUP($A57,Exp!$Q57:$R155,2)/$E57</f>
        <v>3338.8690439215479</v>
      </c>
      <c r="R57" s="1">
        <f t="shared" si="11"/>
        <v>469.81365336334562</v>
      </c>
      <c r="T57">
        <f t="shared" si="19"/>
        <v>1.25</v>
      </c>
      <c r="U57">
        <f t="shared" si="7"/>
        <v>0.80128205128205121</v>
      </c>
      <c r="W57">
        <f t="shared" si="8"/>
        <v>2824.3246471346929</v>
      </c>
    </row>
    <row r="58" spans="1:23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4"/>
        <v>371.23019170849886</v>
      </c>
      <c r="E58" s="1">
        <f t="shared" si="9"/>
        <v>36.4939928816747</v>
      </c>
      <c r="F58" s="1">
        <f>VLOOKUP($A58,Exp!$V58:$W156,2)/$E58</f>
        <v>4959.3498395089428</v>
      </c>
      <c r="G58">
        <f t="shared" si="15"/>
        <v>46</v>
      </c>
      <c r="H58">
        <f t="shared" si="16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8"/>
        <v>6664</v>
      </c>
      <c r="O58">
        <f t="shared" si="17"/>
        <v>1.5523028750000001</v>
      </c>
      <c r="Q58" s="1">
        <f>VLOOKUP($A58,Exp!$Q58:$R156,2)/$E58</f>
        <v>3411.6299743818699</v>
      </c>
      <c r="R58" s="1">
        <f t="shared" si="11"/>
        <v>487.96651960538384</v>
      </c>
      <c r="T58">
        <f t="shared" si="19"/>
        <v>1.25</v>
      </c>
      <c r="U58">
        <f t="shared" si="7"/>
        <v>0.79617834394904463</v>
      </c>
      <c r="W58">
        <f t="shared" si="8"/>
        <v>2975.6099037053655</v>
      </c>
    </row>
    <row r="59" spans="1:23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4"/>
        <v>380.06071173035662</v>
      </c>
      <c r="E59" s="1">
        <f t="shared" si="9"/>
        <v>38.090323156904056</v>
      </c>
      <c r="F59" s="1">
        <f>VLOOKUP($A59,Exp!$V59:$W157,2)/$E59</f>
        <v>5226.6588732987993</v>
      </c>
      <c r="G59">
        <f t="shared" si="15"/>
        <v>47</v>
      </c>
      <c r="H59">
        <f t="shared" si="16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8"/>
        <v>6896</v>
      </c>
      <c r="O59">
        <f t="shared" si="17"/>
        <v>1.561024</v>
      </c>
      <c r="Q59" s="1">
        <f>VLOOKUP($A59,Exp!$Q59:$R157,2)/$E59</f>
        <v>3630.8171876177071</v>
      </c>
      <c r="R59" s="1">
        <f t="shared" si="11"/>
        <v>506.32094998513065</v>
      </c>
      <c r="T59">
        <f t="shared" si="19"/>
        <v>1.25</v>
      </c>
      <c r="U59">
        <f t="shared" si="7"/>
        <v>0.79113924050632911</v>
      </c>
      <c r="W59">
        <f t="shared" si="8"/>
        <v>3135.9953239792794</v>
      </c>
    </row>
    <row r="60" spans="1:23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4"/>
        <v>389.22597265627803</v>
      </c>
      <c r="E60" s="1">
        <f t="shared" si="9"/>
        <v>39.744528764380689</v>
      </c>
      <c r="F60" s="1">
        <f>VLOOKUP($A60,Exp!$V60:$W158,2)/$E60</f>
        <v>5510.0323207907813</v>
      </c>
      <c r="G60">
        <f t="shared" si="15"/>
        <v>48</v>
      </c>
      <c r="H60">
        <f t="shared" si="16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8"/>
        <v>7132</v>
      </c>
      <c r="O60">
        <f t="shared" si="17"/>
        <v>1.5696311249999999</v>
      </c>
      <c r="Q60" s="1">
        <f>VLOOKUP($A60,Exp!$Q60:$R158,2)/$E60</f>
        <v>3704.0821611636984</v>
      </c>
      <c r="R60" s="1">
        <f t="shared" si="11"/>
        <v>524.87440910462749</v>
      </c>
      <c r="T60">
        <f t="shared" si="19"/>
        <v>1.25</v>
      </c>
      <c r="U60">
        <f t="shared" si="7"/>
        <v>0.78616352201257866</v>
      </c>
      <c r="W60">
        <f t="shared" si="8"/>
        <v>3306.0193924744685</v>
      </c>
    </row>
    <row r="61" spans="1:23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4"/>
        <v>711.25</v>
      </c>
      <c r="E61" s="1">
        <f t="shared" si="9"/>
        <v>41.458814478666405</v>
      </c>
      <c r="F61" s="1">
        <f>VLOOKUP($A61,Exp!$V61:$W159,2)/$E61</f>
        <v>6866.85649520278</v>
      </c>
      <c r="G61">
        <f t="shared" si="15"/>
        <v>49</v>
      </c>
      <c r="H61">
        <f t="shared" si="16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8"/>
        <v>7372</v>
      </c>
      <c r="O61">
        <f t="shared" si="17"/>
        <v>1.578125</v>
      </c>
      <c r="Q61" s="1">
        <f>VLOOKUP($A61,Exp!$Q61:$R159,2)/$E61</f>
        <v>4061.5729638542357</v>
      </c>
      <c r="R61" s="1">
        <f t="shared" si="11"/>
        <v>543.62440910462749</v>
      </c>
      <c r="T61">
        <f t="shared" si="19"/>
        <v>1.25</v>
      </c>
      <c r="U61">
        <f t="shared" si="7"/>
        <v>0.78125</v>
      </c>
      <c r="W61">
        <f t="shared" si="8"/>
        <v>4120.1138971216678</v>
      </c>
    </row>
    <row r="62" spans="1:23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4"/>
        <v>719.49187700290338</v>
      </c>
      <c r="E62" s="1">
        <f t="shared" si="9"/>
        <v>43.235513507792618</v>
      </c>
      <c r="F62" s="1">
        <f>VLOOKUP($A62,Exp!$V62:$W160,2)/$E62</f>
        <v>7243.1405811432815</v>
      </c>
      <c r="G62">
        <f t="shared" si="15"/>
        <v>49</v>
      </c>
      <c r="H62">
        <f t="shared" si="16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8"/>
        <v>7616</v>
      </c>
      <c r="O62">
        <f t="shared" si="17"/>
        <v>1.5865063749999999</v>
      </c>
      <c r="Q62" s="1">
        <f>VLOOKUP($A62,Exp!$Q62:$R160,2)/$E62</f>
        <v>4135.9980602004352</v>
      </c>
      <c r="R62" s="1">
        <f t="shared" si="11"/>
        <v>562.5685084835095</v>
      </c>
      <c r="T62">
        <f t="shared" si="19"/>
        <v>1.25</v>
      </c>
      <c r="U62">
        <f t="shared" si="7"/>
        <v>0.77639751552795033</v>
      </c>
      <c r="W62">
        <f t="shared" si="8"/>
        <v>4345.8843486859687</v>
      </c>
    </row>
    <row r="63" spans="1:23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4"/>
        <v>728.14586839976278</v>
      </c>
      <c r="E63" s="1">
        <f t="shared" si="9"/>
        <v>45.077097666208459</v>
      </c>
      <c r="F63" s="1">
        <f>VLOOKUP($A63,Exp!$V63:$W161,2)/$E63</f>
        <v>7641.9514678865562</v>
      </c>
      <c r="G63">
        <f t="shared" si="15"/>
        <v>50</v>
      </c>
      <c r="H63">
        <f t="shared" si="16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8"/>
        <v>7864</v>
      </c>
      <c r="O63">
        <f t="shared" si="17"/>
        <v>1.594776</v>
      </c>
      <c r="Q63" s="1">
        <f>VLOOKUP($A63,Exp!$Q63:$R161,2)/$E63</f>
        <v>4333.3535234774154</v>
      </c>
      <c r="R63" s="1">
        <f t="shared" si="11"/>
        <v>581.7043109526453</v>
      </c>
      <c r="T63">
        <f t="shared" si="19"/>
        <v>1.25</v>
      </c>
      <c r="U63">
        <f t="shared" si="7"/>
        <v>0.77160493827160492</v>
      </c>
      <c r="W63">
        <f t="shared" si="8"/>
        <v>4585.1708807319337</v>
      </c>
    </row>
    <row r="64" spans="1:23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4"/>
        <v>737.24155306759326</v>
      </c>
      <c r="E64" s="1">
        <f t="shared" si="9"/>
        <v>46.986188575299366</v>
      </c>
      <c r="F64" s="1">
        <f>VLOOKUP($A64,Exp!$V64:$W162,2)/$E64</f>
        <v>8064.5973516009517</v>
      </c>
      <c r="G64">
        <f t="shared" si="15"/>
        <v>51</v>
      </c>
      <c r="H64">
        <f t="shared" si="16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8"/>
        <v>8116</v>
      </c>
      <c r="O64">
        <f t="shared" si="17"/>
        <v>1.6029346250000001</v>
      </c>
      <c r="Q64" s="1">
        <f>VLOOKUP($A64,Exp!$Q64:$R162,2)/$E64</f>
        <v>4406.7630569390312</v>
      </c>
      <c r="R64" s="1">
        <f t="shared" si="11"/>
        <v>601.02946432687838</v>
      </c>
      <c r="T64">
        <f t="shared" si="19"/>
        <v>1.25</v>
      </c>
      <c r="U64">
        <f t="shared" si="7"/>
        <v>0.76687116564417179</v>
      </c>
      <c r="W64">
        <f t="shared" si="8"/>
        <v>4838.7584109605705</v>
      </c>
    </row>
    <row r="65" spans="1:23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4"/>
        <v>746.81063286183144</v>
      </c>
      <c r="E65" s="1">
        <f t="shared" si="9"/>
        <v>48.965570018598335</v>
      </c>
      <c r="F65" s="1">
        <f>VLOOKUP($A65,Exp!$V65:$W163,2)/$E65</f>
        <v>8512.4539749559317</v>
      </c>
      <c r="G65">
        <f t="shared" si="15"/>
        <v>52</v>
      </c>
      <c r="H65">
        <f t="shared" si="16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8"/>
        <v>8372</v>
      </c>
      <c r="O65">
        <f t="shared" si="17"/>
        <v>1.6109830000000001</v>
      </c>
      <c r="Q65" s="1">
        <f>VLOOKUP($A65,Exp!$Q65:$R163,2)/$E65</f>
        <v>4719.9899830067543</v>
      </c>
      <c r="R65" s="1">
        <f t="shared" si="11"/>
        <v>620.54165944882959</v>
      </c>
      <c r="T65">
        <f t="shared" si="19"/>
        <v>1.25</v>
      </c>
      <c r="U65">
        <f t="shared" si="7"/>
        <v>0.76219512195121941</v>
      </c>
      <c r="W65">
        <f t="shared" si="8"/>
        <v>5107.4723849735592</v>
      </c>
    </row>
    <row r="66" spans="1:23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20">(5+A66*2+10*B66)*MIN(1,0.8+A66*0.015)*T66</f>
        <v>756.88708498984749</v>
      </c>
      <c r="E66" s="1">
        <f t="shared" si="9"/>
        <v>51.018201597545705</v>
      </c>
      <c r="F66" s="1">
        <f>VLOOKUP($A66,Exp!$V66:$W164,2)/$E66</f>
        <v>8986.9666687141162</v>
      </c>
      <c r="G66">
        <f t="shared" ref="G66:G100" si="21">FLOOR(A66*0.8,1)+1</f>
        <v>53</v>
      </c>
      <c r="H66">
        <f t="shared" ref="H66:H100" si="22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8"/>
        <v>8632</v>
      </c>
      <c r="O66">
        <f t="shared" ref="O66:O100" si="23">MAX(1,1+(1-POWER(1-(A66-10)/200,3)))</f>
        <v>1.6189218750000001</v>
      </c>
      <c r="Q66" s="1">
        <f>VLOOKUP($A66,Exp!$Q66:$R164,2)/$E66</f>
        <v>4792.9560890629928</v>
      </c>
      <c r="R66" s="1">
        <f t="shared" si="11"/>
        <v>640.23862914579934</v>
      </c>
      <c r="T66">
        <f t="shared" si="19"/>
        <v>1.25</v>
      </c>
      <c r="U66">
        <f t="shared" si="7"/>
        <v>0.75757575757575757</v>
      </c>
      <c r="W66">
        <f t="shared" si="8"/>
        <v>5392.1800012284693</v>
      </c>
    </row>
    <row r="67" spans="1:23" x14ac:dyDescent="0.4">
      <c r="A67">
        <v>66</v>
      </c>
      <c r="B67" s="1">
        <f t="shared" ref="B67:B100" si="24">FLOOR(A67/20,1)*FLOOR(A67/20,1)*MIN(2,A67/30)+FLOOR(A67/30,1)*FLOOR(A67/30,1)*5+POWER(2,A67/10)/10</f>
        <v>47.700586025666546</v>
      </c>
      <c r="C67" s="1">
        <f t="shared" ref="C67:C100" si="25">(A67*20+A67*B67*2+30+(MAX(0,A67-20)*50))*0.7</f>
        <v>6962.5341487715887</v>
      </c>
      <c r="D67" s="1">
        <f t="shared" si="20"/>
        <v>767.50732532083191</v>
      </c>
      <c r="E67" s="1">
        <f t="shared" si="9"/>
        <v>53.147233855610224</v>
      </c>
      <c r="F67" s="1">
        <f>VLOOKUP($A67,Exp!$V67:$W165,2)/$E67</f>
        <v>9489.6522056176509</v>
      </c>
      <c r="G67">
        <f t="shared" si="21"/>
        <v>53</v>
      </c>
      <c r="H67">
        <f t="shared" si="22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6">M66+A67*4</f>
        <v>8896</v>
      </c>
      <c r="O67">
        <f t="shared" si="23"/>
        <v>1.626752</v>
      </c>
      <c r="Q67" s="1">
        <f>VLOOKUP($A67,Exp!$Q67:$R165,2)/$E67</f>
        <v>4969.2896664672071</v>
      </c>
      <c r="R67" s="1">
        <f t="shared" si="11"/>
        <v>660.11814721808844</v>
      </c>
      <c r="T67">
        <f t="shared" si="19"/>
        <v>1.25</v>
      </c>
      <c r="U67">
        <f t="shared" ref="U67:U100" si="27">T67/(1+A67/100)</f>
        <v>0.75301204819277101</v>
      </c>
      <c r="W67">
        <f t="shared" ref="W67:W100" si="28">F67*0.6</f>
        <v>5693.7913233705904</v>
      </c>
    </row>
    <row r="68" spans="1:23" x14ac:dyDescent="0.4">
      <c r="A68">
        <v>67</v>
      </c>
      <c r="B68" s="1">
        <f t="shared" si="24"/>
        <v>48.396830673359815</v>
      </c>
      <c r="C68" s="1">
        <f t="shared" si="25"/>
        <v>7143.6227171611508</v>
      </c>
      <c r="D68" s="1">
        <f t="shared" si="20"/>
        <v>778.71038341699773</v>
      </c>
      <c r="E68" s="1">
        <f t="shared" ref="E68:E100" si="29">E67+A68/(75-A68/1.5)</f>
        <v>55.356025064401436</v>
      </c>
      <c r="F68" s="1">
        <f>VLOOKUP($A68,Exp!$V68:$W166,2)/$E68</f>
        <v>10022.100409719953</v>
      </c>
      <c r="G68">
        <f t="shared" si="21"/>
        <v>54</v>
      </c>
      <c r="H68">
        <f t="shared" si="22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6"/>
        <v>9164</v>
      </c>
      <c r="O68">
        <f t="shared" si="23"/>
        <v>1.6344741249999999</v>
      </c>
      <c r="Q68" s="1">
        <f>VLOOKUP($A68,Exp!$Q68:$R166,2)/$E68</f>
        <v>5039.7404740574038</v>
      </c>
      <c r="R68" s="1">
        <f t="shared" si="11"/>
        <v>680.17802745760935</v>
      </c>
      <c r="T68">
        <f t="shared" si="19"/>
        <v>1.25</v>
      </c>
      <c r="U68">
        <f t="shared" si="27"/>
        <v>0.74850299401197606</v>
      </c>
      <c r="W68">
        <f t="shared" si="28"/>
        <v>6013.2602458319716</v>
      </c>
    </row>
    <row r="69" spans="1:23" x14ac:dyDescent="0.4">
      <c r="A69">
        <v>68</v>
      </c>
      <c r="B69" s="1">
        <f t="shared" si="24"/>
        <v>49.143047210190389</v>
      </c>
      <c r="C69" s="1">
        <f t="shared" si="25"/>
        <v>7331.4180944101245</v>
      </c>
      <c r="D69" s="1">
        <f t="shared" si="20"/>
        <v>790.53809012737986</v>
      </c>
      <c r="E69" s="1">
        <f t="shared" si="29"/>
        <v>57.648159895862108</v>
      </c>
      <c r="F69" s="1">
        <f>VLOOKUP($A69,Exp!$V69:$W167,2)/$E69</f>
        <v>10585.975454006639</v>
      </c>
      <c r="G69">
        <f t="shared" si="21"/>
        <v>55</v>
      </c>
      <c r="H69">
        <f t="shared" si="22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6"/>
        <v>9436</v>
      </c>
      <c r="O69">
        <f t="shared" si="23"/>
        <v>1.6420889999999999</v>
      </c>
      <c r="Q69" s="1">
        <f>VLOOKUP($A69,Exp!$Q69:$R167,2)/$E69</f>
        <v>5312.9709699890091</v>
      </c>
      <c r="R69" s="1">
        <f t="shared" ref="R69:R100" si="30">(R68+A69*U69/2.5)</f>
        <v>700.41612269570453</v>
      </c>
      <c r="T69">
        <f t="shared" si="19"/>
        <v>1.25</v>
      </c>
      <c r="U69">
        <f t="shared" si="27"/>
        <v>0.74404761904761896</v>
      </c>
      <c r="W69">
        <f t="shared" si="28"/>
        <v>6351.5852724039833</v>
      </c>
    </row>
    <row r="70" spans="1:23" x14ac:dyDescent="0.4">
      <c r="A70">
        <v>69</v>
      </c>
      <c r="B70" s="1">
        <f t="shared" si="24"/>
        <v>49.942822291671135</v>
      </c>
      <c r="C70" s="1">
        <f t="shared" si="25"/>
        <v>7526.4766333754305</v>
      </c>
      <c r="D70" s="1">
        <f t="shared" si="20"/>
        <v>803.03527864588909</v>
      </c>
      <c r="E70" s="1">
        <f t="shared" si="29"/>
        <v>60.027470240689695</v>
      </c>
      <c r="F70" s="1">
        <f>VLOOKUP($A70,Exp!$V70:$W168,2)/$E70</f>
        <v>11183.016767110692</v>
      </c>
      <c r="G70">
        <f t="shared" si="21"/>
        <v>56</v>
      </c>
      <c r="H70">
        <f t="shared" si="22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6"/>
        <v>9712</v>
      </c>
      <c r="O70">
        <f t="shared" si="23"/>
        <v>1.6495973749999999</v>
      </c>
      <c r="Q70" s="1">
        <f>VLOOKUP($A70,Exp!$Q70:$R168,2)/$E70</f>
        <v>5381.3362233118905</v>
      </c>
      <c r="R70" s="1">
        <f t="shared" si="30"/>
        <v>720.83032387913647</v>
      </c>
      <c r="T70">
        <f t="shared" si="19"/>
        <v>1.25</v>
      </c>
      <c r="U70">
        <f t="shared" si="27"/>
        <v>0.73964497041420119</v>
      </c>
      <c r="W70">
        <f t="shared" si="28"/>
        <v>6709.8100602664153</v>
      </c>
    </row>
    <row r="71" spans="1:23" x14ac:dyDescent="0.4">
      <c r="A71">
        <v>70</v>
      </c>
      <c r="B71" s="1">
        <f t="shared" si="24"/>
        <v>50.8</v>
      </c>
      <c r="C71" s="1">
        <f t="shared" si="25"/>
        <v>7729.4</v>
      </c>
      <c r="D71" s="1">
        <f t="shared" si="20"/>
        <v>816.25</v>
      </c>
      <c r="E71" s="1">
        <f t="shared" si="29"/>
        <v>62.498058475983811</v>
      </c>
      <c r="F71" s="1">
        <f>VLOOKUP($A71,Exp!$V71:$W169,2)/$E71</f>
        <v>13963.228447822517</v>
      </c>
      <c r="G71">
        <f t="shared" si="21"/>
        <v>57</v>
      </c>
      <c r="H71">
        <f t="shared" si="22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6"/>
        <v>9992</v>
      </c>
      <c r="O71">
        <f t="shared" si="23"/>
        <v>1.657</v>
      </c>
      <c r="Q71" s="1">
        <f>VLOOKUP($A71,Exp!$Q71:$R169,2)/$E71</f>
        <v>5804.1803032872504</v>
      </c>
      <c r="R71" s="1">
        <f t="shared" si="30"/>
        <v>741.41855917325415</v>
      </c>
      <c r="T71">
        <f t="shared" si="19"/>
        <v>1.25</v>
      </c>
      <c r="U71">
        <f t="shared" si="27"/>
        <v>0.73529411764705888</v>
      </c>
      <c r="W71">
        <f t="shared" si="28"/>
        <v>8377.9370686935108</v>
      </c>
    </row>
    <row r="72" spans="1:23" x14ac:dyDescent="0.4">
      <c r="A72">
        <v>71</v>
      </c>
      <c r="B72" s="1">
        <f t="shared" si="24"/>
        <v>51.718700320464549</v>
      </c>
      <c r="C72" s="1">
        <f t="shared" si="25"/>
        <v>7940.8388118541761</v>
      </c>
      <c r="D72" s="1">
        <f t="shared" si="20"/>
        <v>830.23375400580687</v>
      </c>
      <c r="E72" s="1">
        <f t="shared" si="29"/>
        <v>65.064323536224776</v>
      </c>
      <c r="F72" s="1">
        <f>VLOOKUP($A72,Exp!$V72:$W170,2)/$E72</f>
        <v>14485.490515619382</v>
      </c>
      <c r="G72">
        <f t="shared" si="21"/>
        <v>57</v>
      </c>
      <c r="H72">
        <f t="shared" si="22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6"/>
        <v>10276</v>
      </c>
      <c r="O72">
        <f t="shared" si="23"/>
        <v>1.6642976249999999</v>
      </c>
      <c r="Q72" s="1">
        <f>VLOOKUP($A72,Exp!$Q72:$R170,2)/$E72</f>
        <v>5869.7912964140496</v>
      </c>
      <c r="R72" s="1">
        <f t="shared" si="30"/>
        <v>762.17879309138277</v>
      </c>
      <c r="T72">
        <f t="shared" si="19"/>
        <v>1.25</v>
      </c>
      <c r="U72">
        <f t="shared" si="27"/>
        <v>0.73099415204678364</v>
      </c>
      <c r="W72">
        <f t="shared" si="28"/>
        <v>8691.2943093716294</v>
      </c>
    </row>
    <row r="73" spans="1:23" x14ac:dyDescent="0.4">
      <c r="A73">
        <v>72</v>
      </c>
      <c r="B73" s="1">
        <f t="shared" si="24"/>
        <v>52.703338943962045</v>
      </c>
      <c r="C73" s="1">
        <f t="shared" si="25"/>
        <v>8161.4965655513734</v>
      </c>
      <c r="D73" s="1">
        <f t="shared" si="20"/>
        <v>845.04173679952555</v>
      </c>
      <c r="E73" s="1">
        <f t="shared" si="29"/>
        <v>67.730990202891448</v>
      </c>
      <c r="F73" s="1">
        <f>VLOOKUP($A73,Exp!$V73:$W171,2)/$E73</f>
        <v>15028.389955014347</v>
      </c>
      <c r="G73">
        <f t="shared" si="21"/>
        <v>58</v>
      </c>
      <c r="H73">
        <f t="shared" si="22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6"/>
        <v>10564</v>
      </c>
      <c r="O73">
        <f t="shared" si="23"/>
        <v>1.6714910000000001</v>
      </c>
      <c r="Q73" s="1">
        <f>VLOOKUP($A73,Exp!$Q73:$R171,2)/$E73</f>
        <v>6106.8057437368234</v>
      </c>
      <c r="R73" s="1">
        <f t="shared" si="30"/>
        <v>783.10902564952232</v>
      </c>
      <c r="T73">
        <f t="shared" si="19"/>
        <v>1.25</v>
      </c>
      <c r="U73">
        <f t="shared" si="27"/>
        <v>0.72674418604651159</v>
      </c>
      <c r="W73">
        <f t="shared" si="28"/>
        <v>9017.0339730086071</v>
      </c>
    </row>
    <row r="74" spans="1:23" x14ac:dyDescent="0.4">
      <c r="A74">
        <v>73</v>
      </c>
      <c r="B74" s="1">
        <f t="shared" si="24"/>
        <v>53.758648490814927</v>
      </c>
      <c r="C74" s="1">
        <f t="shared" si="25"/>
        <v>8392.1338757612848</v>
      </c>
      <c r="D74" s="1">
        <f t="shared" si="20"/>
        <v>860.73310613518652</v>
      </c>
      <c r="E74" s="1">
        <f t="shared" si="29"/>
        <v>70.503142101625627</v>
      </c>
      <c r="F74" s="1">
        <f>VLOOKUP($A74,Exp!$V74:$W172,2)/$E74</f>
        <v>15592.478840849086</v>
      </c>
      <c r="G74">
        <f t="shared" si="21"/>
        <v>59</v>
      </c>
      <c r="H74">
        <f t="shared" si="22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6"/>
        <v>10856</v>
      </c>
      <c r="O74">
        <f t="shared" si="23"/>
        <v>1.678580875</v>
      </c>
      <c r="Q74" s="1">
        <f>VLOOKUP($A74,Exp!$Q74:$R172,2)/$E74</f>
        <v>6168.3491974462304</v>
      </c>
      <c r="R74" s="1">
        <f t="shared" si="30"/>
        <v>804.2072915454761</v>
      </c>
      <c r="T74">
        <f t="shared" si="19"/>
        <v>1.25</v>
      </c>
      <c r="U74">
        <f t="shared" si="27"/>
        <v>0.7225433526011561</v>
      </c>
      <c r="W74">
        <f t="shared" si="28"/>
        <v>9355.4873045094519</v>
      </c>
    </row>
    <row r="75" spans="1:23" x14ac:dyDescent="0.4">
      <c r="A75">
        <v>74</v>
      </c>
      <c r="B75" s="1">
        <f t="shared" si="24"/>
        <v>54.889701257893044</v>
      </c>
      <c r="C75" s="1">
        <f t="shared" si="25"/>
        <v>8633.5730503177183</v>
      </c>
      <c r="D75" s="1">
        <f t="shared" si="20"/>
        <v>877.3712657236631</v>
      </c>
      <c r="E75" s="1">
        <f t="shared" si="29"/>
        <v>73.386258984742511</v>
      </c>
      <c r="F75" s="1">
        <f>VLOOKUP($A75,Exp!$V75:$W173,2)/$E75</f>
        <v>16178.290976713392</v>
      </c>
      <c r="G75">
        <f t="shared" si="21"/>
        <v>60</v>
      </c>
      <c r="H75">
        <f t="shared" si="22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6"/>
        <v>11152</v>
      </c>
      <c r="O75">
        <f t="shared" si="23"/>
        <v>1.685568</v>
      </c>
      <c r="Q75" s="1">
        <f>VLOOKUP($A75,Exp!$Q75:$R173,2)/$E75</f>
        <v>6530.5277395273606</v>
      </c>
      <c r="R75" s="1">
        <f t="shared" si="30"/>
        <v>825.47165936156807</v>
      </c>
      <c r="T75">
        <f t="shared" si="19"/>
        <v>1.25</v>
      </c>
      <c r="U75">
        <f t="shared" si="27"/>
        <v>0.7183908045977011</v>
      </c>
      <c r="W75">
        <f t="shared" si="28"/>
        <v>9706.9745860280345</v>
      </c>
    </row>
    <row r="76" spans="1:23" x14ac:dyDescent="0.4">
      <c r="A76">
        <v>75</v>
      </c>
      <c r="B76" s="1">
        <f t="shared" si="24"/>
        <v>56.101933598375609</v>
      </c>
      <c r="C76" s="1">
        <f t="shared" si="25"/>
        <v>8886.7030278294387</v>
      </c>
      <c r="D76" s="1">
        <f t="shared" si="20"/>
        <v>895.02416997969499</v>
      </c>
      <c r="E76" s="1">
        <f t="shared" si="29"/>
        <v>76.386258984742511</v>
      </c>
      <c r="F76" s="1">
        <f>VLOOKUP($A76,Exp!$V76:$W174,2)/$E76</f>
        <v>16786.335771824328</v>
      </c>
      <c r="G76">
        <f t="shared" si="21"/>
        <v>61</v>
      </c>
      <c r="H76">
        <f t="shared" si="22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6"/>
        <v>11452</v>
      </c>
      <c r="O76">
        <f t="shared" si="23"/>
        <v>1.6924531249999999</v>
      </c>
      <c r="Q76" s="1">
        <f>VLOOKUP($A76,Exp!$Q76:$R174,2)/$E76</f>
        <v>6587.2973318474151</v>
      </c>
      <c r="R76" s="1">
        <f t="shared" si="30"/>
        <v>846.90023079013952</v>
      </c>
      <c r="T76">
        <f t="shared" si="19"/>
        <v>1.25</v>
      </c>
      <c r="U76">
        <f t="shared" si="27"/>
        <v>0.7142857142857143</v>
      </c>
      <c r="W76">
        <f t="shared" si="28"/>
        <v>10071.801463094596</v>
      </c>
    </row>
    <row r="77" spans="1:23" x14ac:dyDescent="0.4">
      <c r="A77">
        <v>76</v>
      </c>
      <c r="B77" s="1">
        <f t="shared" si="24"/>
        <v>57.401172051333091</v>
      </c>
      <c r="C77" s="1">
        <f t="shared" si="25"/>
        <v>9152.484706261841</v>
      </c>
      <c r="D77" s="1">
        <f t="shared" si="20"/>
        <v>913.76465064166371</v>
      </c>
      <c r="E77" s="1">
        <f t="shared" si="29"/>
        <v>79.509546655975385</v>
      </c>
      <c r="F77" s="1">
        <f>VLOOKUP($A77,Exp!$V77:$W175,2)/$E77</f>
        <v>17417.091170159005</v>
      </c>
      <c r="G77">
        <f t="shared" si="21"/>
        <v>61</v>
      </c>
      <c r="H77">
        <f t="shared" si="22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6"/>
        <v>11756</v>
      </c>
      <c r="O77">
        <f t="shared" si="23"/>
        <v>1.6992370000000001</v>
      </c>
      <c r="Q77" s="1">
        <f>VLOOKUP($A77,Exp!$Q77:$R175,2)/$E77</f>
        <v>6788.6942222860098</v>
      </c>
      <c r="R77" s="1">
        <f t="shared" si="30"/>
        <v>868.49113988104864</v>
      </c>
      <c r="T77">
        <f t="shared" si="19"/>
        <v>1.25</v>
      </c>
      <c r="U77">
        <f t="shared" si="27"/>
        <v>0.71022727272727271</v>
      </c>
      <c r="W77">
        <f t="shared" si="28"/>
        <v>10450.254702095403</v>
      </c>
    </row>
    <row r="78" spans="1:23" x14ac:dyDescent="0.4">
      <c r="A78">
        <v>77</v>
      </c>
      <c r="B78" s="1">
        <f t="shared" si="24"/>
        <v>58.793661346719624</v>
      </c>
      <c r="C78" s="1">
        <f t="shared" si="25"/>
        <v>9431.9566931763748</v>
      </c>
      <c r="D78" s="1">
        <f t="shared" si="20"/>
        <v>933.67076683399534</v>
      </c>
      <c r="E78" s="1">
        <f t="shared" si="29"/>
        <v>82.763067782735945</v>
      </c>
      <c r="F78" s="1">
        <f>VLOOKUP($A78,Exp!$V78:$W176,2)/$E78</f>
        <v>18070.99549247888</v>
      </c>
      <c r="G78">
        <f t="shared" si="21"/>
        <v>62</v>
      </c>
      <c r="H78">
        <f t="shared" si="22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6"/>
        <v>12064</v>
      </c>
      <c r="O78">
        <f t="shared" si="23"/>
        <v>1.705920375</v>
      </c>
      <c r="Q78" s="1">
        <f>VLOOKUP($A78,Exp!$Q78:$R176,2)/$E78</f>
        <v>6839.3308170492273</v>
      </c>
      <c r="R78" s="1">
        <f t="shared" si="30"/>
        <v>890.24255231042719</v>
      </c>
      <c r="T78">
        <f t="shared" si="19"/>
        <v>1.25</v>
      </c>
      <c r="U78">
        <f t="shared" si="27"/>
        <v>0.70621468926553677</v>
      </c>
      <c r="W78">
        <f t="shared" si="28"/>
        <v>10842.597295487327</v>
      </c>
    </row>
    <row r="79" spans="1:23" x14ac:dyDescent="0.4">
      <c r="A79">
        <v>78</v>
      </c>
      <c r="B79" s="1">
        <f t="shared" si="24"/>
        <v>60.286094420380778</v>
      </c>
      <c r="C79" s="1">
        <f t="shared" si="25"/>
        <v>9726.2415107055804</v>
      </c>
      <c r="D79" s="1">
        <f t="shared" si="20"/>
        <v>954.82618025475972</v>
      </c>
      <c r="E79" s="1">
        <f t="shared" si="29"/>
        <v>86.154372130562038</v>
      </c>
      <c r="F79" s="1">
        <f>VLOOKUP($A79,Exp!$V79:$W177,2)/$E79</f>
        <v>18748.438029185036</v>
      </c>
      <c r="G79">
        <f t="shared" si="21"/>
        <v>63</v>
      </c>
      <c r="H79">
        <f t="shared" si="22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6"/>
        <v>12376</v>
      </c>
      <c r="O79">
        <f t="shared" si="23"/>
        <v>1.712504</v>
      </c>
      <c r="Q79" s="1">
        <f>VLOOKUP($A79,Exp!$Q79:$R177,2)/$E79</f>
        <v>7144.5590604176396</v>
      </c>
      <c r="R79" s="1">
        <f t="shared" si="30"/>
        <v>912.15266466997775</v>
      </c>
      <c r="T79">
        <f t="shared" si="19"/>
        <v>1.25</v>
      </c>
      <c r="U79">
        <f t="shared" si="27"/>
        <v>0.70224719101123589</v>
      </c>
      <c r="W79">
        <f t="shared" si="28"/>
        <v>11249.062817511021</v>
      </c>
    </row>
    <row r="80" spans="1:23" x14ac:dyDescent="0.4">
      <c r="A80">
        <v>79</v>
      </c>
      <c r="B80" s="1">
        <f t="shared" si="24"/>
        <v>61.885644583342263</v>
      </c>
      <c r="C80" s="1">
        <f t="shared" si="25"/>
        <v>10036.552290917652</v>
      </c>
      <c r="D80" s="1">
        <f t="shared" si="20"/>
        <v>977.3205572917783</v>
      </c>
      <c r="E80" s="1">
        <f t="shared" si="29"/>
        <v>89.691685563397854</v>
      </c>
      <c r="F80" s="1">
        <f>VLOOKUP($A80,Exp!$V80:$W178,2)/$E80</f>
        <v>19449.748194851036</v>
      </c>
      <c r="G80">
        <f t="shared" si="21"/>
        <v>64</v>
      </c>
      <c r="H80">
        <f t="shared" si="22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6"/>
        <v>12692</v>
      </c>
      <c r="O80">
        <f t="shared" si="23"/>
        <v>1.7189886249999999</v>
      </c>
      <c r="Q80" s="1">
        <f>VLOOKUP($A80,Exp!$Q80:$R178,2)/$E80</f>
        <v>7188.1467713558231</v>
      </c>
      <c r="R80" s="1">
        <f t="shared" si="30"/>
        <v>934.21970377612297</v>
      </c>
      <c r="T80">
        <f t="shared" si="19"/>
        <v>1.25</v>
      </c>
      <c r="U80">
        <f t="shared" si="27"/>
        <v>0.6983240223463687</v>
      </c>
      <c r="W80">
        <f t="shared" si="28"/>
        <v>11669.848916910621</v>
      </c>
    </row>
    <row r="81" spans="1:23" x14ac:dyDescent="0.4">
      <c r="A81">
        <v>80</v>
      </c>
      <c r="B81" s="1">
        <f t="shared" si="24"/>
        <v>77.599999999999994</v>
      </c>
      <c r="C81" s="1">
        <f t="shared" si="25"/>
        <v>11932.199999999999</v>
      </c>
      <c r="D81" s="1">
        <f t="shared" si="20"/>
        <v>1176.25</v>
      </c>
      <c r="E81" s="1">
        <f t="shared" si="29"/>
        <v>93.383993255705548</v>
      </c>
      <c r="F81" s="1">
        <f>VLOOKUP($A81,Exp!$V81:$W179,2)/$E81</f>
        <v>26153.015029506292</v>
      </c>
      <c r="G81">
        <f t="shared" si="21"/>
        <v>65</v>
      </c>
      <c r="H81">
        <f t="shared" si="22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6"/>
        <v>13012</v>
      </c>
      <c r="O81">
        <f t="shared" si="23"/>
        <v>1.7253749999999999</v>
      </c>
      <c r="Q81" s="1">
        <f>VLOOKUP($A81,Exp!$Q81:$R179,2)/$E81</f>
        <v>7642.7873248651604</v>
      </c>
      <c r="R81" s="1">
        <f t="shared" si="30"/>
        <v>956.44192599834514</v>
      </c>
      <c r="T81">
        <f t="shared" si="19"/>
        <v>1.25</v>
      </c>
      <c r="U81">
        <f t="shared" si="27"/>
        <v>0.69444444444444442</v>
      </c>
      <c r="W81">
        <f t="shared" si="28"/>
        <v>15691.809017703774</v>
      </c>
    </row>
    <row r="82" spans="1:23" x14ac:dyDescent="0.4">
      <c r="A82">
        <v>81</v>
      </c>
      <c r="B82" s="1">
        <f t="shared" si="24"/>
        <v>79.437400640929098</v>
      </c>
      <c r="C82" s="1">
        <f t="shared" si="25"/>
        <v>12298.20123268136</v>
      </c>
      <c r="D82" s="1">
        <f t="shared" si="20"/>
        <v>1201.7175080116137</v>
      </c>
      <c r="E82" s="1">
        <f t="shared" si="29"/>
        <v>97.241136112848409</v>
      </c>
      <c r="F82" s="1">
        <f>VLOOKUP($A82,Exp!$V82:$W180,2)/$E82</f>
        <v>27124.886883276682</v>
      </c>
      <c r="G82">
        <f t="shared" si="21"/>
        <v>65</v>
      </c>
      <c r="H82">
        <f t="shared" si="22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6"/>
        <v>13336</v>
      </c>
      <c r="O82">
        <f t="shared" si="23"/>
        <v>1.731663875</v>
      </c>
      <c r="Q82" s="1">
        <f>VLOOKUP($A82,Exp!$Q82:$R180,2)/$E82</f>
        <v>7863.2256940380403</v>
      </c>
      <c r="R82" s="1">
        <f t="shared" si="30"/>
        <v>978.81761660607992</v>
      </c>
      <c r="T82">
        <f t="shared" si="19"/>
        <v>1.25</v>
      </c>
      <c r="U82">
        <f t="shared" si="27"/>
        <v>0.69060773480662985</v>
      </c>
      <c r="W82">
        <f t="shared" si="28"/>
        <v>16274.932129966008</v>
      </c>
    </row>
    <row r="83" spans="1:23" x14ac:dyDescent="0.4">
      <c r="A83">
        <v>82</v>
      </c>
      <c r="B83" s="1">
        <f t="shared" si="24"/>
        <v>81.406677887924062</v>
      </c>
      <c r="C83" s="1">
        <f t="shared" si="25"/>
        <v>12684.486621533682</v>
      </c>
      <c r="D83" s="1">
        <f t="shared" si="20"/>
        <v>1228.8334735990506</v>
      </c>
      <c r="E83" s="1">
        <f t="shared" si="29"/>
        <v>101.27392299809431</v>
      </c>
      <c r="F83" s="1">
        <f>VLOOKUP($A83,Exp!$V83:$W181,2)/$E83</f>
        <v>28128.338653504263</v>
      </c>
      <c r="G83">
        <f t="shared" si="21"/>
        <v>66</v>
      </c>
      <c r="H83">
        <f t="shared" si="22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6"/>
        <v>13664</v>
      </c>
      <c r="O83">
        <f t="shared" si="23"/>
        <v>1.7378559999999998</v>
      </c>
      <c r="Q83" s="1">
        <f>VLOOKUP($A83,Exp!$Q83:$R181,2)/$E83</f>
        <v>8296.9927018212929</v>
      </c>
      <c r="R83" s="1">
        <f t="shared" si="30"/>
        <v>1001.3450891335525</v>
      </c>
      <c r="T83">
        <f t="shared" si="19"/>
        <v>1.25</v>
      </c>
      <c r="U83">
        <f t="shared" si="27"/>
        <v>0.68681318681318693</v>
      </c>
      <c r="W83">
        <f t="shared" si="28"/>
        <v>16877.003192102558</v>
      </c>
    </row>
    <row r="84" spans="1:23" x14ac:dyDescent="0.4">
      <c r="A84">
        <v>83</v>
      </c>
      <c r="B84" s="1">
        <f t="shared" si="24"/>
        <v>83.517296981629883</v>
      </c>
      <c r="C84" s="1">
        <f t="shared" si="25"/>
        <v>13092.70990926539</v>
      </c>
      <c r="D84" s="1">
        <f t="shared" si="20"/>
        <v>1257.7162122703735</v>
      </c>
      <c r="E84" s="1">
        <f t="shared" si="29"/>
        <v>105.49426198114516</v>
      </c>
      <c r="F84" s="1">
        <f>VLOOKUP($A84,Exp!$V84:$W182,2)/$E84</f>
        <v>29163.297807021248</v>
      </c>
      <c r="G84">
        <f t="shared" si="21"/>
        <v>67</v>
      </c>
      <c r="H84">
        <f t="shared" si="22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6"/>
        <v>13996</v>
      </c>
      <c r="O84">
        <f t="shared" si="23"/>
        <v>1.7439521250000001</v>
      </c>
      <c r="Q84" s="1">
        <f>VLOOKUP($A84,Exp!$Q84:$R182,2)/$E84</f>
        <v>8504.2729637783214</v>
      </c>
      <c r="R84" s="1">
        <f t="shared" si="30"/>
        <v>1024.0226847619679</v>
      </c>
      <c r="T84">
        <f t="shared" si="19"/>
        <v>1.25</v>
      </c>
      <c r="U84">
        <f t="shared" si="27"/>
        <v>0.68306010928961747</v>
      </c>
      <c r="W84">
        <f t="shared" si="28"/>
        <v>17497.978684212747</v>
      </c>
    </row>
    <row r="85" spans="1:23" x14ac:dyDescent="0.4">
      <c r="A85">
        <v>84</v>
      </c>
      <c r="B85" s="1">
        <f t="shared" si="24"/>
        <v>85.779402515786089</v>
      </c>
      <c r="C85" s="1">
        <f t="shared" si="25"/>
        <v>13524.657735856443</v>
      </c>
      <c r="D85" s="1">
        <f t="shared" si="20"/>
        <v>1288.4925314473262</v>
      </c>
      <c r="E85" s="1">
        <f t="shared" si="29"/>
        <v>109.9153146127241</v>
      </c>
      <c r="F85" s="1">
        <f>VLOOKUP($A85,Exp!$V85:$W183,2)/$E85</f>
        <v>30229.5038423195</v>
      </c>
      <c r="G85">
        <f t="shared" si="21"/>
        <v>68</v>
      </c>
      <c r="H85">
        <f t="shared" si="22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6"/>
        <v>14332</v>
      </c>
      <c r="O85">
        <f t="shared" si="23"/>
        <v>1.7499530000000001</v>
      </c>
      <c r="Q85" s="1">
        <f>VLOOKUP($A85,Exp!$Q85:$R183,2)/$E85</f>
        <v>9056.5905534401572</v>
      </c>
      <c r="R85" s="1">
        <f t="shared" si="30"/>
        <v>1046.8487717184896</v>
      </c>
      <c r="T85">
        <f t="shared" si="19"/>
        <v>1.25</v>
      </c>
      <c r="U85">
        <f t="shared" si="27"/>
        <v>0.67934782608695654</v>
      </c>
      <c r="W85">
        <f t="shared" si="28"/>
        <v>18137.7023053917</v>
      </c>
    </row>
    <row r="86" spans="1:23" x14ac:dyDescent="0.4">
      <c r="A86">
        <v>85</v>
      </c>
      <c r="B86" s="1">
        <f t="shared" si="24"/>
        <v>88.203867196751233</v>
      </c>
      <c r="C86" s="1">
        <f t="shared" si="25"/>
        <v>13982.260196413396</v>
      </c>
      <c r="D86" s="1">
        <f t="shared" si="20"/>
        <v>1321.2983399593904</v>
      </c>
      <c r="E86" s="1">
        <f t="shared" si="29"/>
        <v>114.55167824908774</v>
      </c>
      <c r="F86" s="1">
        <f>VLOOKUP($A86,Exp!$V86:$W184,2)/$E86</f>
        <v>31326.474778006024</v>
      </c>
      <c r="G86">
        <f t="shared" si="21"/>
        <v>69</v>
      </c>
      <c r="H86">
        <f t="shared" si="22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6"/>
        <v>14672</v>
      </c>
      <c r="O86">
        <f t="shared" si="23"/>
        <v>1.755859375</v>
      </c>
      <c r="Q86" s="1">
        <f>VLOOKUP($A86,Exp!$Q86:$R184,2)/$E86</f>
        <v>9404.7683671415743</v>
      </c>
      <c r="R86" s="1">
        <f t="shared" si="30"/>
        <v>1069.8217446914625</v>
      </c>
      <c r="T86">
        <f t="shared" si="19"/>
        <v>1.25</v>
      </c>
      <c r="U86">
        <f t="shared" si="27"/>
        <v>0.67567567567567566</v>
      </c>
      <c r="W86">
        <f t="shared" si="28"/>
        <v>18795.884866803615</v>
      </c>
    </row>
    <row r="87" spans="1:23" x14ac:dyDescent="0.4">
      <c r="A87">
        <v>86</v>
      </c>
      <c r="B87" s="1">
        <f t="shared" si="24"/>
        <v>90.802344102666183</v>
      </c>
      <c r="C87" s="1">
        <f t="shared" si="25"/>
        <v>14467.602229961009</v>
      </c>
      <c r="D87" s="1">
        <f t="shared" si="20"/>
        <v>1356.2793012833274</v>
      </c>
      <c r="E87" s="1">
        <f t="shared" si="29"/>
        <v>119.41960277738963</v>
      </c>
      <c r="F87" s="1">
        <f>VLOOKUP($A87,Exp!$V87:$W185,2)/$E87</f>
        <v>32453.468191722695</v>
      </c>
      <c r="G87">
        <f t="shared" si="21"/>
        <v>69</v>
      </c>
      <c r="H87">
        <f t="shared" si="22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6"/>
        <v>15016</v>
      </c>
      <c r="O87">
        <f t="shared" si="23"/>
        <v>1.7616719999999999</v>
      </c>
      <c r="Q87" s="1">
        <f>VLOOKUP($A87,Exp!$Q87:$R185,2)/$E87</f>
        <v>9928.3029956994851</v>
      </c>
      <c r="R87" s="1">
        <f t="shared" si="30"/>
        <v>1092.9400242613549</v>
      </c>
      <c r="T87">
        <f t="shared" si="19"/>
        <v>1.25</v>
      </c>
      <c r="U87">
        <f t="shared" si="27"/>
        <v>0.67204301075268824</v>
      </c>
      <c r="W87">
        <f t="shared" si="28"/>
        <v>19472.080915033617</v>
      </c>
    </row>
    <row r="88" spans="1:23" x14ac:dyDescent="0.4">
      <c r="A88">
        <v>87</v>
      </c>
      <c r="B88" s="1">
        <f t="shared" si="24"/>
        <v>93.587322693439219</v>
      </c>
      <c r="C88" s="1">
        <f t="shared" si="25"/>
        <v>14982.935904060896</v>
      </c>
      <c r="D88" s="1">
        <f t="shared" si="20"/>
        <v>1393.5915336679905</v>
      </c>
      <c r="E88" s="1">
        <f t="shared" si="29"/>
        <v>124.53724983621316</v>
      </c>
      <c r="F88" s="1">
        <f>VLOOKUP($A88,Exp!$V88:$W186,2)/$E88</f>
        <v>33609.435796320307</v>
      </c>
      <c r="G88">
        <f t="shared" si="21"/>
        <v>70</v>
      </c>
      <c r="H88">
        <f t="shared" si="22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6"/>
        <v>15364</v>
      </c>
      <c r="O88">
        <f t="shared" si="23"/>
        <v>1.7673916250000001</v>
      </c>
      <c r="Q88" s="1">
        <f>VLOOKUP($A88,Exp!$Q88:$R186,2)/$E88</f>
        <v>10253.478390436474</v>
      </c>
      <c r="R88" s="1">
        <f t="shared" si="30"/>
        <v>1116.2020563469164</v>
      </c>
      <c r="T88">
        <f t="shared" si="19"/>
        <v>1.25</v>
      </c>
      <c r="U88">
        <f t="shared" si="27"/>
        <v>0.66844919786096257</v>
      </c>
      <c r="W88">
        <f t="shared" si="28"/>
        <v>20165.661477792182</v>
      </c>
    </row>
    <row r="89" spans="1:23" x14ac:dyDescent="0.4">
      <c r="A89">
        <v>88</v>
      </c>
      <c r="B89" s="1">
        <f t="shared" si="24"/>
        <v>96.572188840761555</v>
      </c>
      <c r="C89" s="1">
        <f t="shared" si="25"/>
        <v>15530.693665181823</v>
      </c>
      <c r="D89" s="1">
        <f t="shared" si="20"/>
        <v>1433.4023605095194</v>
      </c>
      <c r="E89" s="1">
        <f t="shared" si="29"/>
        <v>129.92500493825398</v>
      </c>
      <c r="F89" s="1">
        <f>VLOOKUP($A89,Exp!$V89:$W187,2)/$E89</f>
        <v>34792.970306050607</v>
      </c>
      <c r="G89">
        <f t="shared" si="21"/>
        <v>71</v>
      </c>
      <c r="H89">
        <f t="shared" si="22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6"/>
        <v>15716</v>
      </c>
      <c r="O89">
        <f t="shared" si="23"/>
        <v>1.7730190000000001</v>
      </c>
      <c r="Q89" s="1">
        <f>VLOOKUP($A89,Exp!$Q89:$R187,2)/$E89</f>
        <v>10863.751751795533</v>
      </c>
      <c r="R89" s="1">
        <f t="shared" si="30"/>
        <v>1139.6063116660653</v>
      </c>
      <c r="T89">
        <f t="shared" si="19"/>
        <v>1.25</v>
      </c>
      <c r="U89">
        <f t="shared" si="27"/>
        <v>0.66489361702127658</v>
      </c>
      <c r="W89">
        <f t="shared" si="28"/>
        <v>20875.782183630363</v>
      </c>
    </row>
    <row r="90" spans="1:23" x14ac:dyDescent="0.4">
      <c r="A90">
        <v>89</v>
      </c>
      <c r="B90" s="1">
        <f t="shared" si="24"/>
        <v>99.771289166684539</v>
      </c>
      <c r="C90" s="1">
        <f t="shared" si="25"/>
        <v>16113.502630168892</v>
      </c>
      <c r="D90" s="1">
        <f t="shared" si="20"/>
        <v>1475.8911145835566</v>
      </c>
      <c r="E90" s="1">
        <f t="shared" si="29"/>
        <v>135.60585600208375</v>
      </c>
      <c r="F90" s="1">
        <f>VLOOKUP($A90,Exp!$V90:$W188,2)/$E90</f>
        <v>36002.243043704104</v>
      </c>
      <c r="G90">
        <f t="shared" si="21"/>
        <v>72</v>
      </c>
      <c r="H90">
        <f t="shared" si="22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6"/>
        <v>16072</v>
      </c>
      <c r="O90">
        <f t="shared" si="23"/>
        <v>1.778554875</v>
      </c>
      <c r="Q90" s="1">
        <f>VLOOKUP($A90,Exp!$Q90:$R188,2)/$E90</f>
        <v>11293.258603643691</v>
      </c>
      <c r="R90" s="1">
        <f t="shared" si="30"/>
        <v>1163.1512852110388</v>
      </c>
      <c r="T90">
        <f t="shared" si="19"/>
        <v>1.25</v>
      </c>
      <c r="U90">
        <f t="shared" si="27"/>
        <v>0.66137566137566128</v>
      </c>
      <c r="W90">
        <f t="shared" si="28"/>
        <v>21601.345826222463</v>
      </c>
    </row>
    <row r="91" spans="1:23" x14ac:dyDescent="0.4">
      <c r="A91">
        <v>90</v>
      </c>
      <c r="B91" s="1">
        <f t="shared" si="24"/>
        <v>128.19999999999999</v>
      </c>
      <c r="C91" s="1">
        <f t="shared" si="25"/>
        <v>19884.199999999997</v>
      </c>
      <c r="D91" s="1">
        <f t="shared" si="20"/>
        <v>1833.75</v>
      </c>
      <c r="E91" s="1">
        <f t="shared" si="29"/>
        <v>141.60585600208375</v>
      </c>
      <c r="F91" s="1">
        <f>VLOOKUP($A91,Exp!$V91:$W189,2)/$E91</f>
        <v>48267.502300262262</v>
      </c>
      <c r="G91">
        <f t="shared" si="21"/>
        <v>73</v>
      </c>
      <c r="H91">
        <f t="shared" si="22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6"/>
        <v>16432</v>
      </c>
      <c r="O91">
        <f t="shared" si="23"/>
        <v>1.784</v>
      </c>
      <c r="Q91" s="1">
        <f>VLOOKUP($A91,Exp!$Q91:$R189,2)/$E91</f>
        <v>12443.602614669202</v>
      </c>
      <c r="R91" s="1">
        <f t="shared" si="30"/>
        <v>1186.8354957373547</v>
      </c>
      <c r="T91">
        <f t="shared" si="19"/>
        <v>1.25</v>
      </c>
      <c r="U91">
        <f t="shared" si="27"/>
        <v>0.65789473684210531</v>
      </c>
      <c r="W91">
        <f t="shared" si="28"/>
        <v>28960.501380157355</v>
      </c>
    </row>
    <row r="92" spans="1:23" x14ac:dyDescent="0.4">
      <c r="A92">
        <v>91</v>
      </c>
      <c r="B92" s="1">
        <f t="shared" si="24"/>
        <v>131.8748012818582</v>
      </c>
      <c r="C92" s="1">
        <f t="shared" si="25"/>
        <v>20580.849683308734</v>
      </c>
      <c r="D92" s="1">
        <f t="shared" si="20"/>
        <v>1882.1850160232275</v>
      </c>
      <c r="E92" s="1">
        <f t="shared" si="29"/>
        <v>147.95469321138609</v>
      </c>
      <c r="F92" s="1">
        <f>VLOOKUP($A92,Exp!$V92:$W190,2)/$E92</f>
        <v>49892.015579320629</v>
      </c>
      <c r="G92">
        <f t="shared" si="21"/>
        <v>73</v>
      </c>
      <c r="H92">
        <f t="shared" si="22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6"/>
        <v>16796</v>
      </c>
      <c r="O92">
        <f t="shared" si="23"/>
        <v>1.7893551250000002</v>
      </c>
      <c r="Q92" s="1">
        <f>VLOOKUP($A92,Exp!$Q92:$R190,2)/$E92</f>
        <v>12858.848602266495</v>
      </c>
      <c r="R92" s="1">
        <f t="shared" si="30"/>
        <v>1210.6574852661504</v>
      </c>
      <c r="T92">
        <f t="shared" si="19"/>
        <v>1.25</v>
      </c>
      <c r="U92">
        <f t="shared" si="27"/>
        <v>0.65445026178010468</v>
      </c>
      <c r="W92">
        <f t="shared" si="28"/>
        <v>29935.209347592376</v>
      </c>
    </row>
    <row r="93" spans="1:23" x14ac:dyDescent="0.4">
      <c r="A93">
        <v>92</v>
      </c>
      <c r="B93" s="1">
        <f t="shared" si="24"/>
        <v>135.81335577584815</v>
      </c>
      <c r="C93" s="1">
        <f t="shared" si="25"/>
        <v>21321.760223929239</v>
      </c>
      <c r="D93" s="1">
        <f t="shared" si="20"/>
        <v>1933.9169471981018</v>
      </c>
      <c r="E93" s="1">
        <f t="shared" si="29"/>
        <v>154.68640052845925</v>
      </c>
      <c r="F93" s="1">
        <f>VLOOKUP($A93,Exp!$V93:$W191,2)/$E93</f>
        <v>51538.457551530009</v>
      </c>
      <c r="G93">
        <f t="shared" si="21"/>
        <v>74</v>
      </c>
      <c r="H93">
        <f t="shared" si="22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6"/>
        <v>17164</v>
      </c>
      <c r="O93">
        <f t="shared" si="23"/>
        <v>1.7946209999999998</v>
      </c>
      <c r="Q93" s="1">
        <f>VLOOKUP($A93,Exp!$Q93:$R191,2)/$E93</f>
        <v>13502.00788734329</v>
      </c>
      <c r="R93" s="1">
        <f t="shared" si="30"/>
        <v>1234.6158185994836</v>
      </c>
      <c r="T93">
        <f t="shared" si="19"/>
        <v>1.25</v>
      </c>
      <c r="U93">
        <f t="shared" si="27"/>
        <v>0.65104166666666674</v>
      </c>
      <c r="W93">
        <f t="shared" si="28"/>
        <v>30923.074530918006</v>
      </c>
    </row>
    <row r="94" spans="1:23" x14ac:dyDescent="0.4">
      <c r="A94">
        <v>93</v>
      </c>
      <c r="B94" s="1">
        <f t="shared" si="24"/>
        <v>140.03459396325971</v>
      </c>
      <c r="C94" s="1">
        <f t="shared" si="25"/>
        <v>22110.504134016413</v>
      </c>
      <c r="D94" s="1">
        <f t="shared" si="20"/>
        <v>1989.1824245407463</v>
      </c>
      <c r="E94" s="1">
        <f t="shared" si="29"/>
        <v>161.84024668230541</v>
      </c>
      <c r="F94" s="1">
        <f>VLOOKUP($A94,Exp!$V94:$W192,2)/$E94</f>
        <v>53201.119887882232</v>
      </c>
      <c r="G94">
        <f t="shared" si="21"/>
        <v>75</v>
      </c>
      <c r="H94">
        <f t="shared" si="22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6"/>
        <v>17536</v>
      </c>
      <c r="O94">
        <f t="shared" si="23"/>
        <v>1.799798375</v>
      </c>
      <c r="Q94" s="1">
        <f>VLOOKUP($A94,Exp!$Q94:$R192,2)/$E94</f>
        <v>13979.884771439665</v>
      </c>
      <c r="R94" s="1">
        <f t="shared" si="30"/>
        <v>1258.7090828481882</v>
      </c>
      <c r="T94">
        <f t="shared" si="19"/>
        <v>1.25</v>
      </c>
      <c r="U94">
        <f t="shared" si="27"/>
        <v>0.64766839378238339</v>
      </c>
      <c r="W94">
        <f t="shared" si="28"/>
        <v>31920.671932729339</v>
      </c>
    </row>
    <row r="95" spans="1:23" x14ac:dyDescent="0.4">
      <c r="A95">
        <v>94</v>
      </c>
      <c r="B95" s="1">
        <f t="shared" si="24"/>
        <v>144.55880503157218</v>
      </c>
      <c r="C95" s="1">
        <f t="shared" si="25"/>
        <v>22950.9387421549</v>
      </c>
      <c r="D95" s="1">
        <f t="shared" si="20"/>
        <v>2048.2350628946524</v>
      </c>
      <c r="E95" s="1">
        <f t="shared" si="29"/>
        <v>169.46186830392702</v>
      </c>
      <c r="F95" s="1">
        <f>VLOOKUP($A95,Exp!$V95:$W193,2)/$E95</f>
        <v>54873.046360298271</v>
      </c>
      <c r="G95">
        <f t="shared" si="21"/>
        <v>76</v>
      </c>
      <c r="H95">
        <f t="shared" si="22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6"/>
        <v>17912</v>
      </c>
      <c r="O95">
        <f t="shared" si="23"/>
        <v>1.804888</v>
      </c>
      <c r="Q95" s="1">
        <f>VLOOKUP($A95,Exp!$Q95:$R193,2)/$E95</f>
        <v>15045.508618064232</v>
      </c>
      <c r="R95" s="1">
        <f t="shared" si="30"/>
        <v>1282.9358869718997</v>
      </c>
      <c r="T95">
        <f t="shared" si="19"/>
        <v>1.25</v>
      </c>
      <c r="U95">
        <f t="shared" si="27"/>
        <v>0.64432989690721654</v>
      </c>
      <c r="W95">
        <f t="shared" si="28"/>
        <v>32923.827816178964</v>
      </c>
    </row>
    <row r="96" spans="1:23" x14ac:dyDescent="0.4">
      <c r="A96">
        <v>95</v>
      </c>
      <c r="B96" s="1">
        <f t="shared" si="24"/>
        <v>149.40773439350247</v>
      </c>
      <c r="C96" s="1">
        <f t="shared" si="25"/>
        <v>23847.228674335824</v>
      </c>
      <c r="D96" s="1">
        <f t="shared" si="20"/>
        <v>2111.3466799187809</v>
      </c>
      <c r="E96" s="1">
        <f t="shared" si="29"/>
        <v>177.60472544678416</v>
      </c>
      <c r="F96" s="1">
        <f>VLOOKUP($A96,Exp!$V96:$W194,2)/$E96</f>
        <v>56545.793176053812</v>
      </c>
      <c r="G96">
        <f t="shared" si="21"/>
        <v>77</v>
      </c>
      <c r="H96">
        <f t="shared" si="22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6"/>
        <v>18292</v>
      </c>
      <c r="O96">
        <f t="shared" si="23"/>
        <v>1.809890625</v>
      </c>
      <c r="Q96" s="1">
        <f>VLOOKUP($A96,Exp!$Q96:$R194,2)/$E96</f>
        <v>15478.985669352178</v>
      </c>
      <c r="R96" s="1">
        <f t="shared" si="30"/>
        <v>1307.294861330874</v>
      </c>
      <c r="T96">
        <f t="shared" si="19"/>
        <v>1.25</v>
      </c>
      <c r="U96">
        <f t="shared" si="27"/>
        <v>0.64102564102564108</v>
      </c>
      <c r="W96">
        <f t="shared" si="28"/>
        <v>33927.475905632287</v>
      </c>
    </row>
    <row r="97" spans="1:23" x14ac:dyDescent="0.4">
      <c r="A97">
        <v>96</v>
      </c>
      <c r="B97" s="1">
        <f t="shared" si="24"/>
        <v>154.60468820533237</v>
      </c>
      <c r="C97" s="1">
        <f t="shared" si="25"/>
        <v>24803.870094796664</v>
      </c>
      <c r="D97" s="1">
        <f t="shared" si="20"/>
        <v>2178.8086025666548</v>
      </c>
      <c r="E97" s="1">
        <f t="shared" si="29"/>
        <v>186.33199817405688</v>
      </c>
      <c r="F97" s="1">
        <f>VLOOKUP($A97,Exp!$V97:$W195,2)/$E97</f>
        <v>58209.13307572795</v>
      </c>
      <c r="G97">
        <f t="shared" si="21"/>
        <v>77</v>
      </c>
      <c r="H97">
        <f t="shared" si="22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6"/>
        <v>18676</v>
      </c>
      <c r="O97">
        <f t="shared" si="23"/>
        <v>1.8148070000000001</v>
      </c>
      <c r="Q97" s="1">
        <f>VLOOKUP($A97,Exp!$Q97:$R195,2)/$E97</f>
        <v>16083.68411957094</v>
      </c>
      <c r="R97" s="1">
        <f t="shared" si="30"/>
        <v>1331.7846572492413</v>
      </c>
      <c r="T97">
        <f t="shared" si="19"/>
        <v>1.25</v>
      </c>
      <c r="U97">
        <f t="shared" si="27"/>
        <v>0.63775510204081631</v>
      </c>
      <c r="W97">
        <f t="shared" si="28"/>
        <v>34925.47984543677</v>
      </c>
    </row>
    <row r="98" spans="1:23" x14ac:dyDescent="0.4">
      <c r="A98">
        <v>97</v>
      </c>
      <c r="B98" s="1">
        <f t="shared" si="24"/>
        <v>160.17464538687844</v>
      </c>
      <c r="C98" s="1">
        <f t="shared" si="25"/>
        <v>25825.716843538095</v>
      </c>
      <c r="D98" s="1">
        <f t="shared" si="20"/>
        <v>2250.9330673359805</v>
      </c>
      <c r="E98" s="1">
        <f t="shared" si="29"/>
        <v>195.71909494825044</v>
      </c>
      <c r="F98" s="1">
        <f>VLOOKUP($A98,Exp!$V98:$W196,2)/$E98</f>
        <v>60959.031559657349</v>
      </c>
      <c r="G98">
        <f t="shared" si="21"/>
        <v>78</v>
      </c>
      <c r="H98">
        <f t="shared" si="22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6"/>
        <v>19064</v>
      </c>
      <c r="O98">
        <f t="shared" si="23"/>
        <v>1.8196378750000002</v>
      </c>
      <c r="Q98" s="1">
        <f>VLOOKUP($A98,Exp!$Q98:$R196,2)/$E98</f>
        <v>16530.114247950238</v>
      </c>
      <c r="R98" s="1">
        <f t="shared" si="30"/>
        <v>1356.4039465893427</v>
      </c>
      <c r="T98">
        <f t="shared" si="19"/>
        <v>1.25</v>
      </c>
      <c r="U98">
        <f t="shared" si="27"/>
        <v>0.63451776649746194</v>
      </c>
      <c r="W98">
        <f t="shared" si="28"/>
        <v>36575.418935794405</v>
      </c>
    </row>
    <row r="99" spans="1:23" x14ac:dyDescent="0.4">
      <c r="A99">
        <v>98</v>
      </c>
      <c r="B99" s="1">
        <f t="shared" si="24"/>
        <v>166.14437768152311</v>
      </c>
      <c r="C99" s="1">
        <f t="shared" si="25"/>
        <v>26918.008617904969</v>
      </c>
      <c r="D99" s="1">
        <f t="shared" si="20"/>
        <v>2328.0547210190389</v>
      </c>
      <c r="E99" s="1">
        <f t="shared" si="29"/>
        <v>205.85702598273321</v>
      </c>
      <c r="F99" s="1">
        <f>VLOOKUP($A99,Exp!$V99:$W197,2)/$E99</f>
        <v>69548.346550651346</v>
      </c>
      <c r="G99">
        <f t="shared" si="21"/>
        <v>79</v>
      </c>
      <c r="H99">
        <f t="shared" si="22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6"/>
        <v>19456</v>
      </c>
      <c r="O99">
        <f t="shared" si="23"/>
        <v>1.824384</v>
      </c>
      <c r="Q99" s="1">
        <f>VLOOKUP($A99,Exp!$Q99:$R197,2)/$E99</f>
        <v>17437.349941609897</v>
      </c>
      <c r="R99" s="1">
        <f t="shared" si="30"/>
        <v>1381.1514213368175</v>
      </c>
      <c r="T99">
        <f t="shared" si="19"/>
        <v>1.25</v>
      </c>
      <c r="U99">
        <f t="shared" si="27"/>
        <v>0.63131313131313127</v>
      </c>
      <c r="W99">
        <f t="shared" si="28"/>
        <v>41729.007930390806</v>
      </c>
    </row>
    <row r="100" spans="1:23" x14ac:dyDescent="0.4">
      <c r="A100">
        <v>99</v>
      </c>
      <c r="B100" s="1">
        <f t="shared" si="24"/>
        <v>172.54257833336908</v>
      </c>
      <c r="C100" s="1">
        <f t="shared" si="25"/>
        <v>28086.401357004954</v>
      </c>
      <c r="D100" s="1">
        <f t="shared" si="20"/>
        <v>2410.5322291671137</v>
      </c>
      <c r="E100" s="1">
        <f t="shared" si="29"/>
        <v>216.85702598273321</v>
      </c>
      <c r="F100" s="1">
        <f>VLOOKUP($A100,Exp!$V100:$W198,2)/$E100</f>
        <v>92428.741956937738</v>
      </c>
      <c r="G100">
        <f t="shared" si="21"/>
        <v>80</v>
      </c>
      <c r="H100">
        <f t="shared" si="22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6"/>
        <v>19852</v>
      </c>
      <c r="O100">
        <f t="shared" si="23"/>
        <v>1.8290461250000001</v>
      </c>
      <c r="Q100" s="1">
        <f>VLOOKUP($A100,Exp!$Q100:$R198,2)/$E100</f>
        <v>17795.891013959023</v>
      </c>
      <c r="R100" s="1">
        <f t="shared" si="30"/>
        <v>1406.0257931961139</v>
      </c>
      <c r="T100">
        <f t="shared" si="19"/>
        <v>1.25</v>
      </c>
      <c r="U100">
        <f t="shared" si="27"/>
        <v>0.62814070351758799</v>
      </c>
      <c r="W100">
        <f t="shared" si="28"/>
        <v>55457.245174162643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A100"/>
  <sheetViews>
    <sheetView workbookViewId="0">
      <selection activeCell="X8" sqref="X8"/>
    </sheetView>
  </sheetViews>
  <sheetFormatPr defaultRowHeight="14.6" x14ac:dyDescent="0.4"/>
  <cols>
    <col min="8" max="8" width="10.3828125" customWidth="1"/>
    <col min="23" max="23" width="12.23046875" style="8" bestFit="1" customWidth="1"/>
    <col min="27" max="27" width="9.765625" style="8" bestFit="1" customWidth="1"/>
  </cols>
  <sheetData>
    <row r="1" spans="1:24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8" t="s">
        <v>1129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2025-05-22T05:59:45Z</dcterms:modified>
</cp:coreProperties>
</file>