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7CDD0B7D-9022-4243-9A79-B5886DE31F6F}" xr6:coauthVersionLast="47" xr6:coauthVersionMax="47" xr10:uidLastSave="{00000000-0000-0000-0000-000000000000}"/>
  <bookViews>
    <workbookView xWindow="4106" yWindow="3300" windowWidth="27085" windowHeight="14100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10" i="15" s="1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D24" i="2"/>
  <c r="D25" i="2"/>
  <c r="D26" i="2"/>
  <c r="D27" i="2"/>
  <c r="D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B27" i="2"/>
  <c r="B28" i="2"/>
  <c r="B29" i="2"/>
  <c r="B30" i="2"/>
  <c r="B31" i="2"/>
  <c r="B32" i="2"/>
  <c r="B33" i="2"/>
  <c r="B34" i="2"/>
  <c r="B35" i="2"/>
  <c r="B36" i="2"/>
  <c r="B37" i="2"/>
  <c r="D37" i="2" s="1"/>
  <c r="B38" i="2"/>
  <c r="D38" i="2" s="1"/>
  <c r="B39" i="2"/>
  <c r="B40" i="2"/>
  <c r="B41" i="2"/>
  <c r="B42" i="2"/>
  <c r="B43" i="2"/>
  <c r="B44" i="2"/>
  <c r="B45" i="2"/>
  <c r="D45" i="2" s="1"/>
  <c r="B46" i="2"/>
  <c r="B47" i="2"/>
  <c r="B48" i="2"/>
  <c r="B49" i="2"/>
  <c r="B50" i="2"/>
  <c r="D50" i="2" s="1"/>
  <c r="B51" i="2"/>
  <c r="B52" i="2"/>
  <c r="B53" i="2"/>
  <c r="B54" i="2"/>
  <c r="B55" i="2"/>
  <c r="B56" i="2"/>
  <c r="B57" i="2"/>
  <c r="B58" i="2"/>
  <c r="B59" i="2"/>
  <c r="D59" i="2" s="1"/>
  <c r="B60" i="2"/>
  <c r="B61" i="2"/>
  <c r="B62" i="2"/>
  <c r="B63" i="2"/>
  <c r="D63" i="2" s="1"/>
  <c r="B64" i="2"/>
  <c r="D64" i="2" s="1"/>
  <c r="B65" i="2"/>
  <c r="D65" i="2" s="1"/>
  <c r="B66" i="2"/>
  <c r="D66" i="2" s="1"/>
  <c r="D15" i="15" s="1"/>
  <c r="B67" i="2"/>
  <c r="B68" i="2"/>
  <c r="B69" i="2"/>
  <c r="B70" i="2"/>
  <c r="D70" i="2" s="1"/>
  <c r="B71" i="2"/>
  <c r="B16" i="15" s="1"/>
  <c r="B72" i="2"/>
  <c r="D72" i="2" s="1"/>
  <c r="B73" i="2"/>
  <c r="D73" i="2" s="1"/>
  <c r="B74" i="2"/>
  <c r="D74" i="2" s="1"/>
  <c r="B75" i="2"/>
  <c r="B76" i="2"/>
  <c r="B77" i="2"/>
  <c r="B78" i="2"/>
  <c r="B79" i="2"/>
  <c r="B80" i="2"/>
  <c r="B81" i="2"/>
  <c r="D81" i="2" s="1"/>
  <c r="D18" i="15" s="1"/>
  <c r="B82" i="2"/>
  <c r="D82" i="2" s="1"/>
  <c r="B83" i="2"/>
  <c r="D83" i="2" s="1"/>
  <c r="B84" i="2"/>
  <c r="D84" i="2" s="1"/>
  <c r="B85" i="2"/>
  <c r="D85" i="2" s="1"/>
  <c r="B86" i="2"/>
  <c r="B19" i="15" s="1"/>
  <c r="B87" i="2"/>
  <c r="B88" i="2"/>
  <c r="B89" i="2"/>
  <c r="B90" i="2"/>
  <c r="B91" i="2"/>
  <c r="B92" i="2"/>
  <c r="D92" i="2" s="1"/>
  <c r="B93" i="2"/>
  <c r="D93" i="2" s="1"/>
  <c r="B94" i="2"/>
  <c r="D94" i="2" s="1"/>
  <c r="B95" i="2"/>
  <c r="B96" i="2"/>
  <c r="B21" i="15" s="1"/>
  <c r="B97" i="2"/>
  <c r="D97" i="2" s="1"/>
  <c r="B98" i="2"/>
  <c r="B99" i="2"/>
  <c r="B100" i="2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6" i="15"/>
  <c r="D34" i="2"/>
  <c r="D35" i="2"/>
  <c r="D39" i="2"/>
  <c r="D42" i="2"/>
  <c r="D44" i="2"/>
  <c r="D46" i="2"/>
  <c r="D11" i="15" s="1"/>
  <c r="D48" i="2"/>
  <c r="B12" i="15"/>
  <c r="D87" i="2"/>
  <c r="D88" i="2"/>
  <c r="D89" i="2"/>
  <c r="B20" i="15"/>
  <c r="D58" i="2"/>
  <c r="D60" i="2"/>
  <c r="B14" i="15"/>
  <c r="D75" i="2"/>
  <c r="B2" i="15"/>
  <c r="J100" i="2"/>
  <c r="K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N100" i="2"/>
  <c r="J85" i="2"/>
  <c r="J82" i="2"/>
  <c r="J81" i="2"/>
  <c r="J80" i="2"/>
  <c r="J79" i="2"/>
  <c r="J78" i="2"/>
  <c r="J77" i="2"/>
  <c r="J76" i="2"/>
  <c r="J61" i="2"/>
  <c r="J58" i="2"/>
  <c r="J57" i="2"/>
  <c r="J56" i="2"/>
  <c r="J55" i="2"/>
  <c r="J54" i="2"/>
  <c r="J53" i="2"/>
  <c r="J52" i="2"/>
  <c r="J37" i="2"/>
  <c r="J34" i="2"/>
  <c r="J33" i="2"/>
  <c r="J32" i="2"/>
  <c r="J31" i="2"/>
  <c r="J30" i="2"/>
  <c r="J29" i="2"/>
  <c r="J28" i="2"/>
  <c r="J13" i="2"/>
  <c r="J10" i="2"/>
  <c r="J9" i="2"/>
  <c r="J8" i="2"/>
  <c r="J7" i="2"/>
  <c r="J6" i="2"/>
  <c r="J5" i="2"/>
  <c r="J4" i="2"/>
  <c r="F14" i="2"/>
  <c r="F15" i="2"/>
  <c r="F21" i="2"/>
  <c r="F22" i="2"/>
  <c r="F23" i="2"/>
  <c r="F26" i="2"/>
  <c r="F38" i="2"/>
  <c r="F39" i="2"/>
  <c r="F45" i="2"/>
  <c r="F46" i="2"/>
  <c r="F47" i="2"/>
  <c r="F50" i="2"/>
  <c r="F62" i="2"/>
  <c r="F63" i="2"/>
  <c r="F69" i="2"/>
  <c r="F70" i="2"/>
  <c r="F71" i="2"/>
  <c r="F74" i="2"/>
  <c r="F86" i="2"/>
  <c r="F87" i="2"/>
  <c r="F93" i="2"/>
  <c r="F94" i="2"/>
  <c r="F95" i="2"/>
  <c r="F98" i="2"/>
  <c r="E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F24" i="2" s="1"/>
  <c r="E25" i="2"/>
  <c r="F25" i="2" s="1"/>
  <c r="E26" i="2"/>
  <c r="J26" i="2" s="1"/>
  <c r="E27" i="2"/>
  <c r="J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F48" i="2" s="1"/>
  <c r="E49" i="2"/>
  <c r="F49" i="2" s="1"/>
  <c r="E50" i="2"/>
  <c r="J50" i="2" s="1"/>
  <c r="E51" i="2"/>
  <c r="J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F72" i="2" s="1"/>
  <c r="E73" i="2"/>
  <c r="F73" i="2" s="1"/>
  <c r="E74" i="2"/>
  <c r="J74" i="2" s="1"/>
  <c r="E75" i="2"/>
  <c r="J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F96" i="2" s="1"/>
  <c r="E97" i="2"/>
  <c r="F97" i="2" s="1"/>
  <c r="E98" i="2"/>
  <c r="J98" i="2" s="1"/>
  <c r="E99" i="2"/>
  <c r="J99" i="2" s="1"/>
  <c r="E100" i="2"/>
  <c r="F100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E2" i="2" s="1"/>
  <c r="J2" i="2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D80" i="2"/>
  <c r="H79" i="2"/>
  <c r="G79" i="2"/>
  <c r="D79" i="2"/>
  <c r="H78" i="2"/>
  <c r="G78" i="2"/>
  <c r="D78" i="2"/>
  <c r="H77" i="2"/>
  <c r="G77" i="2"/>
  <c r="D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D56" i="2"/>
  <c r="D13" i="15" s="1"/>
  <c r="H55" i="2"/>
  <c r="G55" i="2"/>
  <c r="D55" i="2"/>
  <c r="H54" i="2"/>
  <c r="G54" i="2"/>
  <c r="D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D40" i="2"/>
  <c r="H39" i="2"/>
  <c r="G39" i="2"/>
  <c r="H38" i="2"/>
  <c r="G38" i="2"/>
  <c r="H37" i="2"/>
  <c r="G37" i="2"/>
  <c r="H36" i="2"/>
  <c r="H9" i="15" s="1"/>
  <c r="G36" i="2"/>
  <c r="G9" i="15" s="1"/>
  <c r="B9" i="15"/>
  <c r="H35" i="2"/>
  <c r="G35" i="2"/>
  <c r="H34" i="2"/>
  <c r="G34" i="2"/>
  <c r="H33" i="2"/>
  <c r="G33" i="2"/>
  <c r="D33" i="2"/>
  <c r="H32" i="2"/>
  <c r="G32" i="2"/>
  <c r="H31" i="2"/>
  <c r="H8" i="15" s="1"/>
  <c r="G31" i="2"/>
  <c r="G8" i="15" s="1"/>
  <c r="B8" i="15"/>
  <c r="H30" i="2"/>
  <c r="G30" i="2"/>
  <c r="D30" i="2"/>
  <c r="H29" i="2"/>
  <c r="G29" i="2"/>
  <c r="H28" i="2"/>
  <c r="G28" i="2"/>
  <c r="H27" i="2"/>
  <c r="G27" i="2"/>
  <c r="H26" i="2"/>
  <c r="H7" i="15" s="1"/>
  <c r="G26" i="2"/>
  <c r="G7" i="15" s="1"/>
  <c r="B7" i="15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B5" i="15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B3" i="15"/>
  <c r="H5" i="2"/>
  <c r="G5" i="2"/>
  <c r="H4" i="2"/>
  <c r="G4" i="2"/>
  <c r="H3" i="2"/>
  <c r="G3" i="2"/>
  <c r="H2" i="2"/>
  <c r="H2" i="15" s="1"/>
  <c r="G2" i="2"/>
  <c r="G2" i="15" s="1"/>
  <c r="F92" i="2" l="1"/>
  <c r="F68" i="2"/>
  <c r="F44" i="2"/>
  <c r="F20" i="2"/>
  <c r="F91" i="2"/>
  <c r="F67" i="2"/>
  <c r="F43" i="2"/>
  <c r="F19" i="2"/>
  <c r="F90" i="2"/>
  <c r="F66" i="2"/>
  <c r="F42" i="2"/>
  <c r="F18" i="2"/>
  <c r="F89" i="2"/>
  <c r="F65" i="2"/>
  <c r="F41" i="2"/>
  <c r="F17" i="2"/>
  <c r="F88" i="2"/>
  <c r="F64" i="2"/>
  <c r="F40" i="2"/>
  <c r="F16" i="2"/>
  <c r="J11" i="2"/>
  <c r="J35" i="2"/>
  <c r="J59" i="2"/>
  <c r="J83" i="2"/>
  <c r="J12" i="2"/>
  <c r="J36" i="2"/>
  <c r="J60" i="2"/>
  <c r="J84" i="2"/>
  <c r="D61" i="2"/>
  <c r="D14" i="15" s="1"/>
  <c r="F2" i="2"/>
  <c r="F99" i="2"/>
  <c r="F75" i="2"/>
  <c r="F51" i="2"/>
  <c r="F27" i="2"/>
  <c r="F3" i="2"/>
  <c r="J24" i="2"/>
  <c r="J48" i="2"/>
  <c r="J72" i="2"/>
  <c r="J96" i="2"/>
  <c r="J25" i="2"/>
  <c r="J49" i="2"/>
  <c r="J73" i="2"/>
  <c r="J97" i="2"/>
  <c r="D2" i="15"/>
  <c r="B11" i="15"/>
  <c r="D62" i="2"/>
  <c r="D98" i="2"/>
  <c r="D41" i="2"/>
  <c r="D10" i="15" s="1"/>
  <c r="D86" i="2"/>
  <c r="D19" i="15" s="1"/>
  <c r="D99" i="2"/>
  <c r="D67" i="2"/>
  <c r="D29" i="2"/>
  <c r="C9" i="15"/>
  <c r="C14" i="15"/>
  <c r="D53" i="2"/>
  <c r="D43" i="2"/>
  <c r="B18" i="15"/>
  <c r="C7" i="15"/>
  <c r="D7" i="15"/>
  <c r="C12" i="15"/>
  <c r="D47" i="2"/>
  <c r="C11" i="15"/>
  <c r="B10" i="15"/>
  <c r="C18" i="15"/>
  <c r="D69" i="2"/>
  <c r="D95" i="2"/>
  <c r="C3" i="15"/>
  <c r="D3" i="15"/>
  <c r="D71" i="2"/>
  <c r="D16" i="15" s="1"/>
  <c r="D91" i="2"/>
  <c r="D20" i="15" s="1"/>
  <c r="C19" i="15"/>
  <c r="C2" i="15"/>
  <c r="E3" i="15"/>
  <c r="D4" i="6"/>
  <c r="F4" i="6" s="1"/>
  <c r="N4" i="6" s="1"/>
  <c r="K4" i="2" s="1"/>
  <c r="D3" i="6"/>
  <c r="D2" i="6"/>
  <c r="F2" i="6" s="1"/>
  <c r="N2" i="6" s="1"/>
  <c r="D27" i="6"/>
  <c r="F27" i="6" s="1"/>
  <c r="N27" i="6" s="1"/>
  <c r="K27" i="2" s="1"/>
  <c r="D76" i="6"/>
  <c r="F76" i="6" s="1"/>
  <c r="F3" i="6"/>
  <c r="N3" i="6" s="1"/>
  <c r="K3" i="2" s="1"/>
  <c r="D28" i="6"/>
  <c r="F28" i="6" s="1"/>
  <c r="N28" i="6" s="1"/>
  <c r="K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K51" i="2" s="1"/>
  <c r="D12" i="6"/>
  <c r="F12" i="6" s="1"/>
  <c r="D7" i="6"/>
  <c r="F7" i="6" s="1"/>
  <c r="D69" i="6"/>
  <c r="F69" i="6" s="1"/>
  <c r="N69" i="6" s="1"/>
  <c r="K69" i="2" s="1"/>
  <c r="D19" i="6"/>
  <c r="F19" i="6" s="1"/>
  <c r="N19" i="6" s="1"/>
  <c r="K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K99" i="2" s="1"/>
  <c r="D91" i="6"/>
  <c r="F91" i="6" s="1"/>
  <c r="N91" i="6" s="1"/>
  <c r="K91" i="2" s="1"/>
  <c r="D73" i="6"/>
  <c r="F73" i="6" s="1"/>
  <c r="N73" i="6" s="1"/>
  <c r="K73" i="2" s="1"/>
  <c r="D47" i="6"/>
  <c r="F47" i="6" s="1"/>
  <c r="N47" i="6" s="1"/>
  <c r="K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K78" i="2" s="1"/>
  <c r="D54" i="6"/>
  <c r="F54" i="6" s="1"/>
  <c r="N54" i="6" s="1"/>
  <c r="K54" i="2" s="1"/>
  <c r="D30" i="6"/>
  <c r="F30" i="6" s="1"/>
  <c r="N30" i="6" s="1"/>
  <c r="K30" i="2" s="1"/>
  <c r="D6" i="6"/>
  <c r="F6" i="6" s="1"/>
  <c r="D29" i="6"/>
  <c r="F29" i="6" s="1"/>
  <c r="N29" i="6" s="1"/>
  <c r="K29" i="2" s="1"/>
  <c r="D75" i="6"/>
  <c r="F75" i="6" s="1"/>
  <c r="N75" i="6" s="1"/>
  <c r="K75" i="2" s="1"/>
  <c r="D79" i="6"/>
  <c r="F79" i="6" s="1"/>
  <c r="N79" i="6" s="1"/>
  <c r="K79" i="2" s="1"/>
  <c r="D31" i="6"/>
  <c r="F31" i="6" s="1"/>
  <c r="N31" i="6" s="1"/>
  <c r="K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K18" i="2" s="1"/>
  <c r="D100" i="6"/>
  <c r="F100" i="6" s="1"/>
  <c r="N100" i="6" s="1"/>
  <c r="D90" i="6"/>
  <c r="F90" i="6" s="1"/>
  <c r="N90" i="6" s="1"/>
  <c r="K90" i="2" s="1"/>
  <c r="D42" i="6"/>
  <c r="F42" i="6" s="1"/>
  <c r="N42" i="6" s="1"/>
  <c r="K42" i="2" s="1"/>
  <c r="D82" i="6"/>
  <c r="F82" i="6" s="1"/>
  <c r="D56" i="6"/>
  <c r="F56" i="6" s="1"/>
  <c r="D55" i="6"/>
  <c r="F55" i="6" s="1"/>
  <c r="N55" i="6" s="1"/>
  <c r="K55" i="2" s="1"/>
  <c r="D52" i="6"/>
  <c r="F52" i="6" s="1"/>
  <c r="N52" i="6" s="1"/>
  <c r="K52" i="2" s="1"/>
  <c r="D36" i="6"/>
  <c r="F36" i="6" s="1"/>
  <c r="D41" i="6"/>
  <c r="F41" i="6" s="1"/>
  <c r="N41" i="6" s="1"/>
  <c r="K41" i="2" s="1"/>
  <c r="D40" i="6"/>
  <c r="F40" i="6" s="1"/>
  <c r="N40" i="6" s="1"/>
  <c r="K40" i="2" s="1"/>
  <c r="D84" i="6"/>
  <c r="F84" i="6" s="1"/>
  <c r="D60" i="6"/>
  <c r="F60" i="6" s="1"/>
  <c r="D59" i="6"/>
  <c r="F59" i="6" s="1"/>
  <c r="D64" i="6"/>
  <c r="F64" i="6" s="1"/>
  <c r="N64" i="6" s="1"/>
  <c r="K64" i="2" s="1"/>
  <c r="D88" i="6"/>
  <c r="F88" i="6" s="1"/>
  <c r="N88" i="6" s="1"/>
  <c r="K88" i="2" s="1"/>
  <c r="D81" i="6"/>
  <c r="F81" i="6" s="1"/>
  <c r="D68" i="6"/>
  <c r="F68" i="6" s="1"/>
  <c r="N68" i="6" s="1"/>
  <c r="K68" i="2" s="1"/>
  <c r="D67" i="6"/>
  <c r="F67" i="6" s="1"/>
  <c r="N67" i="6" s="1"/>
  <c r="K67" i="2" s="1"/>
  <c r="D66" i="6"/>
  <c r="F66" i="6" s="1"/>
  <c r="N66" i="6" s="1"/>
  <c r="K66" i="2" s="1"/>
  <c r="D98" i="6"/>
  <c r="F98" i="6" s="1"/>
  <c r="N98" i="6" s="1"/>
  <c r="K98" i="2" s="1"/>
  <c r="D74" i="6"/>
  <c r="F74" i="6" s="1"/>
  <c r="N74" i="6" s="1"/>
  <c r="K74" i="2" s="1"/>
  <c r="D50" i="6"/>
  <c r="F50" i="6" s="1"/>
  <c r="N50" i="6" s="1"/>
  <c r="K50" i="2" s="1"/>
  <c r="D97" i="6"/>
  <c r="F97" i="6" s="1"/>
  <c r="N97" i="6" s="1"/>
  <c r="K97" i="2" s="1"/>
  <c r="D49" i="6"/>
  <c r="F49" i="6" s="1"/>
  <c r="N49" i="6" s="1"/>
  <c r="K49" i="2" s="1"/>
  <c r="D96" i="6"/>
  <c r="F96" i="6" s="1"/>
  <c r="N96" i="6" s="1"/>
  <c r="K96" i="2" s="1"/>
  <c r="D72" i="6"/>
  <c r="F72" i="6" s="1"/>
  <c r="N72" i="6" s="1"/>
  <c r="K72" i="2" s="1"/>
  <c r="D94" i="6"/>
  <c r="F94" i="6" s="1"/>
  <c r="N94" i="6" s="1"/>
  <c r="K94" i="2" s="1"/>
  <c r="D70" i="6"/>
  <c r="F70" i="6" s="1"/>
  <c r="N70" i="6" s="1"/>
  <c r="K70" i="2" s="1"/>
  <c r="D46" i="6"/>
  <c r="F46" i="6" s="1"/>
  <c r="N46" i="6" s="1"/>
  <c r="K46" i="2" s="1"/>
  <c r="D93" i="6"/>
  <c r="F93" i="6" s="1"/>
  <c r="N93" i="6" s="1"/>
  <c r="K93" i="2" s="1"/>
  <c r="D45" i="6"/>
  <c r="F45" i="6" s="1"/>
  <c r="N45" i="6" s="1"/>
  <c r="K45" i="2" s="1"/>
  <c r="D92" i="6"/>
  <c r="F92" i="6" s="1"/>
  <c r="N92" i="6" s="1"/>
  <c r="K92" i="2" s="1"/>
  <c r="D44" i="6"/>
  <c r="F44" i="6" s="1"/>
  <c r="N44" i="6" s="1"/>
  <c r="K44" i="2" s="1"/>
  <c r="D20" i="6"/>
  <c r="F20" i="6" s="1"/>
  <c r="N20" i="6" s="1"/>
  <c r="K20" i="2" s="1"/>
  <c r="D22" i="6"/>
  <c r="F22" i="6" s="1"/>
  <c r="N22" i="6" s="1"/>
  <c r="K22" i="2" s="1"/>
  <c r="D21" i="6"/>
  <c r="F21" i="6" s="1"/>
  <c r="N21" i="6" s="1"/>
  <c r="K21" i="2" s="1"/>
  <c r="D26" i="6"/>
  <c r="F26" i="6" s="1"/>
  <c r="N26" i="6" s="1"/>
  <c r="K26" i="2" s="1"/>
  <c r="D25" i="6"/>
  <c r="F25" i="6" s="1"/>
  <c r="N25" i="6" s="1"/>
  <c r="K25" i="2" s="1"/>
  <c r="D24" i="6"/>
  <c r="F24" i="6" s="1"/>
  <c r="N24" i="6" s="1"/>
  <c r="K24" i="2" s="1"/>
  <c r="D23" i="6"/>
  <c r="F23" i="6" s="1"/>
  <c r="N23" i="6" s="1"/>
  <c r="K23" i="2" s="1"/>
  <c r="D16" i="6"/>
  <c r="F16" i="6" s="1"/>
  <c r="N16" i="6" s="1"/>
  <c r="K16" i="2" s="1"/>
  <c r="D43" i="6"/>
  <c r="F43" i="6" s="1"/>
  <c r="N43" i="6" s="1"/>
  <c r="K43" i="2" s="1"/>
  <c r="D85" i="6"/>
  <c r="F85" i="6" s="1"/>
  <c r="D17" i="6"/>
  <c r="F17" i="6" s="1"/>
  <c r="N17" i="6" s="1"/>
  <c r="K17" i="2" s="1"/>
  <c r="D95" i="6"/>
  <c r="F95" i="6" s="1"/>
  <c r="N95" i="6" s="1"/>
  <c r="K95" i="2" s="1"/>
  <c r="D13" i="6"/>
  <c r="F13" i="6" s="1"/>
  <c r="N13" i="6" s="1"/>
  <c r="K13" i="2" s="1"/>
  <c r="D48" i="6"/>
  <c r="F48" i="6" s="1"/>
  <c r="N48" i="6" s="1"/>
  <c r="K48" i="2" s="1"/>
  <c r="D57" i="6"/>
  <c r="F57" i="6" s="1"/>
  <c r="D89" i="6"/>
  <c r="F89" i="6" s="1"/>
  <c r="N89" i="6" s="1"/>
  <c r="K89" i="2" s="1"/>
  <c r="D37" i="6"/>
  <c r="F37" i="6" s="1"/>
  <c r="D14" i="6"/>
  <c r="F14" i="6" s="1"/>
  <c r="N14" i="6" s="1"/>
  <c r="K14" i="2" s="1"/>
  <c r="D71" i="6"/>
  <c r="F71" i="6" s="1"/>
  <c r="N71" i="6" s="1"/>
  <c r="K71" i="2" s="1"/>
  <c r="D65" i="6"/>
  <c r="F65" i="6" s="1"/>
  <c r="N65" i="6" s="1"/>
  <c r="K65" i="2" s="1"/>
  <c r="D31" i="2"/>
  <c r="D8" i="15" s="1"/>
  <c r="D4" i="15"/>
  <c r="C4" i="15"/>
  <c r="D39" i="6"/>
  <c r="F39" i="6" s="1"/>
  <c r="N39" i="6" s="1"/>
  <c r="K39" i="2" s="1"/>
  <c r="C7" i="1"/>
  <c r="C9" i="1"/>
  <c r="D68" i="2"/>
  <c r="M9" i="1"/>
  <c r="C20" i="1"/>
  <c r="E14" i="15"/>
  <c r="C6" i="15"/>
  <c r="D77" i="6"/>
  <c r="F77" i="6" s="1"/>
  <c r="N77" i="6" s="1"/>
  <c r="K77" i="2" s="1"/>
  <c r="D87" i="6"/>
  <c r="F87" i="6" s="1"/>
  <c r="N87" i="6" s="1"/>
  <c r="K87" i="2" s="1"/>
  <c r="D6" i="15"/>
  <c r="D51" i="2"/>
  <c r="D12" i="15" s="1"/>
  <c r="C17" i="15"/>
  <c r="D76" i="2"/>
  <c r="D17" i="15" s="1"/>
  <c r="D15" i="6"/>
  <c r="F15" i="6" s="1"/>
  <c r="N15" i="6" s="1"/>
  <c r="K15" i="2" s="1"/>
  <c r="M20" i="1"/>
  <c r="B17" i="15"/>
  <c r="D10" i="6"/>
  <c r="F10" i="6" s="1"/>
  <c r="D52" i="2"/>
  <c r="D5" i="6"/>
  <c r="F5" i="6" s="1"/>
  <c r="N5" i="6" s="1"/>
  <c r="K5" i="2" s="1"/>
  <c r="D63" i="6"/>
  <c r="F63" i="6" s="1"/>
  <c r="N63" i="6" s="1"/>
  <c r="K63" i="2" s="1"/>
  <c r="C8" i="15"/>
  <c r="B22" i="15"/>
  <c r="C22" i="15"/>
  <c r="D100" i="2"/>
  <c r="D22" i="15" s="1"/>
  <c r="D53" i="6"/>
  <c r="F53" i="6" s="1"/>
  <c r="N53" i="6" s="1"/>
  <c r="K53" i="2" s="1"/>
  <c r="C4" i="1"/>
  <c r="R4" i="1"/>
  <c r="C21" i="15"/>
  <c r="D96" i="2"/>
  <c r="D21" i="15" s="1"/>
  <c r="B4" i="15"/>
  <c r="C2" i="1"/>
  <c r="E21" i="15"/>
  <c r="C15" i="1"/>
  <c r="C6" i="1"/>
  <c r="D36" i="2"/>
  <c r="D9" i="15" s="1"/>
  <c r="C20" i="15"/>
  <c r="E2" i="15"/>
  <c r="E9" i="15"/>
  <c r="B13" i="15"/>
  <c r="D57" i="2"/>
  <c r="R17" i="1"/>
  <c r="C5" i="15"/>
  <c r="D5" i="15"/>
  <c r="C16" i="15"/>
  <c r="E6" i="15"/>
  <c r="D90" i="2"/>
  <c r="D49" i="2"/>
  <c r="C13" i="15"/>
  <c r="E15" i="15"/>
  <c r="D32" i="2"/>
  <c r="E22" i="15"/>
  <c r="B15" i="15"/>
  <c r="C15" i="15"/>
  <c r="G26" i="6" l="1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G99" i="6"/>
  <c r="G72" i="6"/>
  <c r="G96" i="6"/>
  <c r="G27" i="6"/>
  <c r="N76" i="6"/>
  <c r="K76" i="2" s="1"/>
  <c r="G76" i="6"/>
  <c r="G83" i="6"/>
  <c r="N83" i="6"/>
  <c r="K83" i="2" s="1"/>
  <c r="G39" i="6"/>
  <c r="G81" i="6"/>
  <c r="N81" i="6"/>
  <c r="K81" i="2" s="1"/>
  <c r="G25" i="6"/>
  <c r="G60" i="6"/>
  <c r="N60" i="6"/>
  <c r="K60" i="2" s="1"/>
  <c r="G36" i="6"/>
  <c r="N36" i="6"/>
  <c r="K36" i="2" s="1"/>
  <c r="G85" i="6"/>
  <c r="N85" i="6"/>
  <c r="K85" i="2" s="1"/>
  <c r="N6" i="6"/>
  <c r="K6" i="2" s="1"/>
  <c r="G6" i="6"/>
  <c r="G84" i="6"/>
  <c r="N84" i="6"/>
  <c r="K84" i="2" s="1"/>
  <c r="G43" i="6"/>
  <c r="G67" i="6"/>
  <c r="G66" i="6"/>
  <c r="N32" i="6"/>
  <c r="K32" i="2" s="1"/>
  <c r="G32" i="6"/>
  <c r="G37" i="6"/>
  <c r="N37" i="6"/>
  <c r="K37" i="2" s="1"/>
  <c r="G62" i="6"/>
  <c r="N62" i="6"/>
  <c r="K62" i="2" s="1"/>
  <c r="G28" i="6"/>
  <c r="G71" i="6"/>
  <c r="N86" i="6"/>
  <c r="K86" i="2" s="1"/>
  <c r="G86" i="6"/>
  <c r="G29" i="6"/>
  <c r="G21" i="6"/>
  <c r="G10" i="6"/>
  <c r="N10" i="6"/>
  <c r="K10" i="2" s="1"/>
  <c r="G55" i="6"/>
  <c r="G80" i="6"/>
  <c r="N80" i="6"/>
  <c r="K80" i="2" s="1"/>
  <c r="G34" i="6"/>
  <c r="N34" i="6"/>
  <c r="K34" i="2" s="1"/>
  <c r="G90" i="6"/>
  <c r="G30" i="6"/>
  <c r="G69" i="6"/>
  <c r="G35" i="6"/>
  <c r="N35" i="6"/>
  <c r="K35" i="2" s="1"/>
  <c r="G15" i="6"/>
  <c r="G12" i="6"/>
  <c r="H12" i="6" s="1"/>
  <c r="R12" i="6" s="1"/>
  <c r="N12" i="6"/>
  <c r="K12" i="2" s="1"/>
  <c r="G2" i="6"/>
  <c r="H2" i="6" s="1"/>
  <c r="G19" i="6"/>
  <c r="G31" i="6"/>
  <c r="G65" i="6"/>
  <c r="G16" i="6"/>
  <c r="H16" i="6" s="1"/>
  <c r="G61" i="6"/>
  <c r="N61" i="6"/>
  <c r="K61" i="2" s="1"/>
  <c r="G44" i="6"/>
  <c r="G68" i="6"/>
  <c r="G78" i="6"/>
  <c r="G77" i="6"/>
  <c r="G9" i="6"/>
  <c r="H9" i="6" s="1"/>
  <c r="R9" i="6" s="1"/>
  <c r="N9" i="6"/>
  <c r="K9" i="2" s="1"/>
  <c r="G24" i="6"/>
  <c r="G79" i="6"/>
  <c r="G93" i="6"/>
  <c r="G11" i="6"/>
  <c r="N11" i="6"/>
  <c r="G7" i="6"/>
  <c r="N7" i="6"/>
  <c r="K7" i="2" s="1"/>
  <c r="G59" i="6"/>
  <c r="N59" i="6"/>
  <c r="K59" i="2" s="1"/>
  <c r="G88" i="6"/>
  <c r="G51" i="6"/>
  <c r="G41" i="6"/>
  <c r="N38" i="6"/>
  <c r="K38" i="2" s="1"/>
  <c r="G38" i="6"/>
  <c r="G23" i="6"/>
  <c r="G20" i="6"/>
  <c r="G56" i="6"/>
  <c r="N56" i="6"/>
  <c r="K56" i="2" s="1"/>
  <c r="G52" i="6"/>
  <c r="N82" i="6"/>
  <c r="K82" i="2" s="1"/>
  <c r="G82" i="6"/>
  <c r="G57" i="6"/>
  <c r="N57" i="6"/>
  <c r="K57" i="2" s="1"/>
  <c r="G92" i="6"/>
  <c r="G53" i="6"/>
  <c r="G45" i="6"/>
  <c r="N33" i="6"/>
  <c r="K33" i="2" s="1"/>
  <c r="G33" i="6"/>
  <c r="N58" i="6"/>
  <c r="K58" i="2" s="1"/>
  <c r="G58" i="6"/>
  <c r="N8" i="6"/>
  <c r="K8" i="2" s="1"/>
  <c r="G8" i="6"/>
  <c r="H8" i="6" s="1"/>
  <c r="R8" i="6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K11" i="2"/>
  <c r="H13" i="6"/>
  <c r="H7" i="6"/>
  <c r="R7" i="6" s="1"/>
  <c r="R16" i="6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15" s="1"/>
  <c r="R20" i="6"/>
  <c r="H17" i="6" l="1"/>
  <c r="R13" i="6"/>
  <c r="H11" i="6"/>
  <c r="R6" i="6"/>
  <c r="F3" i="15" s="1"/>
  <c r="R24" i="6"/>
  <c r="R10" i="6"/>
  <c r="R11" i="6" l="1"/>
  <c r="F4" i="15" s="1"/>
  <c r="H15" i="6"/>
  <c r="H21" i="6"/>
  <c r="R17" i="6"/>
  <c r="R28" i="6"/>
  <c r="R14" i="6"/>
  <c r="H25" i="6" l="1"/>
  <c r="R21" i="6"/>
  <c r="F6" i="15" s="1"/>
  <c r="H19" i="6"/>
  <c r="R15" i="6"/>
  <c r="R32" i="6"/>
  <c r="R18" i="6"/>
  <c r="H23" i="6" l="1"/>
  <c r="R19" i="6"/>
  <c r="H29" i="6"/>
  <c r="R25" i="6"/>
  <c r="R36" i="6"/>
  <c r="F9" i="15" s="1"/>
  <c r="R22" i="6"/>
  <c r="H33" i="6" l="1"/>
  <c r="R29" i="6"/>
  <c r="H27" i="6"/>
  <c r="R23" i="6"/>
  <c r="R40" i="6"/>
  <c r="R26" i="6"/>
  <c r="F7" i="15" s="1"/>
  <c r="H31" i="6" l="1"/>
  <c r="R27" i="6"/>
  <c r="H37" i="6"/>
  <c r="R33" i="6"/>
  <c r="R44" i="6"/>
  <c r="R30" i="6"/>
  <c r="H41" i="6" l="1"/>
  <c r="R37" i="6"/>
  <c r="H35" i="6"/>
  <c r="R31" i="6"/>
  <c r="F8" i="15" s="1"/>
  <c r="R48" i="6"/>
  <c r="R34" i="6"/>
  <c r="H39" i="6" l="1"/>
  <c r="R35" i="6"/>
  <c r="H45" i="6"/>
  <c r="R41" i="6"/>
  <c r="F10" i="15" s="1"/>
  <c r="R52" i="6"/>
  <c r="R38" i="6"/>
  <c r="H49" i="6" l="1"/>
  <c r="R45" i="6"/>
  <c r="H43" i="6"/>
  <c r="R39" i="6"/>
  <c r="R56" i="6"/>
  <c r="F13" i="15" s="1"/>
  <c r="R42" i="6"/>
  <c r="H47" i="6" l="1"/>
  <c r="R43" i="6"/>
  <c r="H53" i="6"/>
  <c r="R49" i="6"/>
  <c r="R60" i="6"/>
  <c r="R46" i="6"/>
  <c r="F11" i="15" s="1"/>
  <c r="H57" i="6" l="1"/>
  <c r="R53" i="6"/>
  <c r="H51" i="6"/>
  <c r="R47" i="6"/>
  <c r="R64" i="6"/>
  <c r="R50" i="6"/>
  <c r="H55" i="6" l="1"/>
  <c r="R51" i="6"/>
  <c r="F12" i="15" s="1"/>
  <c r="H61" i="6"/>
  <c r="R57" i="6"/>
  <c r="R68" i="6"/>
  <c r="R54" i="6"/>
  <c r="H65" i="6" l="1"/>
  <c r="R61" i="6"/>
  <c r="F14" i="15" s="1"/>
  <c r="H59" i="6"/>
  <c r="R55" i="6"/>
  <c r="R72" i="6"/>
  <c r="R58" i="6"/>
  <c r="H63" i="6" l="1"/>
  <c r="R59" i="6"/>
  <c r="H69" i="6"/>
  <c r="R65" i="6"/>
  <c r="R76" i="6"/>
  <c r="F17" i="15" s="1"/>
  <c r="R62" i="6"/>
  <c r="H73" i="6" l="1"/>
  <c r="R69" i="6"/>
  <c r="H67" i="6"/>
  <c r="R63" i="6"/>
  <c r="R80" i="6"/>
  <c r="R66" i="6"/>
  <c r="F15" i="15" s="1"/>
  <c r="H71" i="6" l="1"/>
  <c r="R67" i="6"/>
  <c r="H77" i="6"/>
  <c r="R73" i="6"/>
  <c r="R84" i="6"/>
  <c r="R70" i="6"/>
  <c r="H81" i="6" l="1"/>
  <c r="R77" i="6"/>
  <c r="H75" i="6"/>
  <c r="R71" i="6"/>
  <c r="F16" i="15" s="1"/>
  <c r="R88" i="6"/>
  <c r="R74" i="6"/>
  <c r="H79" i="6" l="1"/>
  <c r="R75" i="6"/>
  <c r="H85" i="6"/>
  <c r="R81" i="6"/>
  <c r="F18" i="15" s="1"/>
  <c r="R92" i="6"/>
  <c r="R78" i="6"/>
  <c r="H89" i="6" l="1"/>
  <c r="R85" i="6"/>
  <c r="H83" i="6"/>
  <c r="R79" i="6"/>
  <c r="R100" i="6"/>
  <c r="F22" i="15" s="1"/>
  <c r="R96" i="6"/>
  <c r="F21" i="15" s="1"/>
  <c r="R82" i="6"/>
  <c r="H87" i="6" l="1"/>
  <c r="R83" i="6"/>
  <c r="H93" i="6"/>
  <c r="R89" i="6"/>
  <c r="R86" i="6"/>
  <c r="F19" i="15" s="1"/>
  <c r="H97" i="6" l="1"/>
  <c r="R97" i="6" s="1"/>
  <c r="R93" i="6"/>
  <c r="H91" i="6"/>
  <c r="R87" i="6"/>
  <c r="R90" i="6"/>
  <c r="H95" i="6" l="1"/>
  <c r="R91" i="6"/>
  <c r="F20" i="15" s="1"/>
  <c r="R98" i="6"/>
  <c r="R94" i="6"/>
  <c r="H99" i="6" l="1"/>
  <c r="R99" i="6" s="1"/>
  <c r="R95" i="6"/>
</calcChain>
</file>

<file path=xl/sharedStrings.xml><?xml version="1.0" encoding="utf-8"?>
<sst xmlns="http://schemas.openxmlformats.org/spreadsheetml/2006/main" count="3008" uniqueCount="1124">
  <si>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</si>
  <si>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</si>
  <si>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</si>
  <si>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</si>
  <si>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</si>
  <si>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</si>
  <si>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</si>
  <si>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</si>
  <si>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</si>
  <si>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</si>
  <si>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</si>
  <si>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</si>
  <si>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</si>
  <si>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</si>
  <si>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</si>
  <si>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</si>
  <si>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</si>
  <si>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</si>
  <si>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</si>
  <si>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</si>
  <si>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</si>
  <si>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</si>
  <si>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</si>
  <si>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</si>
  <si>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</si>
  <si>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</si>
  <si>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</si>
  <si>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</si>
  <si>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</si>
  <si>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</si>
  <si>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</si>
  <si>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</si>
  <si>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</si>
  <si>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</si>
  <si>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</si>
  <si>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</si>
  <si>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</si>
  <si>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</si>
  <si>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</si>
  <si>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</si>
  <si>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</si>
  <si>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</si>
  <si>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</si>
  <si>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</si>
  <si>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</si>
  <si>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</si>
  <si>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</si>
  <si>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</si>
  <si>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</si>
  <si>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</si>
  <si>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</si>
  <si>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</si>
  <si>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</si>
  <si>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</si>
  <si>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</si>
  <si>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</si>
  <si>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</si>
  <si>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</si>
  <si>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</si>
  <si>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</si>
  <si>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</si>
  <si>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</si>
  <si>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</si>
  <si>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</si>
  <si>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</si>
  <si>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</si>
  <si>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</si>
  <si>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</si>
  <si>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</si>
  <si>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</si>
  <si>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</si>
  <si>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</si>
  <si>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</si>
  <si>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</si>
  <si>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</si>
  <si>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</si>
  <si>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</si>
  <si>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</si>
  <si>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</si>
  <si>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</si>
  <si>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</si>
  <si>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</si>
  <si>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</si>
  <si>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</si>
  <si>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</si>
  <si>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</si>
  <si>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</si>
  <si>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</si>
  <si>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</si>
  <si>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</si>
  <si>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</si>
  <si>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</si>
  <si>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</si>
  <si>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</si>
  <si>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</si>
  <si>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</si>
  <si>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</si>
  <si>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</si>
  <si>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</si>
  <si>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</si>
  <si>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</si>
  <si>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</si>
  <si>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</si>
  <si>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</si>
  <si>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</si>
  <si>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</si>
  <si>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</si>
  <si>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</si>
  <si>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</si>
  <si>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</si>
  <si>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</si>
  <si>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</si>
  <si>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</si>
  <si>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</si>
  <si>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</si>
  <si>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</si>
  <si>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</si>
  <si>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</si>
  <si>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</si>
  <si>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</si>
  <si>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</si>
  <si>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</si>
  <si>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</si>
  <si>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</si>
  <si>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</si>
  <si>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</si>
  <si>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</si>
  <si>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</si>
  <si>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</si>
  <si>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</si>
  <si>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</si>
  <si>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</si>
  <si>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</si>
  <si>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</si>
  <si>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</si>
  <si>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</si>
  <si>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</si>
  <si>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</si>
  <si>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</si>
  <si>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</si>
  <si>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</si>
  <si>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</si>
  <si>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</si>
  <si>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</si>
  <si>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</si>
  <si>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</si>
  <si>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</si>
  <si>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</si>
  <si>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</si>
  <si>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</si>
  <si>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</si>
  <si>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</si>
  <si>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</si>
  <si>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</si>
  <si>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</si>
  <si>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</si>
  <si>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</si>
  <si>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</si>
  <si>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</si>
  <si>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</si>
  <si>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</si>
  <si>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</si>
  <si>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</si>
  <si>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</si>
  <si>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</si>
  <si>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</si>
  <si>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</si>
  <si>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</si>
  <si>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</si>
  <si>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</si>
  <si>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</si>
  <si>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</si>
  <si>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</si>
  <si>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</si>
  <si>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</si>
  <si>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</si>
  <si>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</si>
  <si>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</si>
  <si>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</si>
  <si>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</si>
  <si>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</si>
  <si>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</si>
  <si>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</si>
  <si>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</si>
  <si>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</si>
  <si>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</si>
  <si>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</si>
  <si>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</si>
  <si>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</si>
  <si>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</si>
  <si>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</si>
  <si>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</si>
  <si>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</si>
  <si>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</si>
  <si>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</si>
  <si>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</si>
  <si>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</si>
  <si>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</si>
  <si>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</si>
  <si>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</si>
  <si>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</si>
  <si>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</si>
  <si>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</si>
  <si>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</si>
  <si>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</si>
  <si>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</si>
  <si>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</si>
  <si>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</si>
  <si>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</si>
  <si>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</si>
  <si>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</si>
  <si>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</si>
  <si>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</si>
  <si>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</si>
  <si>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</si>
  <si>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</si>
  <si>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</si>
  <si>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</si>
  <si>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</si>
  <si>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</si>
  <si>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</si>
  <si>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</si>
  <si>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</si>
  <si>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</si>
  <si>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</si>
  <si>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</si>
  <si>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</si>
  <si>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</si>
  <si>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</si>
  <si>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</si>
  <si>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</si>
  <si>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</si>
  <si>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</si>
  <si>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</si>
  <si>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</si>
  <si>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</si>
  <si>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</si>
  <si>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</si>
  <si>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</si>
  <si>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</si>
  <si>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</si>
  <si>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</si>
  <si>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</si>
  <si>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</si>
  <si>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</si>
  <si>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</si>
  <si>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</si>
  <si>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</si>
  <si>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</si>
  <si>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</si>
  <si>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</si>
  <si>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</si>
  <si>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</si>
  <si>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</si>
  <si>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</si>
  <si>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</si>
  <si>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</si>
  <si>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</si>
  <si>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</si>
  <si>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</si>
  <si>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</si>
  <si>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</si>
  <si>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</si>
  <si>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</si>
  <si>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</si>
  <si>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</si>
  <si>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</si>
  <si>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</si>
  <si>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</si>
  <si>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</si>
  <si>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</si>
  <si>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</si>
  <si>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</si>
  <si>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</si>
  <si>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</si>
  <si>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</si>
  <si>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</si>
  <si>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</si>
  <si>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</si>
  <si>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</si>
  <si>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</si>
  <si>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</si>
  <si>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</si>
  <si>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</si>
  <si>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</si>
  <si>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</si>
  <si>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</si>
  <si>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</si>
  <si>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</si>
  <si>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</si>
  <si>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</si>
  <si>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</si>
  <si>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</si>
  <si>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</si>
  <si>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</si>
  <si>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</si>
  <si>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</si>
  <si>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</si>
  <si>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</si>
  <si>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</si>
  <si>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</si>
  <si>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</si>
  <si>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</si>
  <si>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</si>
  <si>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</si>
  <si>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</si>
  <si>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</si>
  <si>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</si>
  <si>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</si>
  <si>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</si>
  <si>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</si>
  <si>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</si>
  <si>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</si>
  <si>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</si>
  <si>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</si>
  <si>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</si>
  <si>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</si>
  <si>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</si>
  <si>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</si>
  <si>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</si>
  <si>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</si>
  <si>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</si>
  <si>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</si>
  <si>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</si>
  <si>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</si>
  <si>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</si>
  <si>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</si>
  <si>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</si>
  <si>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</si>
  <si>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</si>
  <si>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</si>
  <si>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</si>
  <si>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</si>
  <si>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</si>
  <si>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</si>
  <si>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</si>
  <si>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</si>
  <si>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</si>
  <si>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</si>
  <si>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</si>
  <si>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</si>
  <si>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</si>
  <si>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</si>
  <si>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</si>
  <si>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</si>
  <si>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</si>
  <si>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</si>
  <si>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</si>
  <si>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</si>
  <si>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</si>
  <si>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</si>
  <si>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</si>
  <si>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</si>
  <si>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</si>
  <si>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</si>
  <si>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</si>
  <si>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</si>
  <si>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</si>
  <si>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</si>
  <si>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</si>
  <si>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</si>
  <si>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</si>
  <si>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</si>
  <si>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</si>
  <si>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</si>
  <si>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</si>
  <si>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</si>
  <si>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</si>
  <si>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</si>
  <si>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</si>
  <si>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</si>
  <si>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</si>
  <si>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</si>
  <si>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</si>
  <si>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</si>
  <si>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</si>
  <si>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</si>
  <si>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</si>
  <si>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</si>
  <si>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</si>
  <si>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</si>
  <si>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</si>
  <si>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</si>
  <si>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</si>
  <si>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</si>
  <si>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</si>
  <si>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</si>
  <si>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</si>
  <si>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</si>
  <si>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</si>
  <si>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</si>
  <si>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</si>
  <si>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</si>
  <si>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</si>
  <si>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</si>
  <si>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</si>
  <si>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</si>
  <si>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</si>
  <si>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</si>
  <si>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</si>
  <si>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</si>
  <si>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</si>
  <si>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</si>
  <si>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</si>
  <si>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</si>
  <si>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</si>
  <si>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</si>
  <si>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</si>
  <si>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</si>
  <si>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</si>
  <si>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</si>
  <si>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</si>
  <si>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</si>
  <si>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</si>
  <si>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</si>
  <si>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</si>
  <si>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</si>
  <si>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</si>
  <si>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</si>
  <si>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</si>
  <si>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</si>
  <si>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</si>
  <si>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</si>
  <si>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</si>
  <si>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</si>
  <si>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</si>
  <si>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</si>
  <si>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</si>
  <si>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</si>
  <si>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</si>
  <si>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</si>
  <si>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</si>
  <si>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</si>
  <si>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</si>
  <si>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</si>
  <si>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</si>
  <si>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</si>
  <si>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</si>
  <si>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</si>
  <si>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</si>
  <si>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</si>
  <si>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</si>
  <si>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</si>
  <si>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</si>
  <si>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</si>
  <si>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</si>
  <si>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</si>
  <si>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</si>
  <si>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</si>
  <si>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</si>
  <si>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</si>
  <si>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</si>
  <si>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</si>
  <si>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</si>
  <si>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</si>
  <si>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</si>
  <si>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</si>
  <si>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</si>
  <si>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</si>
  <si>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</si>
  <si>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</si>
  <si>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</si>
  <si>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</si>
  <si>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</si>
  <si>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</si>
  <si>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</si>
  <si>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</si>
  <si>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</si>
  <si>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</si>
  <si>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</si>
  <si>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</si>
  <si>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</si>
  <si>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</si>
  <si>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</si>
  <si>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</si>
  <si>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</si>
  <si>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</si>
  <si>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</si>
  <si>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</si>
  <si>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</si>
  <si>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</si>
  <si>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</si>
  <si>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</si>
  <si>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</si>
  <si>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</si>
  <si>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</si>
  <si>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</si>
  <si>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</si>
  <si>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</si>
  <si>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</si>
  <si>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</si>
  <si>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</si>
  <si>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</si>
  <si>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</si>
  <si>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</si>
  <si>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</si>
  <si>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</si>
  <si>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</si>
  <si>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</si>
  <si>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</si>
  <si>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</si>
  <si>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</si>
  <si>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</si>
  <si>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</si>
  <si>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</si>
  <si>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</si>
  <si>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</si>
  <si>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</si>
  <si>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</si>
  <si>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</si>
  <si>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</si>
  <si>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</si>
  <si>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</si>
  <si>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</si>
  <si>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</si>
  <si>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</si>
  <si>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</si>
  <si>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</si>
  <si>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</si>
  <si>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</si>
  <si>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</si>
  <si>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</si>
  <si>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</si>
  <si>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</si>
  <si>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</si>
  <si>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</si>
  <si>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</si>
  <si>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</si>
  <si>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</si>
  <si>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</si>
  <si>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</si>
  <si>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</si>
  <si>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</si>
  <si>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</si>
  <si>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</si>
  <si>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</si>
  <si>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</si>
  <si>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</si>
  <si>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</si>
  <si>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</si>
  <si>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</si>
  <si>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</si>
  <si>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</si>
  <si>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</si>
  <si>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</si>
  <si>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</si>
  <si>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</si>
  <si>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</si>
  <si>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</si>
  <si>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</si>
  <si>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</si>
  <si>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</si>
  <si>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</si>
  <si>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</si>
  <si>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</si>
  <si>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</si>
  <si>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</si>
  <si>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</si>
  <si>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</si>
  <si>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</si>
  <si>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</si>
  <si>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</si>
  <si>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</si>
  <si>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</si>
  <si>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</si>
  <si>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</si>
  <si>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</si>
  <si>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</si>
  <si>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</si>
  <si>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</si>
  <si>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</si>
  <si>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</si>
  <si>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</si>
  <si>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</si>
  <si>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</si>
  <si>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</si>
  <si>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</si>
  <si>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</si>
  <si>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</si>
  <si>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</si>
  <si>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</si>
  <si>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</si>
  <si>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</si>
  <si>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</si>
  <si>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</si>
  <si>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</si>
  <si>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</si>
  <si>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</si>
  <si>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</si>
  <si>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</si>
  <si>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</si>
  <si>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</si>
  <si>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</si>
  <si>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</si>
  <si>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</si>
  <si>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</si>
  <si>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</si>
  <si>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</si>
  <si>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</si>
  <si>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</si>
  <si>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</si>
  <si>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</si>
  <si>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</si>
  <si>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</si>
  <si>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</si>
  <si>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</si>
  <si>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</si>
  <si>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</si>
  <si>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</si>
  <si>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</si>
  <si>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</si>
  <si>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</si>
  <si>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</si>
  <si>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</si>
  <si>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</si>
  <si>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</si>
  <si>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</si>
  <si>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</si>
  <si>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</si>
  <si>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</si>
  <si>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</si>
  <si>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</si>
  <si>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</si>
  <si>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</si>
  <si>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</si>
  <si>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</si>
  <si>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</si>
  <si>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</si>
  <si>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</si>
  <si>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</si>
  <si>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</si>
  <si>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</si>
  <si>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</si>
  <si>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</si>
  <si>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</si>
  <si>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</si>
  <si>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</si>
  <si>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</si>
  <si>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</si>
  <si>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</si>
  <si>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</si>
  <si>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</si>
  <si>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</si>
  <si>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</si>
  <si>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</si>
  <si>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</si>
  <si>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</si>
  <si>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</si>
  <si>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</si>
  <si>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</si>
  <si>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</si>
  <si>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</si>
  <si>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</si>
  <si>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</si>
  <si>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</si>
  <si>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</si>
  <si>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</si>
  <si>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</si>
  <si>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</si>
  <si>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</si>
  <si>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</si>
  <si>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</si>
  <si>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</si>
  <si>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</si>
  <si>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</si>
  <si>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</si>
  <si>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</si>
  <si>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</si>
  <si>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</si>
  <si>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</si>
  <si>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</si>
  <si>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</si>
  <si>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</si>
  <si>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</si>
  <si>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</si>
  <si>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</si>
  <si>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</si>
  <si>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</si>
  <si>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</si>
  <si>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</si>
  <si>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</si>
  <si>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</si>
  <si>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</si>
  <si>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</si>
  <si>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</si>
  <si>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</si>
  <si>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</si>
  <si>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</si>
  <si>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</si>
  <si>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</si>
  <si>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</si>
  <si>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</si>
  <si>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</si>
  <si>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</si>
  <si>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</si>
  <si>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</si>
  <si>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</si>
  <si>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</si>
  <si>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</si>
  <si>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</si>
  <si>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</si>
  <si>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</si>
  <si>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</si>
  <si>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</si>
  <si>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</si>
  <si>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</si>
  <si>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</si>
  <si>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</si>
  <si>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</si>
  <si>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</si>
  <si>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</si>
  <si>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</si>
  <si>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</si>
  <si>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</si>
  <si>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</si>
  <si>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</si>
  <si>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</si>
  <si>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</si>
  <si>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</si>
  <si>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</si>
  <si>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</si>
  <si>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</si>
  <si>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</si>
  <si>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</si>
  <si>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</si>
  <si>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</si>
  <si>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</si>
  <si>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</si>
  <si>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</si>
  <si>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</si>
  <si>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</si>
  <si>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</si>
  <si>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</si>
  <si>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</si>
  <si>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</si>
  <si>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</si>
  <si>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</si>
  <si>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</si>
  <si>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</si>
  <si>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</si>
  <si>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</si>
  <si>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</si>
  <si>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</si>
  <si>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</si>
  <si>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</si>
  <si>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</si>
  <si>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</si>
  <si>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</si>
  <si>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</si>
  <si>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</si>
  <si>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</si>
  <si>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</si>
  <si>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</si>
  <si>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</si>
  <si>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</si>
  <si>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</si>
  <si>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</si>
  <si>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</si>
  <si>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</si>
  <si>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</si>
  <si>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</si>
  <si>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</si>
  <si>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</si>
  <si>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</si>
  <si>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</si>
  <si>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</si>
  <si>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</si>
  <si>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</si>
  <si>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</si>
  <si>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</si>
  <si>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</si>
  <si>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</si>
  <si>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</si>
  <si>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</si>
  <si>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</si>
  <si>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</si>
  <si>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</si>
  <si>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</si>
  <si>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</si>
  <si>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</si>
  <si>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</si>
  <si>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</si>
  <si>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</si>
  <si>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</si>
  <si>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</si>
  <si>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</si>
  <si>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</si>
  <si>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</si>
  <si>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</si>
  <si>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</si>
  <si>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</si>
  <si>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</si>
  <si>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</si>
  <si>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</si>
  <si>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</si>
  <si>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</si>
  <si>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</si>
  <si>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</si>
  <si>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</si>
  <si>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</si>
  <si>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</si>
  <si>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</si>
  <si>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</si>
  <si>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</si>
  <si>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</si>
  <si>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</si>
  <si>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</si>
  <si>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</si>
  <si>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</si>
  <si>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</si>
  <si>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</si>
  <si>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</si>
  <si>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</si>
  <si>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</si>
  <si>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</si>
  <si>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</si>
  <si>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</si>
  <si>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</si>
  <si>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</si>
  <si>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</si>
  <si>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</si>
  <si>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</si>
  <si>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</si>
  <si>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</si>
  <si>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</si>
  <si>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</si>
  <si>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</si>
  <si>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</si>
  <si>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</si>
  <si>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</si>
  <si>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</si>
  <si>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</si>
  <si>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</si>
  <si>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</si>
  <si>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</si>
  <si>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</si>
  <si>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</si>
  <si>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</si>
  <si>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</si>
  <si>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</si>
  <si>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</si>
  <si>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</si>
  <si>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</si>
  <si>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</si>
  <si>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</si>
  <si>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</si>
  <si>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</si>
  <si>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</si>
  <si>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</si>
  <si>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</si>
  <si>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</si>
  <si>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</si>
  <si>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</si>
  <si>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</si>
  <si>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</si>
  <si>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</si>
  <si>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</si>
  <si>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</si>
  <si>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</si>
  <si>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</si>
  <si>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</si>
  <si>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</si>
  <si>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</si>
  <si>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</si>
  <si>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</si>
  <si>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</si>
  <si>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</si>
  <si>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</si>
  <si>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</si>
  <si>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</si>
  <si>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</si>
  <si>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</si>
  <si>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</si>
  <si>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</si>
  <si>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</si>
  <si>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</si>
  <si>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</si>
  <si>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</si>
  <si>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</si>
  <si>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</si>
  <si>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</si>
  <si>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</si>
  <si>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</si>
  <si>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</si>
  <si>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</si>
  <si>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</si>
  <si>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</si>
  <si>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</si>
  <si>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</si>
  <si>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</si>
  <si>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</si>
  <si>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</si>
  <si>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</si>
  <si>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</si>
  <si>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</si>
  <si>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</si>
  <si>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</si>
  <si>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</si>
  <si>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</si>
  <si>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</si>
  <si>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</si>
  <si>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</si>
  <si>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</si>
  <si>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</si>
  <si>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</si>
  <si>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</si>
  <si>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</si>
  <si>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</si>
  <si>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</si>
  <si>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</si>
  <si>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</si>
  <si>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</si>
  <si>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</si>
  <si>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</si>
  <si>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</si>
  <si>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</si>
  <si>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</si>
  <si>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</si>
  <si>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</si>
  <si>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</si>
  <si>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</si>
  <si>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</si>
  <si>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</si>
  <si>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</si>
  <si>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</si>
  <si>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</si>
  <si>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</si>
  <si>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</si>
  <si>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</si>
  <si>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</si>
  <si>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</si>
  <si>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</si>
  <si>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</si>
  <si>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</si>
  <si>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</si>
  <si>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</si>
  <si>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</si>
  <si>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</si>
  <si>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</si>
  <si>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</si>
  <si>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</si>
  <si>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</si>
  <si>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</si>
  <si>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</si>
  <si>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</si>
  <si>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</si>
  <si>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</si>
  <si>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</si>
  <si>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</si>
  <si>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</si>
  <si>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</si>
  <si>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</si>
  <si>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</si>
  <si>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</si>
  <si>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</si>
  <si>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</si>
  <si>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</si>
  <si>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</si>
  <si>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</si>
  <si>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</si>
  <si>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</si>
  <si>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</si>
  <si>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</si>
  <si>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</si>
  <si>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</si>
  <si>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</si>
  <si>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</si>
  <si>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</si>
  <si>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</si>
  <si>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</si>
  <si>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</si>
  <si>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</si>
  <si>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</si>
  <si>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</si>
  <si>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</si>
  <si>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</si>
  <si>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</si>
  <si>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</si>
  <si>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</si>
  <si>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</si>
  <si>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</si>
  <si>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</si>
  <si>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</si>
  <si>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</si>
  <si>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</si>
  <si>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</si>
  <si>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</si>
  <si>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</si>
  <si>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</si>
  <si>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</si>
  <si>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</si>
  <si>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</si>
  <si>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</si>
  <si>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</si>
  <si>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</si>
  <si>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</si>
  <si>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</si>
  <si>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</si>
  <si>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</si>
  <si>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</si>
  <si>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</si>
  <si>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</si>
  <si>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</si>
  <si>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</si>
  <si>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</si>
  <si>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</si>
  <si>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</si>
  <si>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</si>
  <si>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</si>
  <si>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</si>
  <si>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</si>
  <si>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</si>
  <si>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</si>
  <si>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</si>
  <si>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</si>
  <si>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</si>
  <si>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</si>
  <si>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</si>
  <si>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</si>
  <si>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</si>
  <si>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</si>
  <si>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</si>
  <si>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</si>
  <si>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</si>
  <si>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</si>
  <si>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</si>
  <si>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</si>
  <si>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</si>
  <si>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</si>
  <si>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</si>
  <si>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</si>
  <si>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</si>
  <si>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</si>
  <si>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</si>
  <si>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</si>
  <si>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</si>
  <si>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</si>
  <si>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</si>
  <si>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</si>
  <si>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</si>
  <si>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</si>
  <si>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</si>
  <si>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</si>
  <si>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</si>
  <si>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</si>
  <si>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</si>
  <si>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</si>
  <si>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</si>
  <si>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</si>
  <si>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</si>
  <si>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</si>
  <si>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</si>
  <si>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</si>
  <si>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</si>
  <si>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</si>
  <si>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</si>
  <si>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</si>
  <si>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</si>
  <si>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</si>
  <si>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</si>
  <si>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</si>
  <si>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</si>
  <si>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</si>
  <si>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</si>
  <si>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</si>
  <si>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</si>
  <si>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</si>
  <si>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</si>
  <si>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</si>
  <si>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</si>
  <si>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</si>
  <si>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</si>
  <si>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</si>
  <si>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</si>
  <si>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</si>
  <si>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</si>
  <si>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</si>
  <si>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</si>
  <si>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</si>
  <si>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</si>
  <si>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</si>
  <si>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</si>
  <si>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</si>
  <si>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</si>
  <si>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</si>
  <si>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</si>
  <si>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</si>
  <si>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</si>
  <si>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</si>
  <si>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</si>
  <si>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</si>
  <si>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</si>
  <si>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</si>
  <si>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</si>
  <si>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</si>
  <si>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</si>
  <si>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</si>
  <si>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</si>
  <si>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</si>
  <si>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</si>
  <si>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</si>
  <si>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</si>
  <si>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</si>
  <si>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</si>
  <si>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</si>
  <si>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</si>
  <si>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</si>
  <si>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</si>
  <si>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</si>
  <si>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</si>
  <si>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</si>
  <si>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Elite,Insect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</si>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</sst>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4"/>
  <sheetViews>
    <sheetView tabSelected="1" zoomScale="85" zoomScaleNormal="85" workbookViewId="0">
      <pane xSplit="4" ySplit="1" topLeftCell="E151" activePane="bottomRight" state="frozen"/>
      <selection pane="topRight" activeCell="E1" sqref="E1"/>
      <selection pane="bottomLeft" activeCell="A2" sqref="A2"/>
      <selection pane="bottomRight" activeCell="K170" sqref="K170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1117</v>
      </c>
      <c r="C2" t="s">
        <v>1118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60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42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130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150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42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11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74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10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1095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42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10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14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1119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99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99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74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1119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99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22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29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160</v>
      </c>
      <c r="K35">
        <v>100</v>
      </c>
      <c r="L35">
        <v>110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99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28</v>
      </c>
      <c r="E36">
        <v>90</v>
      </c>
      <c r="F36">
        <v>100</v>
      </c>
      <c r="G36">
        <v>100</v>
      </c>
      <c r="H36">
        <v>100</v>
      </c>
      <c r="I36">
        <v>160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108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99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28</v>
      </c>
      <c r="E37">
        <v>100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140</v>
      </c>
      <c r="M37">
        <v>10</v>
      </c>
      <c r="N37">
        <v>1</v>
      </c>
      <c r="O37">
        <v>100</v>
      </c>
      <c r="P37">
        <v>100</v>
      </c>
      <c r="Q37">
        <v>112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99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27</v>
      </c>
      <c r="E38">
        <v>140</v>
      </c>
      <c r="F38">
        <v>100</v>
      </c>
      <c r="G38">
        <v>100</v>
      </c>
      <c r="H38">
        <v>160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110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99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26</v>
      </c>
      <c r="E39">
        <v>110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110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99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99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1119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99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99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33</v>
      </c>
      <c r="E46">
        <v>120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90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1119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115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110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130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99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99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130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99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130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99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1094</v>
      </c>
      <c r="AD56" t="s">
        <v>99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26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120</v>
      </c>
      <c r="K57">
        <v>120</v>
      </c>
      <c r="L57">
        <v>100</v>
      </c>
      <c r="M57">
        <v>10</v>
      </c>
      <c r="N57">
        <v>1</v>
      </c>
      <c r="O57">
        <v>70</v>
      </c>
      <c r="P57">
        <v>70</v>
      </c>
      <c r="Q57">
        <v>95</v>
      </c>
      <c r="R57">
        <v>90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1119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99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28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1119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35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1104</v>
      </c>
      <c r="AD61" t="s">
        <v>1119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46</v>
      </c>
      <c r="E62">
        <v>120</v>
      </c>
      <c r="F62">
        <v>100</v>
      </c>
      <c r="G62">
        <v>100</v>
      </c>
      <c r="H62">
        <v>105</v>
      </c>
      <c r="I62">
        <v>80</v>
      </c>
      <c r="J62">
        <v>80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105</v>
      </c>
      <c r="R62">
        <v>100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1119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99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50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99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56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99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99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20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74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29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1094</v>
      </c>
      <c r="AD69" t="s">
        <v>99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39</v>
      </c>
      <c r="E70">
        <v>300</v>
      </c>
      <c r="F70">
        <v>100</v>
      </c>
      <c r="G70">
        <v>100</v>
      </c>
      <c r="H70">
        <v>200</v>
      </c>
      <c r="I70">
        <v>130</v>
      </c>
      <c r="J70">
        <v>100</v>
      </c>
      <c r="K70">
        <v>100</v>
      </c>
      <c r="L70">
        <v>120</v>
      </c>
      <c r="M70">
        <v>10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42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99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1103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74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42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74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74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74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24</v>
      </c>
      <c r="E78">
        <v>130</v>
      </c>
      <c r="F78">
        <v>60</v>
      </c>
      <c r="G78">
        <v>140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95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1119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1119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61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99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41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99</v>
      </c>
      <c r="AE81">
        <v>624</v>
      </c>
      <c r="AF81" t="s">
        <v>325</v>
      </c>
      <c r="AG81">
        <v>0</v>
      </c>
      <c r="AH81">
        <v>1</v>
      </c>
      <c r="AI81">
        <v>0.8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1119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16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1119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99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99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99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44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74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99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52</v>
      </c>
      <c r="E94">
        <v>100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1119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1119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1119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99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99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39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99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99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51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99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99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1119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99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1119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1119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99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42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43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46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99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41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99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41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99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99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100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99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100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99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100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99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100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99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120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99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110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100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100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42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99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99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99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99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42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99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99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99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99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120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100</v>
      </c>
      <c r="M142">
        <v>10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1119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99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99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42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1119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99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76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99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67</v>
      </c>
      <c r="E155">
        <v>88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99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99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99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99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1119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99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99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99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99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1119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1089</v>
      </c>
      <c r="AD168" t="s">
        <v>99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42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99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99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99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99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99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99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99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130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566</v>
      </c>
      <c r="AD178" t="s">
        <v>99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99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99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99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99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99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62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20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99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507</v>
      </c>
      <c r="AD187" t="s">
        <v>99</v>
      </c>
      <c r="AE187">
        <v>480</v>
      </c>
      <c r="AF187" t="s">
        <v>666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667</v>
      </c>
      <c r="C188" t="s">
        <v>668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669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670</v>
      </c>
      <c r="C189" t="s">
        <v>671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672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673</v>
      </c>
      <c r="C190" t="s">
        <v>674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286</v>
      </c>
      <c r="AD190" t="s">
        <v>99</v>
      </c>
      <c r="AE190">
        <v>288</v>
      </c>
      <c r="AF190" t="s">
        <v>675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676</v>
      </c>
      <c r="C191" t="s">
        <v>677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99</v>
      </c>
      <c r="AE191">
        <v>432</v>
      </c>
      <c r="AF191" t="s">
        <v>678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679</v>
      </c>
      <c r="C192" t="s">
        <v>680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681</v>
      </c>
      <c r="AD192" t="s">
        <v>99</v>
      </c>
      <c r="AE192">
        <v>576</v>
      </c>
      <c r="AF192" t="s">
        <v>682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683</v>
      </c>
      <c r="C193" t="s">
        <v>684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5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685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686</v>
      </c>
      <c r="C194" t="s">
        <v>687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688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689</v>
      </c>
      <c r="C195" t="s">
        <v>690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42</v>
      </c>
      <c r="AE195">
        <v>480</v>
      </c>
      <c r="AF195" t="s">
        <v>691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692</v>
      </c>
      <c r="C196" t="s">
        <v>693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1119</v>
      </c>
      <c r="AE196">
        <v>420</v>
      </c>
      <c r="AF196" t="s">
        <v>694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695</v>
      </c>
      <c r="C197" t="s">
        <v>696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1119</v>
      </c>
      <c r="AE197">
        <v>192</v>
      </c>
      <c r="AF197" t="s">
        <v>697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698</v>
      </c>
      <c r="C198" t="s">
        <v>699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1119</v>
      </c>
      <c r="AE198">
        <v>468</v>
      </c>
      <c r="AF198" t="s">
        <v>700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701</v>
      </c>
      <c r="C199" t="s">
        <v>702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5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99</v>
      </c>
      <c r="AE199">
        <v>384</v>
      </c>
      <c r="AF199" t="s">
        <v>703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704</v>
      </c>
      <c r="C200" t="s">
        <v>705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99</v>
      </c>
      <c r="AE200">
        <v>384</v>
      </c>
      <c r="AF200" t="s">
        <v>706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707</v>
      </c>
      <c r="C201" t="s">
        <v>708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1119</v>
      </c>
      <c r="AE201">
        <v>432</v>
      </c>
      <c r="AF201" t="s">
        <v>709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710</v>
      </c>
      <c r="C202" t="s">
        <v>711</v>
      </c>
      <c r="D202">
        <v>35</v>
      </c>
      <c r="E202">
        <v>170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712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713</v>
      </c>
      <c r="C203" t="s">
        <v>714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715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716</v>
      </c>
      <c r="C204" t="s">
        <v>717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718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719</v>
      </c>
      <c r="C205" t="s">
        <v>720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721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722</v>
      </c>
      <c r="C206" t="s">
        <v>723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724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1119</v>
      </c>
      <c r="AE206">
        <v>288</v>
      </c>
      <c r="AF206" t="s">
        <v>725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726</v>
      </c>
      <c r="C207" t="s">
        <v>727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1119</v>
      </c>
      <c r="AE207">
        <v>504</v>
      </c>
      <c r="AF207" t="s">
        <v>728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729</v>
      </c>
      <c r="C208" t="s">
        <v>730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99</v>
      </c>
      <c r="AE208">
        <v>576</v>
      </c>
      <c r="AF208" t="s">
        <v>731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732</v>
      </c>
      <c r="C209" t="s">
        <v>733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170</v>
      </c>
      <c r="M209">
        <v>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99</v>
      </c>
      <c r="AE209">
        <v>360</v>
      </c>
      <c r="AF209" t="s">
        <v>734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735</v>
      </c>
      <c r="C210" t="s">
        <v>736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1119</v>
      </c>
      <c r="AE210">
        <v>2112</v>
      </c>
      <c r="AF210" t="s">
        <v>737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738</v>
      </c>
      <c r="C211" t="s">
        <v>739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286</v>
      </c>
      <c r="AD211" t="s">
        <v>99</v>
      </c>
      <c r="AE211">
        <v>384</v>
      </c>
      <c r="AF211" t="s">
        <v>740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741</v>
      </c>
      <c r="C212" t="s">
        <v>742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110</v>
      </c>
      <c r="M212">
        <v>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1120</v>
      </c>
      <c r="AD212" t="s">
        <v>99</v>
      </c>
      <c r="AE212">
        <v>972</v>
      </c>
      <c r="AF212" t="s">
        <v>743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744</v>
      </c>
      <c r="C213" t="s">
        <v>745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746</v>
      </c>
      <c r="AD213" t="s">
        <v>99</v>
      </c>
      <c r="AE213">
        <v>384</v>
      </c>
      <c r="AF213" t="s">
        <v>747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748</v>
      </c>
      <c r="C214" t="s">
        <v>749</v>
      </c>
      <c r="D214">
        <v>58</v>
      </c>
      <c r="E214">
        <v>100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1116</v>
      </c>
      <c r="AD214" t="s">
        <v>99</v>
      </c>
      <c r="AE214">
        <v>168</v>
      </c>
      <c r="AF214" t="s">
        <v>750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751</v>
      </c>
      <c r="C215" t="s">
        <v>752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150</v>
      </c>
      <c r="M215">
        <v>5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753</v>
      </c>
      <c r="AD215" t="s">
        <v>99</v>
      </c>
      <c r="AE215">
        <v>720</v>
      </c>
      <c r="AF215" t="s">
        <v>754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755</v>
      </c>
      <c r="C216" t="s">
        <v>756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120</v>
      </c>
      <c r="M216">
        <v>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99</v>
      </c>
      <c r="AE216">
        <v>240</v>
      </c>
      <c r="AF216" t="s">
        <v>757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758</v>
      </c>
      <c r="C217" t="s">
        <v>759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99</v>
      </c>
      <c r="AE217">
        <v>384</v>
      </c>
      <c r="AF217" t="s">
        <v>760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761</v>
      </c>
      <c r="C218" t="s">
        <v>762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763</v>
      </c>
      <c r="AD218" t="s">
        <v>99</v>
      </c>
      <c r="AE218">
        <v>269</v>
      </c>
      <c r="AF218" t="s">
        <v>764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765</v>
      </c>
      <c r="C219" t="s">
        <v>766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5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512</v>
      </c>
      <c r="AD219" t="s">
        <v>99</v>
      </c>
      <c r="AE219">
        <v>408</v>
      </c>
      <c r="AF219" t="s">
        <v>767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768</v>
      </c>
      <c r="C220" t="s">
        <v>769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1114</v>
      </c>
      <c r="AD220" t="s">
        <v>99</v>
      </c>
      <c r="AE220">
        <v>864</v>
      </c>
      <c r="AF220" t="s">
        <v>771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772</v>
      </c>
      <c r="C221" t="s">
        <v>773</v>
      </c>
      <c r="D221">
        <v>53</v>
      </c>
      <c r="E221">
        <v>110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5</v>
      </c>
      <c r="N221">
        <v>1</v>
      </c>
      <c r="O221">
        <v>95</v>
      </c>
      <c r="P221">
        <v>95</v>
      </c>
      <c r="Q221">
        <v>120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770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1114</v>
      </c>
      <c r="AD221" t="s">
        <v>99</v>
      </c>
      <c r="AE221">
        <v>480</v>
      </c>
      <c r="AF221" t="s">
        <v>774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775</v>
      </c>
      <c r="C222" t="s">
        <v>776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286</v>
      </c>
      <c r="AD222" t="s">
        <v>99</v>
      </c>
      <c r="AE222">
        <v>336</v>
      </c>
      <c r="AF222" t="s">
        <v>777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778</v>
      </c>
      <c r="C223" t="s">
        <v>779</v>
      </c>
      <c r="D223">
        <v>66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780</v>
      </c>
      <c r="AD223" t="s">
        <v>99</v>
      </c>
      <c r="AE223">
        <v>660</v>
      </c>
      <c r="AF223" t="s">
        <v>781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782</v>
      </c>
      <c r="C224" t="s">
        <v>783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784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1121</v>
      </c>
      <c r="AD224" t="s">
        <v>99</v>
      </c>
      <c r="AE224">
        <v>600</v>
      </c>
      <c r="AF224" t="s">
        <v>785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786</v>
      </c>
      <c r="C225" t="s">
        <v>787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99</v>
      </c>
      <c r="AE225">
        <v>288</v>
      </c>
      <c r="AF225" t="s">
        <v>788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789</v>
      </c>
      <c r="C226" t="s">
        <v>790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120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99</v>
      </c>
      <c r="AE226">
        <v>540</v>
      </c>
      <c r="AF226" t="s">
        <v>791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792</v>
      </c>
      <c r="C227" t="s">
        <v>793</v>
      </c>
      <c r="D227">
        <v>71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120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794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286</v>
      </c>
      <c r="AD227" t="s">
        <v>99</v>
      </c>
      <c r="AE227">
        <v>900</v>
      </c>
      <c r="AF227" t="s">
        <v>795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796</v>
      </c>
      <c r="C228" t="s">
        <v>797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99</v>
      </c>
      <c r="AE228">
        <v>1920</v>
      </c>
      <c r="AF228" t="s">
        <v>798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799</v>
      </c>
      <c r="C229" t="s">
        <v>800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5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794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456</v>
      </c>
      <c r="AD229" t="s">
        <v>99</v>
      </c>
      <c r="AE229">
        <v>960</v>
      </c>
      <c r="AF229" t="s">
        <v>801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802</v>
      </c>
      <c r="C230" t="s">
        <v>803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5</v>
      </c>
      <c r="N230">
        <v>1</v>
      </c>
      <c r="O230">
        <v>90</v>
      </c>
      <c r="P230">
        <v>90</v>
      </c>
      <c r="Q230">
        <v>115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516</v>
      </c>
      <c r="AD230" t="s">
        <v>99</v>
      </c>
      <c r="AE230">
        <v>660</v>
      </c>
      <c r="AF230" t="s">
        <v>804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805</v>
      </c>
      <c r="C231" t="s">
        <v>806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784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1122</v>
      </c>
      <c r="AD231" t="s">
        <v>99</v>
      </c>
      <c r="AE231">
        <v>720</v>
      </c>
      <c r="AF231" t="s">
        <v>807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808</v>
      </c>
      <c r="C232" t="s">
        <v>809</v>
      </c>
      <c r="D232">
        <v>42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130</v>
      </c>
      <c r="M232">
        <v>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1090</v>
      </c>
      <c r="AD232" t="s">
        <v>99</v>
      </c>
      <c r="AE232">
        <v>432</v>
      </c>
      <c r="AF232" t="s">
        <v>810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811</v>
      </c>
      <c r="C233" t="s">
        <v>812</v>
      </c>
      <c r="D233">
        <v>46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99</v>
      </c>
      <c r="AE233">
        <v>336</v>
      </c>
      <c r="AF233" t="s">
        <v>813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814</v>
      </c>
      <c r="C234" t="s">
        <v>815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816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817</v>
      </c>
      <c r="C235" t="s">
        <v>818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99</v>
      </c>
      <c r="AE235">
        <v>108</v>
      </c>
      <c r="AF235" t="s">
        <v>819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820</v>
      </c>
      <c r="C236" t="s">
        <v>821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1123</v>
      </c>
      <c r="AD236" t="s">
        <v>42</v>
      </c>
      <c r="AE236">
        <v>756</v>
      </c>
      <c r="AF236" t="s">
        <v>822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823</v>
      </c>
      <c r="C237" t="s">
        <v>824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48</v>
      </c>
      <c r="AD237" t="s">
        <v>99</v>
      </c>
      <c r="AE237">
        <v>396</v>
      </c>
      <c r="AF237" t="s">
        <v>825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826</v>
      </c>
      <c r="C238" t="s">
        <v>827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794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1119</v>
      </c>
      <c r="AE238">
        <v>720</v>
      </c>
      <c r="AF238" t="s">
        <v>829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830</v>
      </c>
      <c r="C239" t="s">
        <v>831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1119</v>
      </c>
      <c r="AE239">
        <v>1248</v>
      </c>
      <c r="AF239" t="s">
        <v>832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833</v>
      </c>
      <c r="C240" t="s">
        <v>834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99</v>
      </c>
      <c r="AE240">
        <v>522</v>
      </c>
      <c r="AF240" t="s">
        <v>835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836</v>
      </c>
      <c r="C241" t="s">
        <v>837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828</v>
      </c>
      <c r="AD241" t="s">
        <v>99</v>
      </c>
      <c r="AE241">
        <v>1200</v>
      </c>
      <c r="AF241" t="s">
        <v>838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839</v>
      </c>
      <c r="C242" t="s">
        <v>840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841</v>
      </c>
      <c r="AD242" t="s">
        <v>99</v>
      </c>
      <c r="AE242">
        <v>540</v>
      </c>
      <c r="AF242" t="s">
        <v>842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843</v>
      </c>
      <c r="C243" t="s">
        <v>844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5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845</v>
      </c>
      <c r="AD243" t="s">
        <v>99</v>
      </c>
      <c r="AE243">
        <v>624</v>
      </c>
      <c r="AF243" t="s">
        <v>846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847</v>
      </c>
      <c r="C244" t="s">
        <v>848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849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850</v>
      </c>
      <c r="C245" t="s">
        <v>851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852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853</v>
      </c>
      <c r="C246" t="s">
        <v>854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99</v>
      </c>
      <c r="AE246">
        <v>336</v>
      </c>
      <c r="AF246" t="s">
        <v>855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856</v>
      </c>
      <c r="C247" t="s">
        <v>854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99</v>
      </c>
      <c r="AE247">
        <v>336</v>
      </c>
      <c r="AF247" t="s">
        <v>857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858</v>
      </c>
      <c r="C248" t="s">
        <v>859</v>
      </c>
      <c r="D248">
        <v>56</v>
      </c>
      <c r="E248">
        <v>95</v>
      </c>
      <c r="F248">
        <v>100</v>
      </c>
      <c r="G248">
        <v>160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100</v>
      </c>
      <c r="R248">
        <v>100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1101</v>
      </c>
      <c r="AD248" t="s">
        <v>115</v>
      </c>
      <c r="AE248">
        <v>480</v>
      </c>
      <c r="AF248" t="s">
        <v>860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861</v>
      </c>
      <c r="C249" t="s">
        <v>862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863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864</v>
      </c>
      <c r="C250" t="s">
        <v>865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866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867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868</v>
      </c>
      <c r="C251" t="s">
        <v>869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870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871</v>
      </c>
      <c r="C252" t="s">
        <v>872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873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874</v>
      </c>
      <c r="C253" t="s">
        <v>875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876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877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878</v>
      </c>
      <c r="C254" t="s">
        <v>879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880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881</v>
      </c>
      <c r="C255" t="s">
        <v>882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784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883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884</v>
      </c>
      <c r="C256" t="s">
        <v>885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794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886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887</v>
      </c>
      <c r="C257" t="s">
        <v>885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888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889</v>
      </c>
      <c r="C258" t="s">
        <v>885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890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891</v>
      </c>
      <c r="C259" t="s">
        <v>885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2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41</v>
      </c>
      <c r="AD259" t="s">
        <v>99</v>
      </c>
      <c r="AE259">
        <v>420</v>
      </c>
      <c r="AF259" t="s">
        <v>892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893</v>
      </c>
      <c r="C260" t="s">
        <v>894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1119</v>
      </c>
      <c r="AE260">
        <v>108</v>
      </c>
      <c r="AF260" t="s">
        <v>895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896</v>
      </c>
      <c r="C261" t="s">
        <v>894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897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1119</v>
      </c>
      <c r="AE261">
        <v>336</v>
      </c>
      <c r="AF261" t="s">
        <v>898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899</v>
      </c>
      <c r="C262" t="s">
        <v>900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901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902</v>
      </c>
      <c r="C263" t="s">
        <v>903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99</v>
      </c>
      <c r="AE263">
        <v>336</v>
      </c>
      <c r="AF263" t="s">
        <v>904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905</v>
      </c>
      <c r="C264" t="s">
        <v>906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99</v>
      </c>
      <c r="AE264">
        <v>384</v>
      </c>
      <c r="AF264" t="s">
        <v>907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908</v>
      </c>
      <c r="C265" t="s">
        <v>909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724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1113</v>
      </c>
      <c r="AD265" t="s">
        <v>99</v>
      </c>
      <c r="AE265">
        <v>312</v>
      </c>
      <c r="AF265" t="s">
        <v>910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911</v>
      </c>
      <c r="C266" t="s">
        <v>912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913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914</v>
      </c>
      <c r="C267" t="s">
        <v>915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279</v>
      </c>
      <c r="AD267" t="s">
        <v>99</v>
      </c>
      <c r="AE267">
        <v>252</v>
      </c>
      <c r="AF267" t="s">
        <v>916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917</v>
      </c>
      <c r="C268" t="s">
        <v>918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1119</v>
      </c>
      <c r="AE268">
        <v>432</v>
      </c>
      <c r="AF268" t="s">
        <v>919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920</v>
      </c>
      <c r="C269" t="s">
        <v>921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922</v>
      </c>
      <c r="AD269" t="s">
        <v>99</v>
      </c>
      <c r="AE269">
        <v>720</v>
      </c>
      <c r="AF269" t="s">
        <v>923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924</v>
      </c>
      <c r="C270" t="s">
        <v>925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1119</v>
      </c>
      <c r="AE270">
        <v>468</v>
      </c>
      <c r="AF270" t="s">
        <v>926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927</v>
      </c>
      <c r="C271" t="s">
        <v>928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1119</v>
      </c>
      <c r="AE271">
        <v>540</v>
      </c>
      <c r="AF271" t="s">
        <v>929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930</v>
      </c>
      <c r="C272" t="s">
        <v>931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1119</v>
      </c>
      <c r="AE272">
        <v>336</v>
      </c>
      <c r="AF272" t="s">
        <v>932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933</v>
      </c>
      <c r="C273" t="s">
        <v>934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935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936</v>
      </c>
      <c r="C274" t="s">
        <v>937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99</v>
      </c>
      <c r="AE274">
        <v>252</v>
      </c>
      <c r="AF274" t="s">
        <v>938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939</v>
      </c>
      <c r="C275" t="s">
        <v>940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941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99</v>
      </c>
      <c r="AE275">
        <v>576</v>
      </c>
      <c r="AF275" t="s">
        <v>942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943</v>
      </c>
      <c r="C276" t="s">
        <v>944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1104</v>
      </c>
      <c r="AD276" t="s">
        <v>99</v>
      </c>
      <c r="AE276">
        <v>576</v>
      </c>
      <c r="AF276" t="s">
        <v>945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946</v>
      </c>
      <c r="C277" t="s">
        <v>947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42</v>
      </c>
      <c r="AE277">
        <v>480</v>
      </c>
      <c r="AF277" t="s">
        <v>948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949</v>
      </c>
      <c r="C278" t="s">
        <v>950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746</v>
      </c>
      <c r="AD278" t="s">
        <v>42</v>
      </c>
      <c r="AE278">
        <v>900</v>
      </c>
      <c r="AF278" t="s">
        <v>951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952</v>
      </c>
      <c r="C279" t="s">
        <v>953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1104</v>
      </c>
      <c r="AD279" t="s">
        <v>99</v>
      </c>
      <c r="AE279">
        <v>432</v>
      </c>
      <c r="AF279" t="s">
        <v>954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955</v>
      </c>
      <c r="C280" t="s">
        <v>956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746</v>
      </c>
      <c r="AD280" t="s">
        <v>99</v>
      </c>
      <c r="AE280">
        <v>288</v>
      </c>
      <c r="AF280" t="s">
        <v>957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958</v>
      </c>
      <c r="C281" t="s">
        <v>959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794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960</v>
      </c>
      <c r="AD281" t="s">
        <v>99</v>
      </c>
      <c r="AE281">
        <v>1080</v>
      </c>
      <c r="AF281" t="s">
        <v>961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962</v>
      </c>
      <c r="C282" t="s">
        <v>963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99</v>
      </c>
      <c r="AE282">
        <v>384</v>
      </c>
      <c r="AF282" t="s">
        <v>964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965</v>
      </c>
      <c r="C283" t="s">
        <v>966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42</v>
      </c>
      <c r="AE283">
        <v>540</v>
      </c>
      <c r="AF283" t="s">
        <v>967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968</v>
      </c>
      <c r="C284" t="s">
        <v>969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1119</v>
      </c>
      <c r="AE284">
        <v>720</v>
      </c>
      <c r="AF284" t="s">
        <v>970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971</v>
      </c>
      <c r="C285" t="s">
        <v>972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973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974</v>
      </c>
      <c r="C286" t="s">
        <v>975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1098</v>
      </c>
      <c r="AD286" t="s">
        <v>115</v>
      </c>
      <c r="AE286">
        <v>936</v>
      </c>
      <c r="AF286" t="s">
        <v>976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977</v>
      </c>
      <c r="C287" t="s">
        <v>978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979</v>
      </c>
      <c r="AD287" t="s">
        <v>99</v>
      </c>
      <c r="AE287">
        <v>384</v>
      </c>
      <c r="AF287" t="s">
        <v>980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981</v>
      </c>
      <c r="C288" t="s">
        <v>982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983</v>
      </c>
      <c r="AG288">
        <v>0</v>
      </c>
      <c r="AH288">
        <v>-1</v>
      </c>
      <c r="AI288">
        <v>1</v>
      </c>
      <c r="AJ288" t="s">
        <v>984</v>
      </c>
    </row>
    <row r="289" spans="1:36" x14ac:dyDescent="0.4">
      <c r="A289">
        <v>4285</v>
      </c>
      <c r="B289" t="s">
        <v>985</v>
      </c>
      <c r="C289" t="s">
        <v>986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987</v>
      </c>
      <c r="AE289">
        <v>216</v>
      </c>
      <c r="AF289" t="s">
        <v>988</v>
      </c>
      <c r="AG289">
        <v>0</v>
      </c>
      <c r="AH289">
        <v>0.5</v>
      </c>
      <c r="AI289">
        <v>1</v>
      </c>
      <c r="AJ289" t="s">
        <v>984</v>
      </c>
    </row>
    <row r="290" spans="1:36" x14ac:dyDescent="0.4">
      <c r="A290">
        <v>4286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991</v>
      </c>
      <c r="AD290" t="s">
        <v>99</v>
      </c>
      <c r="AE290">
        <v>504</v>
      </c>
      <c r="AF290" t="s">
        <v>992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993</v>
      </c>
      <c r="C291" t="s">
        <v>994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90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995</v>
      </c>
      <c r="AD291" t="s">
        <v>99</v>
      </c>
      <c r="AE291">
        <v>504</v>
      </c>
      <c r="AF291" t="s">
        <v>996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997</v>
      </c>
      <c r="C292" t="s">
        <v>998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1103</v>
      </c>
      <c r="AE292">
        <v>384</v>
      </c>
      <c r="AF292" t="s">
        <v>999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1000</v>
      </c>
      <c r="C293" t="s">
        <v>1001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1002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1003</v>
      </c>
      <c r="C294" t="s">
        <v>1004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1005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1006</v>
      </c>
      <c r="C295" t="s">
        <v>1007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1008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1009</v>
      </c>
      <c r="C296" t="s">
        <v>1010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1011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1012</v>
      </c>
      <c r="C297" t="s">
        <v>1013</v>
      </c>
      <c r="D297">
        <v>47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130</v>
      </c>
      <c r="R297">
        <v>130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1014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1015</v>
      </c>
      <c r="C298" t="s">
        <v>1016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1017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1018</v>
      </c>
      <c r="C299" t="s">
        <v>1019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1119</v>
      </c>
      <c r="AE299">
        <v>672</v>
      </c>
      <c r="AF299" t="s">
        <v>1020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1021</v>
      </c>
      <c r="C300" t="s">
        <v>1102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1022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1023</v>
      </c>
      <c r="C301" t="s">
        <v>1024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1025</v>
      </c>
      <c r="AG301">
        <v>0</v>
      </c>
      <c r="AH301">
        <v>0.5</v>
      </c>
      <c r="AI301">
        <v>1</v>
      </c>
    </row>
    <row r="302" spans="1:36" x14ac:dyDescent="0.4">
      <c r="A302">
        <v>4298</v>
      </c>
      <c r="B302" t="s">
        <v>1099</v>
      </c>
      <c r="C302" t="s">
        <v>565</v>
      </c>
      <c r="D302">
        <v>67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10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99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1100</v>
      </c>
    </row>
    <row r="303" spans="1:36" x14ac:dyDescent="0.4">
      <c r="A303">
        <v>4299</v>
      </c>
      <c r="B303" t="s">
        <v>1108</v>
      </c>
      <c r="C303" t="s">
        <v>77</v>
      </c>
      <c r="D303">
        <v>31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1095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4300</v>
      </c>
      <c r="B304" t="s">
        <v>1109</v>
      </c>
      <c r="C304" t="s">
        <v>1110</v>
      </c>
      <c r="D304">
        <v>31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1111</v>
      </c>
      <c r="AD304" t="s">
        <v>99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1112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1027</v>
      </c>
      <c r="B1" t="s">
        <v>28</v>
      </c>
      <c r="C1" t="s">
        <v>1081</v>
      </c>
      <c r="D1" t="s">
        <v>1082</v>
      </c>
      <c r="E1" t="s">
        <v>1041</v>
      </c>
      <c r="F1" t="s">
        <v>1042</v>
      </c>
    </row>
    <row r="2" spans="1:6" x14ac:dyDescent="0.4">
      <c r="A2" t="s">
        <v>1056</v>
      </c>
      <c r="B2" t="s">
        <v>1043</v>
      </c>
      <c r="C2">
        <v>0</v>
      </c>
      <c r="D2">
        <v>1</v>
      </c>
    </row>
    <row r="3" spans="1:6" x14ac:dyDescent="0.4">
      <c r="A3" t="s">
        <v>1056</v>
      </c>
      <c r="B3" t="s">
        <v>1044</v>
      </c>
      <c r="C3">
        <v>0</v>
      </c>
      <c r="D3">
        <v>2</v>
      </c>
      <c r="E3" t="s">
        <v>1083</v>
      </c>
      <c r="F3" t="s">
        <v>1084</v>
      </c>
    </row>
    <row r="4" spans="1:6" x14ac:dyDescent="0.4">
      <c r="A4" t="s">
        <v>1056</v>
      </c>
      <c r="B4" t="s">
        <v>1045</v>
      </c>
      <c r="C4">
        <v>0</v>
      </c>
      <c r="D4">
        <v>2</v>
      </c>
      <c r="E4" t="s">
        <v>1085</v>
      </c>
      <c r="F4" t="s">
        <v>1086</v>
      </c>
    </row>
    <row r="5" spans="1:6" x14ac:dyDescent="0.4">
      <c r="A5" t="s">
        <v>1059</v>
      </c>
      <c r="B5" t="s">
        <v>1043</v>
      </c>
      <c r="C5">
        <v>0</v>
      </c>
      <c r="D5">
        <v>1</v>
      </c>
    </row>
    <row r="6" spans="1:6" x14ac:dyDescent="0.4">
      <c r="A6" t="s">
        <v>1059</v>
      </c>
      <c r="B6" t="s">
        <v>1044</v>
      </c>
      <c r="C6">
        <v>0</v>
      </c>
      <c r="D6">
        <v>2</v>
      </c>
      <c r="E6" t="s">
        <v>1087</v>
      </c>
      <c r="F6" t="s">
        <v>1088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1032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1032</v>
      </c>
      <c r="C1" s="7" t="s">
        <v>4</v>
      </c>
      <c r="D1" s="7" t="s">
        <v>11</v>
      </c>
      <c r="E1" s="7" t="s">
        <v>1033</v>
      </c>
      <c r="F1" s="7" t="s">
        <v>16</v>
      </c>
      <c r="G1" s="6" t="s">
        <v>1034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6.9859953719670784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16.549936867076458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30.400000000000002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2.4</v>
      </c>
      <c r="C6" s="1">
        <f ca="1">OFFSET(StatCharts!C$2,Sheet2!$A6-1,0)</f>
        <v>368.2</v>
      </c>
      <c r="D6" s="1">
        <f ca="1">OFFSET(StatCharts!D$2,Sheet2!$A6-1,0)</f>
        <v>79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2.5656854249492378</v>
      </c>
      <c r="C7" s="1">
        <f ca="1">OFFSET(StatCharts!C$2,Sheet2!$A7-1,0)</f>
        <v>635.79898987322326</v>
      </c>
      <c r="D7" s="1">
        <f ca="1">OFFSET(StatCharts!D$2,Sheet2!$A7-1,0)</f>
        <v>93.156854249492369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148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7.1313708498984756</v>
      </c>
      <c r="C9" s="1">
        <f ca="1">OFFSET(StatCharts!C$2,Sheet2!$A9-1,0)</f>
        <v>1385.4371716450253</v>
      </c>
      <c r="D9" s="1">
        <f ca="1">OFFSET(StatCharts!D$2,Sheet2!$A9-1,0)</f>
        <v>163.81370849898474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13.6</v>
      </c>
      <c r="C10" s="1">
        <f ca="1">OFFSET(StatCharts!C$2,Sheet2!$A10-1,0)</f>
        <v>2042.6</v>
      </c>
      <c r="D10" s="1">
        <f ca="1">OFFSET(StatCharts!D$2,Sheet2!$A10-1,0)</f>
        <v>241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14.262741699796951</v>
      </c>
      <c r="C11" s="1">
        <f ca="1">OFFSET(StatCharts!C$2,Sheet2!$A11-1,0)</f>
        <v>2424.5527270872076</v>
      </c>
      <c r="D11" s="1">
        <f ca="1">OFFSET(StatCharts!D$2,Sheet2!$A11-1,0)</f>
        <v>260.12741699796948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15.2</v>
      </c>
      <c r="C12" s="1">
        <f ca="1">OFFSET(StatCharts!C$2,Sheet2!$A12-1,0)</f>
        <v>2835</v>
      </c>
      <c r="D12" s="1">
        <f ca="1">OFFSET(StatCharts!D$2,Sheet2!$A12-1,0)</f>
        <v>282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16.525483399593902</v>
      </c>
      <c r="C13" s="1">
        <f ca="1">OFFSET(StatCharts!C$2,Sheet2!$A13-1,0)</f>
        <v>3288.4622217687302</v>
      </c>
      <c r="D13" s="1">
        <f ca="1">OFFSET(StatCharts!D$2,Sheet2!$A13-1,0)</f>
        <v>307.75483399593901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40.4</v>
      </c>
      <c r="C14" s="1">
        <f ca="1">OFFSET(StatCharts!C$2,Sheet2!$A14-1,0)</f>
        <v>5654.5999999999995</v>
      </c>
      <c r="D14" s="1">
        <f ca="1">OFFSET(StatCharts!D$2,Sheet2!$A14-1,0)</f>
        <v>559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43.050966799187805</v>
      </c>
      <c r="C15" s="1">
        <f ca="1">OFFSET(StatCharts!C$2,Sheet2!$A15-1,0)</f>
        <v>6423.6379787260894</v>
      </c>
      <c r="D15" s="1">
        <f ca="1">OFFSET(StatCharts!D$2,Sheet2!$A15-1,0)</f>
        <v>598.00966799187802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46.8</v>
      </c>
      <c r="C16" s="1">
        <f ca="1">OFFSET(StatCharts!C$2,Sheet2!$A16-1,0)</f>
        <v>7337.4</v>
      </c>
      <c r="D16" s="1">
        <f ca="1">OFFSET(StatCharts!D$2,Sheet2!$A16-1,0)</f>
        <v>648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52.101933598375609</v>
      </c>
      <c r="C17" s="1">
        <f ca="1">OFFSET(StatCharts!C$2,Sheet2!$A17-1,0)</f>
        <v>8466.7030278294387</v>
      </c>
      <c r="D17" s="1">
        <f ca="1">OFFSET(StatCharts!D$2,Sheet2!$A17-1,0)</f>
        <v>713.51933598375604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73.599999999999994</v>
      </c>
      <c r="C18" s="1">
        <f ca="1">OFFSET(StatCharts!C$2,Sheet2!$A18-1,0)</f>
        <v>11484.199999999999</v>
      </c>
      <c r="D18" s="1">
        <f ca="1">OFFSET(StatCharts!D$2,Sheet2!$A18-1,0)</f>
        <v>941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84.203867196751233</v>
      </c>
      <c r="C19" s="1">
        <f ca="1">OFFSET(StatCharts!C$2,Sheet2!$A19-1,0)</f>
        <v>13506.260196413396</v>
      </c>
      <c r="D19" s="1">
        <f ca="1">OFFSET(StatCharts!D$2,Sheet2!$A19-1,0)</f>
        <v>1059.5386719675123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119.2</v>
      </c>
      <c r="C20" s="1">
        <f ca="1">OFFSET(StatCharts!C$2,Sheet2!$A20-1,0)</f>
        <v>18750.199999999997</v>
      </c>
      <c r="D20" s="1">
        <f ca="1">OFFSET(StatCharts!D$2,Sheet2!$A20-1,0)</f>
        <v>1422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140.40773439350247</v>
      </c>
      <c r="C21" s="1">
        <f ca="1">OFFSET(StatCharts!C$2,Sheet2!$A21-1,0)</f>
        <v>22650.228674335827</v>
      </c>
      <c r="D21" s="1">
        <f ca="1">OFFSET(StatCharts!D$2,Sheet2!$A21-1,0)</f>
        <v>1646.5773439350246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163.54257833336908</v>
      </c>
      <c r="C22" s="1">
        <f ca="1">OFFSET(StatCharts!C$2,Sheet2!$A22-1,0)</f>
        <v>26839.001357004952</v>
      </c>
      <c r="D22" s="1">
        <f ca="1">OFFSET(StatCharts!D$2,Sheet2!$A22-1,0)</f>
        <v>1887.9257833336908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5"/>
  <sheetViews>
    <sheetView workbookViewId="0">
      <pane ySplit="1" topLeftCell="A2" activePane="bottomLeft" state="frozen"/>
      <selection pane="bottomLeft" activeCell="L20" sqref="L20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  <c r="N1" t="s">
        <v>1028</v>
      </c>
    </row>
    <row r="2" spans="1:14" x14ac:dyDescent="0.4">
      <c r="A2" t="s">
        <v>1029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75</v>
      </c>
      <c r="M6">
        <v>70</v>
      </c>
      <c r="N6">
        <v>1</v>
      </c>
    </row>
    <row r="7" spans="1:14" x14ac:dyDescent="0.4">
      <c r="A7" t="s">
        <v>1030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1115</v>
      </c>
      <c r="B9">
        <v>100</v>
      </c>
      <c r="C9">
        <v>100</v>
      </c>
      <c r="D9">
        <v>70</v>
      </c>
      <c r="E9">
        <v>80</v>
      </c>
      <c r="F9">
        <v>90</v>
      </c>
      <c r="G9">
        <v>150</v>
      </c>
      <c r="H9">
        <v>120</v>
      </c>
      <c r="I9">
        <v>100</v>
      </c>
      <c r="J9">
        <v>80</v>
      </c>
      <c r="K9">
        <v>200</v>
      </c>
      <c r="L9">
        <v>110</v>
      </c>
      <c r="M9">
        <v>120</v>
      </c>
      <c r="N9">
        <v>1</v>
      </c>
    </row>
    <row r="10" spans="1:14" x14ac:dyDescent="0.4">
      <c r="A10" t="s">
        <v>39</v>
      </c>
      <c r="B10">
        <v>115</v>
      </c>
      <c r="C10">
        <v>90</v>
      </c>
      <c r="D10">
        <v>70</v>
      </c>
      <c r="E10">
        <v>80</v>
      </c>
      <c r="F10">
        <v>112</v>
      </c>
      <c r="G10">
        <v>100</v>
      </c>
      <c r="H10">
        <v>80</v>
      </c>
      <c r="I10">
        <v>100</v>
      </c>
      <c r="J10">
        <v>120</v>
      </c>
      <c r="K10">
        <v>120</v>
      </c>
      <c r="L10">
        <v>92</v>
      </c>
      <c r="M10">
        <v>90</v>
      </c>
      <c r="N10">
        <v>1</v>
      </c>
    </row>
    <row r="11" spans="1:14" x14ac:dyDescent="0.4">
      <c r="A11" t="s">
        <v>48</v>
      </c>
      <c r="B11">
        <v>80</v>
      </c>
      <c r="C11">
        <v>105</v>
      </c>
      <c r="D11">
        <v>80</v>
      </c>
      <c r="E11">
        <v>130</v>
      </c>
      <c r="F11">
        <v>85</v>
      </c>
      <c r="G11">
        <v>85</v>
      </c>
      <c r="H11">
        <v>120</v>
      </c>
      <c r="I11">
        <v>72</v>
      </c>
      <c r="J11">
        <v>110</v>
      </c>
      <c r="K11">
        <v>90</v>
      </c>
      <c r="L11">
        <v>94</v>
      </c>
      <c r="M11">
        <v>106</v>
      </c>
      <c r="N11">
        <v>1</v>
      </c>
    </row>
    <row r="12" spans="1:14" x14ac:dyDescent="0.4">
      <c r="A12" t="s">
        <v>219</v>
      </c>
      <c r="B12">
        <v>92</v>
      </c>
      <c r="C12">
        <v>110</v>
      </c>
      <c r="D12">
        <v>110</v>
      </c>
      <c r="E12">
        <v>98</v>
      </c>
      <c r="F12">
        <v>90</v>
      </c>
      <c r="G12">
        <v>120</v>
      </c>
      <c r="H12">
        <v>102</v>
      </c>
      <c r="I12">
        <v>95</v>
      </c>
      <c r="J12">
        <v>95</v>
      </c>
      <c r="K12">
        <v>95</v>
      </c>
      <c r="L12">
        <v>105</v>
      </c>
      <c r="M12">
        <v>95</v>
      </c>
      <c r="N12">
        <v>1</v>
      </c>
    </row>
    <row r="13" spans="1:14" x14ac:dyDescent="0.4">
      <c r="A13" t="s">
        <v>547</v>
      </c>
      <c r="B13">
        <v>60</v>
      </c>
      <c r="C13">
        <v>100</v>
      </c>
      <c r="D13">
        <v>60</v>
      </c>
      <c r="E13">
        <v>120</v>
      </c>
      <c r="F13">
        <v>50</v>
      </c>
      <c r="G13">
        <v>150</v>
      </c>
      <c r="H13">
        <v>130</v>
      </c>
      <c r="I13">
        <v>60</v>
      </c>
      <c r="J13">
        <v>50</v>
      </c>
      <c r="K13">
        <v>130</v>
      </c>
      <c r="L13">
        <v>100</v>
      </c>
      <c r="M13">
        <v>100</v>
      </c>
      <c r="N13">
        <v>1</v>
      </c>
    </row>
    <row r="14" spans="1:14" x14ac:dyDescent="0.4">
      <c r="A14" t="s">
        <v>469</v>
      </c>
      <c r="B14">
        <v>125</v>
      </c>
      <c r="C14">
        <v>90</v>
      </c>
      <c r="D14">
        <v>70</v>
      </c>
      <c r="E14">
        <v>90</v>
      </c>
      <c r="F14">
        <v>60</v>
      </c>
      <c r="G14">
        <v>90</v>
      </c>
      <c r="H14">
        <v>100</v>
      </c>
      <c r="I14">
        <v>0</v>
      </c>
      <c r="J14">
        <v>70</v>
      </c>
      <c r="K14">
        <v>110</v>
      </c>
      <c r="L14">
        <v>90</v>
      </c>
      <c r="M14">
        <v>85</v>
      </c>
      <c r="N14">
        <v>1</v>
      </c>
    </row>
    <row r="15" spans="1:14" x14ac:dyDescent="0.4">
      <c r="A15" t="s">
        <v>229</v>
      </c>
      <c r="B15">
        <v>115</v>
      </c>
      <c r="C15">
        <v>120</v>
      </c>
      <c r="D15">
        <v>90</v>
      </c>
      <c r="E15">
        <v>100</v>
      </c>
      <c r="F15">
        <v>110</v>
      </c>
      <c r="G15">
        <v>130</v>
      </c>
      <c r="H15">
        <v>110</v>
      </c>
      <c r="I15">
        <v>130</v>
      </c>
      <c r="J15">
        <v>90</v>
      </c>
      <c r="K15">
        <v>110</v>
      </c>
      <c r="L15">
        <v>105</v>
      </c>
      <c r="M15">
        <v>110</v>
      </c>
      <c r="N15">
        <v>1</v>
      </c>
    </row>
    <row r="16" spans="1:14" x14ac:dyDescent="0.4">
      <c r="A16" t="s">
        <v>275</v>
      </c>
      <c r="B16">
        <v>120</v>
      </c>
      <c r="C16">
        <v>110</v>
      </c>
      <c r="D16">
        <v>130</v>
      </c>
      <c r="E16">
        <v>100</v>
      </c>
      <c r="F16">
        <v>120</v>
      </c>
      <c r="G16">
        <v>70</v>
      </c>
      <c r="H16">
        <v>90</v>
      </c>
      <c r="I16">
        <v>80</v>
      </c>
      <c r="J16">
        <v>80</v>
      </c>
      <c r="K16">
        <v>80</v>
      </c>
      <c r="L16">
        <v>110</v>
      </c>
      <c r="M16">
        <v>90</v>
      </c>
      <c r="N16">
        <v>1</v>
      </c>
    </row>
    <row r="17" spans="1:14" x14ac:dyDescent="0.4">
      <c r="A17" t="s">
        <v>379</v>
      </c>
      <c r="B17">
        <v>115</v>
      </c>
      <c r="C17">
        <v>120</v>
      </c>
      <c r="D17">
        <v>120</v>
      </c>
      <c r="E17">
        <v>110</v>
      </c>
      <c r="F17">
        <v>110</v>
      </c>
      <c r="G17">
        <v>90</v>
      </c>
      <c r="H17">
        <v>100</v>
      </c>
      <c r="I17">
        <v>100</v>
      </c>
      <c r="J17">
        <v>100</v>
      </c>
      <c r="K17">
        <v>100</v>
      </c>
      <c r="L17">
        <v>115</v>
      </c>
      <c r="M17">
        <v>105</v>
      </c>
      <c r="N17">
        <v>1</v>
      </c>
    </row>
    <row r="18" spans="1:14" x14ac:dyDescent="0.4">
      <c r="A18" t="s">
        <v>828</v>
      </c>
      <c r="B18">
        <v>140</v>
      </c>
      <c r="C18">
        <v>120</v>
      </c>
      <c r="D18">
        <v>110</v>
      </c>
      <c r="E18">
        <v>70</v>
      </c>
      <c r="F18">
        <v>130</v>
      </c>
      <c r="G18">
        <v>90</v>
      </c>
      <c r="H18">
        <v>90</v>
      </c>
      <c r="I18">
        <v>90</v>
      </c>
      <c r="J18">
        <v>150</v>
      </c>
      <c r="K18">
        <v>110</v>
      </c>
      <c r="L18">
        <v>125</v>
      </c>
      <c r="M18">
        <v>120</v>
      </c>
      <c r="N18">
        <v>1</v>
      </c>
    </row>
    <row r="19" spans="1:14" x14ac:dyDescent="0.4">
      <c r="A19" t="s">
        <v>327</v>
      </c>
      <c r="B19">
        <v>130</v>
      </c>
      <c r="C19">
        <v>110</v>
      </c>
      <c r="D19">
        <v>120</v>
      </c>
      <c r="E19">
        <v>60</v>
      </c>
      <c r="F19">
        <v>150</v>
      </c>
      <c r="G19">
        <v>80</v>
      </c>
      <c r="H19">
        <v>90</v>
      </c>
      <c r="I19">
        <v>90</v>
      </c>
      <c r="J19">
        <v>150</v>
      </c>
      <c r="K19">
        <v>105</v>
      </c>
      <c r="L19">
        <v>120</v>
      </c>
      <c r="M19">
        <v>125</v>
      </c>
      <c r="N19">
        <v>1</v>
      </c>
    </row>
    <row r="20" spans="1:14" x14ac:dyDescent="0.4">
      <c r="A20" t="s">
        <v>286</v>
      </c>
      <c r="B20">
        <v>140</v>
      </c>
      <c r="C20">
        <v>130</v>
      </c>
      <c r="D20">
        <v>110</v>
      </c>
      <c r="E20">
        <v>100</v>
      </c>
      <c r="F20">
        <v>110</v>
      </c>
      <c r="G20">
        <v>95</v>
      </c>
      <c r="H20">
        <v>100</v>
      </c>
      <c r="I20">
        <v>100</v>
      </c>
      <c r="J20">
        <v>105</v>
      </c>
      <c r="K20">
        <v>95</v>
      </c>
      <c r="L20">
        <v>125</v>
      </c>
      <c r="M20">
        <v>115</v>
      </c>
      <c r="N20">
        <v>1</v>
      </c>
    </row>
    <row r="21" spans="1:14" x14ac:dyDescent="0.4">
      <c r="A21" t="s">
        <v>456</v>
      </c>
      <c r="B21">
        <v>220</v>
      </c>
      <c r="C21">
        <v>130</v>
      </c>
      <c r="D21">
        <v>110</v>
      </c>
      <c r="E21">
        <v>110</v>
      </c>
      <c r="F21">
        <v>110</v>
      </c>
      <c r="G21">
        <v>110</v>
      </c>
      <c r="H21">
        <v>110</v>
      </c>
      <c r="I21">
        <v>110</v>
      </c>
      <c r="J21">
        <v>110</v>
      </c>
      <c r="K21">
        <v>110</v>
      </c>
      <c r="L21">
        <v>160</v>
      </c>
      <c r="M21">
        <v>160</v>
      </c>
      <c r="N21">
        <v>2</v>
      </c>
    </row>
    <row r="22" spans="1:14" x14ac:dyDescent="0.4">
      <c r="A22" t="s">
        <v>181</v>
      </c>
      <c r="B22">
        <v>300</v>
      </c>
      <c r="C22">
        <v>160</v>
      </c>
      <c r="D22">
        <v>120</v>
      </c>
      <c r="E22">
        <v>120</v>
      </c>
      <c r="F22">
        <v>120</v>
      </c>
      <c r="G22">
        <v>120</v>
      </c>
      <c r="H22">
        <v>120</v>
      </c>
      <c r="I22">
        <v>120</v>
      </c>
      <c r="J22">
        <v>120</v>
      </c>
      <c r="K22">
        <v>120</v>
      </c>
      <c r="L22">
        <v>220</v>
      </c>
      <c r="M22">
        <v>180</v>
      </c>
      <c r="N22">
        <v>2</v>
      </c>
    </row>
    <row r="23" spans="1:14" x14ac:dyDescent="0.4">
      <c r="A23" t="s">
        <v>753</v>
      </c>
      <c r="B23">
        <v>600</v>
      </c>
      <c r="C23">
        <v>175</v>
      </c>
      <c r="D23">
        <v>130</v>
      </c>
      <c r="E23">
        <v>130</v>
      </c>
      <c r="F23">
        <v>130</v>
      </c>
      <c r="G23">
        <v>130</v>
      </c>
      <c r="H23">
        <v>130</v>
      </c>
      <c r="I23">
        <v>130</v>
      </c>
      <c r="J23">
        <v>130</v>
      </c>
      <c r="K23">
        <v>130</v>
      </c>
      <c r="L23">
        <v>400</v>
      </c>
      <c r="M23">
        <v>350</v>
      </c>
      <c r="N23">
        <v>3</v>
      </c>
    </row>
    <row r="24" spans="1:14" x14ac:dyDescent="0.4">
      <c r="A24" t="s">
        <v>192</v>
      </c>
      <c r="B24">
        <v>900</v>
      </c>
      <c r="C24">
        <v>190</v>
      </c>
      <c r="D24">
        <v>140</v>
      </c>
      <c r="E24">
        <v>140</v>
      </c>
      <c r="F24">
        <v>140</v>
      </c>
      <c r="G24">
        <v>140</v>
      </c>
      <c r="H24">
        <v>140</v>
      </c>
      <c r="I24">
        <v>140</v>
      </c>
      <c r="J24">
        <v>130</v>
      </c>
      <c r="K24">
        <v>130</v>
      </c>
      <c r="L24">
        <v>800</v>
      </c>
      <c r="M24">
        <v>700</v>
      </c>
      <c r="N24">
        <v>4</v>
      </c>
    </row>
    <row r="25" spans="1:14" x14ac:dyDescent="0.4">
      <c r="A25" t="s">
        <v>681</v>
      </c>
      <c r="B25">
        <v>2600</v>
      </c>
      <c r="C25">
        <v>200</v>
      </c>
      <c r="D25">
        <v>180</v>
      </c>
      <c r="E25">
        <v>180</v>
      </c>
      <c r="F25">
        <v>180</v>
      </c>
      <c r="G25">
        <v>180</v>
      </c>
      <c r="H25">
        <v>180</v>
      </c>
      <c r="I25">
        <v>180</v>
      </c>
      <c r="J25">
        <v>140</v>
      </c>
      <c r="K25">
        <v>140</v>
      </c>
      <c r="L25">
        <v>1600</v>
      </c>
      <c r="M25">
        <v>1600</v>
      </c>
      <c r="N2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1031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N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4" x14ac:dyDescent="0.4">
      <c r="A1" t="s">
        <v>3</v>
      </c>
      <c r="B1" s="1" t="s">
        <v>1032</v>
      </c>
      <c r="C1" s="1" t="s">
        <v>4</v>
      </c>
      <c r="D1" s="1" t="s">
        <v>11</v>
      </c>
      <c r="E1" s="1" t="s">
        <v>1033</v>
      </c>
      <c r="F1" s="1" t="s">
        <v>16</v>
      </c>
      <c r="G1" t="s">
        <v>1034</v>
      </c>
      <c r="H1" t="s">
        <v>14</v>
      </c>
      <c r="J1" s="1" t="s">
        <v>16</v>
      </c>
      <c r="K1" s="1" t="s">
        <v>1106</v>
      </c>
      <c r="L1" t="s">
        <v>1107</v>
      </c>
    </row>
    <row r="2" spans="1:14" x14ac:dyDescent="0.4">
      <c r="A2">
        <v>1</v>
      </c>
      <c r="B2" s="1">
        <f>FLOOR(A2/20,1)*FLOOR(A2/20,1)*2+FLOOR(A2/30,1)*FLOOR(A2/30,1)*4+POWER(2,A2/10)/10</f>
        <v>0.10717734625362932</v>
      </c>
      <c r="C2" s="1">
        <f>(A2*20+A2*B2*2+30+(MAX(0,A2-20)*50))*0.7</f>
        <v>35.15004828475508</v>
      </c>
      <c r="D2" s="1">
        <f>(5+A2*2.5+10*B2)*MIN(1,0.8+A2*0.015)</f>
        <v>6.9859953719670784</v>
      </c>
      <c r="E2" s="1">
        <f>(1-POWER(1-((A2+1)/100),2))*20+MAX(0,(A2-10)/3)*N2</f>
        <v>0.79200000000000159</v>
      </c>
      <c r="F2" s="1">
        <f>VLOOKUP($A2,Exp!$Q2:$R100,2)/$E2</f>
        <v>5.0505050505050404</v>
      </c>
      <c r="G2">
        <f>FLOOR(A2*0.8,1)+1</f>
        <v>1</v>
      </c>
      <c r="H2">
        <f>FLOOR(A2/3,1)+1</f>
        <v>1</v>
      </c>
      <c r="J2" s="1">
        <f>VLOOKUP($A2,Exp!$Q2:$R100,2)/$E2</f>
        <v>5.0505050505050404</v>
      </c>
      <c r="K2" s="1">
        <f>VLOOKUP(A2,Exp!M2:N100,2)/E2</f>
        <v>6.3131313131313007</v>
      </c>
      <c r="L2">
        <f>VLOOKUP($A2,Exp!$Q2:$R100,2)/($E2*N2)</f>
        <v>5.0505050505050404</v>
      </c>
      <c r="N2">
        <f>MAX(1,1+(1-POWER(1-(A2-10)/200,3)))</f>
        <v>1</v>
      </c>
    </row>
    <row r="3" spans="1:14" x14ac:dyDescent="0.4">
      <c r="A3">
        <v>2</v>
      </c>
      <c r="B3" s="1">
        <f t="shared" ref="B3:B66" si="0">FLOOR(A3/20,1)*FLOOR(A3/20,1)*2+FLOOR(A3/30,1)*FLOOR(A3/30,1)*4+POWER(2,A3/10)/10</f>
        <v>0.1148698354997035</v>
      </c>
      <c r="C3" s="1">
        <f t="shared" ref="C3:C66" si="1">(A3*20+A3*B3*2+30+(MAX(0,A3-20)*50))*0.7</f>
        <v>49.321635539399168</v>
      </c>
      <c r="D3" s="1">
        <f t="shared" ref="D3:D28" si="2">(5+A3*2.5+10*B3)*MIN(1,0.8+A3*0.015)</f>
        <v>9.2534196346475408</v>
      </c>
      <c r="E3" s="1">
        <f t="shared" ref="E3:E66" si="3">(1-POWER(1-((A3+1)/100),2))*20+MAX(0,(A3-10)/3)</f>
        <v>1.1820000000000008</v>
      </c>
      <c r="F3" s="1">
        <f>VLOOKUP($A3,Exp!$Q3:$R101,2)/$E3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VLOOKUP($A3,Exp!$Q3:$R101,2)/$E3</f>
        <v>5.076142131979692</v>
      </c>
      <c r="K3" s="1">
        <f>VLOOKUP(A3,Exp!M3:N101,2)/E3</f>
        <v>7.614213197969538</v>
      </c>
      <c r="L3">
        <f>VLOOKUP($A3,Exp!$Q3:$R101,2)/($E3*N3)</f>
        <v>5.076142131979692</v>
      </c>
      <c r="N3">
        <f t="shared" ref="N3:N66" si="6">MAX(1,1+(1-POWER(1-(A3-10)/200,3)))</f>
        <v>1</v>
      </c>
    </row>
    <row r="4" spans="1:1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11.602817029276455</v>
      </c>
      <c r="E4" s="1">
        <f t="shared" si="3"/>
        <v>1.5680000000000005</v>
      </c>
      <c r="F4" s="1">
        <f>VLOOKUP($A4,Exp!$Q4:$R102,2)/$E4</f>
        <v>4.4642857142857126</v>
      </c>
      <c r="G4">
        <f t="shared" si="4"/>
        <v>3</v>
      </c>
      <c r="H4">
        <f t="shared" si="5"/>
        <v>2</v>
      </c>
      <c r="J4" s="1">
        <f>VLOOKUP($A4,Exp!$Q4:$R102,2)/$E4</f>
        <v>4.4642857142857126</v>
      </c>
      <c r="K4" s="1">
        <f>VLOOKUP(A4,Exp!M4:N102,2)/E4</f>
        <v>7.6530612244897931</v>
      </c>
      <c r="L4">
        <f>VLOOKUP($A4,Exp!$Q4:$R102,2)/($E4*N4)</f>
        <v>4.4642857142857126</v>
      </c>
      <c r="N4">
        <f t="shared" si="6"/>
        <v>1</v>
      </c>
    </row>
    <row r="5" spans="1:1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14.034776803264691</v>
      </c>
      <c r="E5" s="1">
        <f t="shared" si="3"/>
        <v>1.9500000000000006</v>
      </c>
      <c r="F5" s="1">
        <f>VLOOKUP($A5,Exp!$Q5:$R103,2)/$E5</f>
        <v>5.1282051282051269</v>
      </c>
      <c r="G5">
        <f t="shared" si="4"/>
        <v>4</v>
      </c>
      <c r="H5">
        <f t="shared" si="5"/>
        <v>2</v>
      </c>
      <c r="J5" s="1">
        <f>VLOOKUP($A5,Exp!$Q5:$R103,2)/$E5</f>
        <v>5.1282051282051269</v>
      </c>
      <c r="K5" s="1">
        <f>VLOOKUP(A5,Exp!M5:N103,2)/E5</f>
        <v>8.7179487179487154</v>
      </c>
      <c r="L5">
        <f>VLOOKUP($A5,Exp!$Q5:$R103,2)/($E5*N5)</f>
        <v>5.1282051282051269</v>
      </c>
      <c r="N5">
        <f t="shared" si="6"/>
        <v>1</v>
      </c>
    </row>
    <row r="6" spans="1:1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16.549936867076458</v>
      </c>
      <c r="E6" s="1">
        <f t="shared" si="3"/>
        <v>2.3280000000000012</v>
      </c>
      <c r="F6" s="1">
        <f>VLOOKUP($A6,Exp!$Q6:$R104,2)/$E6</f>
        <v>6.4432989690721616</v>
      </c>
      <c r="G6">
        <f t="shared" si="4"/>
        <v>5</v>
      </c>
      <c r="H6">
        <f t="shared" si="5"/>
        <v>2</v>
      </c>
      <c r="J6" s="1">
        <f>VLOOKUP($A6,Exp!$Q6:$R104,2)/$E6</f>
        <v>6.4432989690721616</v>
      </c>
      <c r="K6" s="1">
        <f>VLOOKUP(A6,Exp!M6:N104,2)/E6</f>
        <v>9.879725085910648</v>
      </c>
      <c r="L6">
        <f>VLOOKUP($A6,Exp!$Q6:$R104,2)/($E6*N6)</f>
        <v>6.4432989690721616</v>
      </c>
      <c r="N6">
        <f t="shared" si="6"/>
        <v>1</v>
      </c>
    </row>
    <row r="7" spans="1:1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19.148987744194255</v>
      </c>
      <c r="E7" s="1">
        <f t="shared" si="3"/>
        <v>2.7020000000000022</v>
      </c>
      <c r="F7" s="1">
        <f>VLOOKUP($A7,Exp!$Q7:$R105,2)/$E7</f>
        <v>8.1421169504070985</v>
      </c>
      <c r="G7">
        <f t="shared" si="4"/>
        <v>5</v>
      </c>
      <c r="H7">
        <f t="shared" si="5"/>
        <v>3</v>
      </c>
      <c r="J7" s="1">
        <f>VLOOKUP($A7,Exp!$Q7:$R105,2)/$E7</f>
        <v>8.1421169504070985</v>
      </c>
      <c r="K7" s="1">
        <f>VLOOKUP(A7,Exp!M7:N105,2)/E7</f>
        <v>12.953367875647658</v>
      </c>
      <c r="L7">
        <f>VLOOKUP($A7,Exp!$Q7:$R105,2)/($E7*N7)</f>
        <v>8.1421169504070985</v>
      </c>
      <c r="N7">
        <f t="shared" si="6"/>
        <v>1</v>
      </c>
    </row>
    <row r="8" spans="1:1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21.832676837404787</v>
      </c>
      <c r="E8" s="1">
        <f t="shared" si="3"/>
        <v>3.0719999999999992</v>
      </c>
      <c r="F8" s="1">
        <f>VLOOKUP($A8,Exp!$Q8:$R106,2)/$E8</f>
        <v>10.41666666666667</v>
      </c>
      <c r="G8">
        <f t="shared" si="4"/>
        <v>6</v>
      </c>
      <c r="H8">
        <f t="shared" si="5"/>
        <v>3</v>
      </c>
      <c r="J8" s="1">
        <f>VLOOKUP($A8,Exp!$Q8:$R106,2)/$E8</f>
        <v>10.41666666666667</v>
      </c>
      <c r="K8" s="1">
        <f>VLOOKUP(A8,Exp!M8:N106,2)/E8</f>
        <v>16.276041666666671</v>
      </c>
      <c r="L8">
        <f>VLOOKUP($A8,Exp!$Q8:$R106,2)/($E8*N8)</f>
        <v>10.41666666666667</v>
      </c>
      <c r="N8">
        <f t="shared" si="6"/>
        <v>1</v>
      </c>
    </row>
    <row r="9" spans="1:1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24.601813036464868</v>
      </c>
      <c r="E9" s="1">
        <f t="shared" si="3"/>
        <v>3.4379999999999988</v>
      </c>
      <c r="F9" s="1">
        <f>VLOOKUP($A9,Exp!$Q9:$R107,2)/$E9</f>
        <v>13.379872018615478</v>
      </c>
      <c r="G9">
        <f t="shared" si="4"/>
        <v>7</v>
      </c>
      <c r="H9">
        <f t="shared" si="5"/>
        <v>3</v>
      </c>
      <c r="J9" s="1">
        <f>VLOOKUP($A9,Exp!$Q9:$R107,2)/$E9</f>
        <v>13.379872018615478</v>
      </c>
      <c r="K9" s="1">
        <f>VLOOKUP(A9,Exp!M9:N107,2)/E9</f>
        <v>20.360674810936597</v>
      </c>
      <c r="L9">
        <f>VLOOKUP($A9,Exp!$Q9:$R107,2)/($E9*N9)</f>
        <v>13.379872018615478</v>
      </c>
      <c r="N9">
        <f t="shared" si="6"/>
        <v>1</v>
      </c>
    </row>
    <row r="10" spans="1:1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27.45727169417383</v>
      </c>
      <c r="E10" s="1">
        <f t="shared" si="3"/>
        <v>3.7999999999999989</v>
      </c>
      <c r="F10" s="1">
        <f>VLOOKUP($A10,Exp!$Q10:$R108,2)/$E10</f>
        <v>17.368421052631582</v>
      </c>
      <c r="G10">
        <f t="shared" si="4"/>
        <v>8</v>
      </c>
      <c r="H10">
        <f t="shared" si="5"/>
        <v>4</v>
      </c>
      <c r="J10" s="1">
        <f>VLOOKUP($A10,Exp!$Q10:$R108,2)/$E10</f>
        <v>17.368421052631582</v>
      </c>
      <c r="K10" s="1">
        <f>VLOOKUP(A10,Exp!M10:N108,2)/E10</f>
        <v>24.736842105263165</v>
      </c>
      <c r="L10">
        <f>VLOOKUP($A10,Exp!$Q10:$R108,2)/($E10*N10)</f>
        <v>17.368421052631582</v>
      </c>
      <c r="N10">
        <f t="shared" si="6"/>
        <v>1</v>
      </c>
    </row>
    <row r="11" spans="1:1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30.400000000000002</v>
      </c>
      <c r="E11" s="1">
        <f t="shared" si="3"/>
        <v>4.1579999999999995</v>
      </c>
      <c r="F11" s="1">
        <f>VLOOKUP($A11,Exp!$Q11:$R109,2)/$E11</f>
        <v>24.050024050024053</v>
      </c>
      <c r="G11">
        <f t="shared" si="4"/>
        <v>9</v>
      </c>
      <c r="H11">
        <f t="shared" si="5"/>
        <v>4</v>
      </c>
      <c r="J11" s="1">
        <f>VLOOKUP($A11,Exp!$Q11:$R109,2)/$E11</f>
        <v>24.050024050024053</v>
      </c>
      <c r="K11" s="1">
        <f>VLOOKUP(A11,Exp!M11:N109,2)/E11</f>
        <v>59.403559403559413</v>
      </c>
      <c r="L11">
        <f>VLOOKUP($A11,Exp!$Q11:$R109,2)/($E11*N11)</f>
        <v>24.050024050024053</v>
      </c>
      <c r="N11">
        <f t="shared" si="6"/>
        <v>1</v>
      </c>
    </row>
    <row r="12" spans="1:1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33.431022782695045</v>
      </c>
      <c r="E12" s="1">
        <f t="shared" si="3"/>
        <v>4.8453333333333335</v>
      </c>
      <c r="F12" s="1">
        <f>VLOOKUP($A12,Exp!$Q12:$R110,2)/$E12</f>
        <v>28.06824435883324</v>
      </c>
      <c r="G12">
        <f t="shared" si="4"/>
        <v>9</v>
      </c>
      <c r="H12">
        <f t="shared" si="5"/>
        <v>4</v>
      </c>
      <c r="J12" s="1">
        <f>VLOOKUP($A12,Exp!$Q12:$R110,2)/$E12</f>
        <v>28.06824435883324</v>
      </c>
      <c r="K12" s="1">
        <f>VLOOKUP(A12,Exp!M12:N110,2)/E12</f>
        <v>64.804623004953214</v>
      </c>
      <c r="L12">
        <f>VLOOKUP($A12,Exp!$Q12:$R110,2)/($E12*N12)</f>
        <v>27.655482820797484</v>
      </c>
      <c r="N12">
        <f t="shared" si="6"/>
        <v>1.014925125</v>
      </c>
    </row>
    <row r="13" spans="1:1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36.551448775794185</v>
      </c>
      <c r="E13" s="1">
        <f t="shared" si="3"/>
        <v>5.5286666666666671</v>
      </c>
      <c r="F13" s="1">
        <f>VLOOKUP($A13,Exp!$Q13:$R111,2)/$E13</f>
        <v>32.557578680815141</v>
      </c>
      <c r="G13">
        <f t="shared" si="4"/>
        <v>10</v>
      </c>
      <c r="H13">
        <f t="shared" si="5"/>
        <v>5</v>
      </c>
      <c r="J13" s="1">
        <f>VLOOKUP($A13,Exp!$Q13:$R111,2)/$E13</f>
        <v>32.557578680815141</v>
      </c>
      <c r="K13" s="1">
        <f>VLOOKUP(A13,Exp!M13:N111,2)/E13</f>
        <v>70.541420475099471</v>
      </c>
      <c r="L13">
        <f>VLOOKUP($A13,Exp!$Q13:$R111,2)/($E13*N13)</f>
        <v>31.618478258072134</v>
      </c>
      <c r="N13">
        <f t="shared" si="6"/>
        <v>1.0297010000000002</v>
      </c>
    </row>
    <row r="14" spans="1:1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39.762477382556391</v>
      </c>
      <c r="E14" s="1">
        <f t="shared" si="3"/>
        <v>6.208000000000002</v>
      </c>
      <c r="F14" s="1">
        <f>VLOOKUP($A14,Exp!$Q14:$R112,2)/$E14</f>
        <v>38.015463917525764</v>
      </c>
      <c r="G14">
        <f t="shared" si="4"/>
        <v>11</v>
      </c>
      <c r="H14">
        <f t="shared" si="5"/>
        <v>5</v>
      </c>
      <c r="J14" s="1">
        <f>VLOOKUP($A14,Exp!$Q14:$R112,2)/$E14</f>
        <v>38.015463917525764</v>
      </c>
      <c r="K14" s="1">
        <f>VLOOKUP(A14,Exp!M14:N112,2)/E14</f>
        <v>76.83634020618554</v>
      </c>
      <c r="L14">
        <f>VLOOKUP($A14,Exp!$Q14:$R112,2)/($E14*N14)</f>
        <v>36.401829948866187</v>
      </c>
      <c r="N14">
        <f t="shared" si="6"/>
        <v>1.0443283750000001</v>
      </c>
    </row>
    <row r="15" spans="1:1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6.8833333333333346</v>
      </c>
      <c r="F15" s="1">
        <f>VLOOKUP($A15,Exp!$Q15:$R113,2)/$E15</f>
        <v>45.326876513317181</v>
      </c>
      <c r="G15">
        <f t="shared" si="4"/>
        <v>12</v>
      </c>
      <c r="H15">
        <f t="shared" si="5"/>
        <v>5</v>
      </c>
      <c r="J15" s="1">
        <f>VLOOKUP($A15,Exp!$Q15:$R113,2)/$E15</f>
        <v>45.326876513317181</v>
      </c>
      <c r="K15" s="1">
        <f>VLOOKUP(A15,Exp!M15:N113,2)/E15</f>
        <v>83.244552058111367</v>
      </c>
      <c r="L15">
        <f>VLOOKUP($A15,Exp!$Q15:$R113,2)/($E15*N15)</f>
        <v>42.809344577408915</v>
      </c>
      <c r="N15">
        <f t="shared" si="6"/>
        <v>1.058808</v>
      </c>
    </row>
    <row r="16" spans="1:1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7.5546666666666686</v>
      </c>
      <c r="F16" s="1">
        <f>VLOOKUP($A16,Exp!$Q16:$R114,2)/$E16</f>
        <v>52.550300035298257</v>
      </c>
      <c r="G16">
        <f t="shared" si="4"/>
        <v>13</v>
      </c>
      <c r="H16">
        <f t="shared" si="5"/>
        <v>6</v>
      </c>
      <c r="J16" s="1">
        <f>VLOOKUP($A16,Exp!$Q16:$R114,2)/$E16</f>
        <v>52.550300035298257</v>
      </c>
      <c r="K16" s="1">
        <f>VLOOKUP(A16,Exp!M16:N114,2)/E16</f>
        <v>90.142957995058225</v>
      </c>
      <c r="L16">
        <f>VLOOKUP($A16,Exp!$Q16:$R114,2)/($E16*N16)</f>
        <v>48.968698799654746</v>
      </c>
      <c r="N16">
        <f t="shared" si="6"/>
        <v>1.0731406250000002</v>
      </c>
    </row>
    <row r="17" spans="1:14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8.2220000000000013</v>
      </c>
      <c r="F17" s="1">
        <f>VLOOKUP($A17,Exp!$Q17:$R115,2)/$E17</f>
        <v>60.325954755533921</v>
      </c>
      <c r="G17">
        <f t="shared" si="4"/>
        <v>13</v>
      </c>
      <c r="H17">
        <f t="shared" si="5"/>
        <v>6</v>
      </c>
      <c r="J17" s="1">
        <f>VLOOKUP($A17,Exp!$Q17:$R115,2)/$E17</f>
        <v>60.325954755533921</v>
      </c>
      <c r="K17" s="1">
        <f>VLOOKUP(A17,Exp!M17:N115,2)/E17</f>
        <v>97.056677207492072</v>
      </c>
      <c r="L17">
        <f>VLOOKUP($A17,Exp!$Q17:$R115,2)/($E17*N17)</f>
        <v>55.480968241875644</v>
      </c>
      <c r="N17">
        <f t="shared" si="6"/>
        <v>1.0873270000000002</v>
      </c>
    </row>
    <row r="18" spans="1:14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8.8853333333333318</v>
      </c>
      <c r="F18" s="1">
        <f>VLOOKUP($A18,Exp!$Q18:$R116,2)/$E18</f>
        <v>69.102641056422584</v>
      </c>
      <c r="G18">
        <f t="shared" si="4"/>
        <v>14</v>
      </c>
      <c r="H18">
        <f t="shared" si="5"/>
        <v>6</v>
      </c>
      <c r="J18" s="1">
        <f>VLOOKUP($A18,Exp!$Q18:$R116,2)/$E18</f>
        <v>69.102641056422584</v>
      </c>
      <c r="K18" s="1">
        <f>VLOOKUP(A18,Exp!M18:N116,2)/E18</f>
        <v>104.21668667466989</v>
      </c>
      <c r="L18">
        <f>VLOOKUP($A18,Exp!$Q18:$R116,2)/($E18*N18)</f>
        <v>62.742560978022496</v>
      </c>
      <c r="N18">
        <f t="shared" si="6"/>
        <v>1.1013678750000002</v>
      </c>
    </row>
    <row r="19" spans="1:14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9.5446666666666644</v>
      </c>
      <c r="F19" s="1">
        <f>VLOOKUP($A19,Exp!$Q19:$R117,2)/$E19</f>
        <v>79.62561989243558</v>
      </c>
      <c r="G19">
        <f t="shared" si="4"/>
        <v>15</v>
      </c>
      <c r="H19">
        <f t="shared" si="5"/>
        <v>7</v>
      </c>
      <c r="J19" s="1">
        <f>VLOOKUP($A19,Exp!$Q19:$R117,2)/$E19</f>
        <v>79.62561989243558</v>
      </c>
      <c r="K19" s="1">
        <f>VLOOKUP(A19,Exp!M19:N117,2)/E19</f>
        <v>111.58063840189986</v>
      </c>
      <c r="L19">
        <f>VLOOKUP($A19,Exp!$Q19:$R117,2)/($E19*N19)</f>
        <v>71.396207438270736</v>
      </c>
      <c r="N19">
        <f t="shared" si="6"/>
        <v>1.115264</v>
      </c>
    </row>
    <row r="20" spans="1:14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10.199999999999998</v>
      </c>
      <c r="F20" s="1">
        <f>VLOOKUP($A20,Exp!$Q20:$R118,2)/$E20</f>
        <v>90.490196078431396</v>
      </c>
      <c r="G20">
        <f t="shared" si="4"/>
        <v>16</v>
      </c>
      <c r="H20">
        <f t="shared" si="5"/>
        <v>7</v>
      </c>
      <c r="J20" s="1">
        <f>VLOOKUP($A20,Exp!$Q20:$R118,2)/$E20</f>
        <v>90.490196078431396</v>
      </c>
      <c r="K20" s="1">
        <f>VLOOKUP(A20,Exp!M20:N118,2)/E20</f>
        <v>119.11764705882356</v>
      </c>
      <c r="L20">
        <f>VLOOKUP($A20,Exp!$Q20:$R118,2)/($E20*N20)</f>
        <v>80.149604664354442</v>
      </c>
      <c r="N20">
        <f t="shared" si="6"/>
        <v>1.1290161250000001</v>
      </c>
    </row>
    <row r="21" spans="1:14" x14ac:dyDescent="0.4">
      <c r="A21">
        <v>20</v>
      </c>
      <c r="B21" s="1">
        <f t="shared" si="0"/>
        <v>2.4</v>
      </c>
      <c r="C21" s="1">
        <f t="shared" si="1"/>
        <v>368.2</v>
      </c>
      <c r="D21" s="1">
        <f t="shared" si="2"/>
        <v>79</v>
      </c>
      <c r="E21" s="1">
        <f t="shared" si="3"/>
        <v>10.851333333333331</v>
      </c>
      <c r="F21" s="1">
        <f>VLOOKUP($A21,Exp!$Q21:$R119,2)/$E21</f>
        <v>116.02260858880632</v>
      </c>
      <c r="G21">
        <f t="shared" si="4"/>
        <v>17</v>
      </c>
      <c r="H21">
        <f t="shared" si="5"/>
        <v>7</v>
      </c>
      <c r="J21" s="1">
        <f>VLOOKUP($A21,Exp!$Q21:$R119,2)/$E21</f>
        <v>116.02260858880632</v>
      </c>
      <c r="K21" s="1">
        <f>VLOOKUP(A21,Exp!M21:N119,2)/E21</f>
        <v>230.84720771640971</v>
      </c>
      <c r="L21">
        <f>VLOOKUP($A21,Exp!$Q21:$R119,2)/($E21*N21)</f>
        <v>101.54040791056234</v>
      </c>
      <c r="N21">
        <f t="shared" si="6"/>
        <v>1.1426250000000002</v>
      </c>
    </row>
    <row r="22" spans="1:14" x14ac:dyDescent="0.4">
      <c r="A22">
        <v>21</v>
      </c>
      <c r="B22" s="1">
        <f t="shared" si="0"/>
        <v>2.4287093850145172</v>
      </c>
      <c r="C22" s="1">
        <f t="shared" si="1"/>
        <v>421.40405591942681</v>
      </c>
      <c r="D22" s="1">
        <f t="shared" si="2"/>
        <v>81.787093850145169</v>
      </c>
      <c r="E22" s="1">
        <f t="shared" si="3"/>
        <v>11.498666666666665</v>
      </c>
      <c r="F22" s="1">
        <f>VLOOKUP($A22,Exp!$Q22:$R120,2)/$E22</f>
        <v>130.27597402597405</v>
      </c>
      <c r="G22">
        <f t="shared" si="4"/>
        <v>17</v>
      </c>
      <c r="H22">
        <f t="shared" si="5"/>
        <v>8</v>
      </c>
      <c r="J22" s="1">
        <f>VLOOKUP($A22,Exp!$Q22:$R120,2)/$E22</f>
        <v>130.27597402597405</v>
      </c>
      <c r="K22" s="1">
        <f>VLOOKUP(A22,Exp!M22:N120,2)/E22</f>
        <v>244.89795918367349</v>
      </c>
      <c r="L22">
        <f>VLOOKUP($A22,Exp!$Q22:$R120,2)/($E22*N22)</f>
        <v>112.68657205056482</v>
      </c>
      <c r="N22">
        <f t="shared" si="6"/>
        <v>1.1560913749999999</v>
      </c>
    </row>
    <row r="23" spans="1:14" x14ac:dyDescent="0.4">
      <c r="A23">
        <v>22</v>
      </c>
      <c r="B23" s="1">
        <f>FLOOR(A23/20,1)*FLOOR(A23/20,1)*2+FLOOR(A23/30,1)*FLOOR(A23/30,1)*4+POWER(2,A23/10)/10</f>
        <v>2.4594793419988141</v>
      </c>
      <c r="C23" s="1">
        <f t="shared" si="1"/>
        <v>474.75196373356346</v>
      </c>
      <c r="D23" s="1">
        <f t="shared" si="2"/>
        <v>84.59479341998815</v>
      </c>
      <c r="E23" s="1">
        <f t="shared" si="3"/>
        <v>12.141999999999999</v>
      </c>
      <c r="F23" s="1">
        <f>VLOOKUP($A23,Exp!$Q23:$R121,2)/$E23</f>
        <v>146.35150716521167</v>
      </c>
      <c r="G23">
        <f t="shared" si="4"/>
        <v>18</v>
      </c>
      <c r="H23">
        <f t="shared" si="5"/>
        <v>8</v>
      </c>
      <c r="J23" s="1">
        <f>VLOOKUP($A23,Exp!$Q23:$R121,2)/$E23</f>
        <v>146.35150716521167</v>
      </c>
      <c r="K23" s="1">
        <f>VLOOKUP(A23,Exp!M23:N121,2)/E23</f>
        <v>259.34771866249383</v>
      </c>
      <c r="L23">
        <f>VLOOKUP($A23,Exp!$Q23:$R121,2)/($E23*N23)</f>
        <v>125.14922590866865</v>
      </c>
      <c r="N23">
        <f t="shared" si="6"/>
        <v>1.169416</v>
      </c>
    </row>
    <row r="24" spans="1:14" x14ac:dyDescent="0.4">
      <c r="A24">
        <v>23</v>
      </c>
      <c r="B24" s="1">
        <f t="shared" si="0"/>
        <v>2.4924577653379663</v>
      </c>
      <c r="C24" s="1">
        <f t="shared" si="1"/>
        <v>528.25714004388249</v>
      </c>
      <c r="D24" s="1">
        <f>(5+A24*2.5+10*B24)*MIN(1,0.8+A24*0.015)</f>
        <v>87.424577653379657</v>
      </c>
      <c r="E24" s="1">
        <f t="shared" si="3"/>
        <v>12.781333333333333</v>
      </c>
      <c r="F24" s="1">
        <f>VLOOKUP($A24,Exp!$Q24:$R122,2)/$E24</f>
        <v>163.20675985812645</v>
      </c>
      <c r="G24">
        <f t="shared" si="4"/>
        <v>19</v>
      </c>
      <c r="H24">
        <f t="shared" si="5"/>
        <v>8</v>
      </c>
      <c r="J24" s="1">
        <f>VLOOKUP($A24,Exp!$Q24:$R122,2)/$E24</f>
        <v>163.20675985812645</v>
      </c>
      <c r="K24" s="1">
        <f>VLOOKUP(A24,Exp!M24:N122,2)/E24</f>
        <v>274.14980179428335</v>
      </c>
      <c r="L24">
        <f>VLOOKUP($A24,Exp!$Q24:$R122,2)/($E24*N24)</f>
        <v>138.00677457353873</v>
      </c>
      <c r="N24">
        <f t="shared" si="6"/>
        <v>1.1825996249999999</v>
      </c>
    </row>
    <row r="25" spans="1:14" x14ac:dyDescent="0.4">
      <c r="A25">
        <v>24</v>
      </c>
      <c r="B25" s="1">
        <f t="shared" si="0"/>
        <v>2.5278031643091579</v>
      </c>
      <c r="C25" s="1">
        <f t="shared" si="1"/>
        <v>581.9341863207876</v>
      </c>
      <c r="D25" s="1">
        <f t="shared" si="2"/>
        <v>90.27803164309158</v>
      </c>
      <c r="E25" s="1">
        <f t="shared" si="3"/>
        <v>13.416666666666668</v>
      </c>
      <c r="F25" s="1">
        <f>VLOOKUP($A25,Exp!$Q25:$R123,2)/$E25</f>
        <v>192.3726708074534</v>
      </c>
      <c r="G25">
        <f t="shared" si="4"/>
        <v>20</v>
      </c>
      <c r="H25">
        <f t="shared" si="5"/>
        <v>9</v>
      </c>
      <c r="J25" s="1">
        <f>VLOOKUP($A25,Exp!$Q25:$R123,2)/$E25</f>
        <v>192.3726708074534</v>
      </c>
      <c r="K25" s="1">
        <f>VLOOKUP(A25,Exp!M25:N123,2)/E25</f>
        <v>288.96894409937886</v>
      </c>
      <c r="L25">
        <f>VLOOKUP($A25,Exp!$Q25:$R123,2)/($E25*N25)</f>
        <v>160.89474099497374</v>
      </c>
      <c r="N25">
        <f t="shared" si="6"/>
        <v>1.195643</v>
      </c>
    </row>
    <row r="26" spans="1:14" x14ac:dyDescent="0.4">
      <c r="A26">
        <v>25</v>
      </c>
      <c r="B26" s="1">
        <f t="shared" si="0"/>
        <v>2.5656854249492378</v>
      </c>
      <c r="C26" s="1">
        <f t="shared" si="1"/>
        <v>635.79898987322326</v>
      </c>
      <c r="D26" s="1">
        <f t="shared" si="2"/>
        <v>93.156854249492369</v>
      </c>
      <c r="E26" s="1">
        <f t="shared" si="3"/>
        <v>14.048</v>
      </c>
      <c r="F26" s="1">
        <f>VLOOKUP($A26,Exp!$Q26:$R124,2)/$E26</f>
        <v>212.98405466970388</v>
      </c>
      <c r="G26">
        <f t="shared" si="4"/>
        <v>21</v>
      </c>
      <c r="H26">
        <f t="shared" si="5"/>
        <v>9</v>
      </c>
      <c r="J26" s="1">
        <f>VLOOKUP($A26,Exp!$Q26:$R124,2)/$E26</f>
        <v>212.98405466970388</v>
      </c>
      <c r="K26" s="1">
        <f>VLOOKUP(A26,Exp!M26:N124,2)/E26</f>
        <v>304.10022779043283</v>
      </c>
      <c r="L26">
        <f>VLOOKUP($A26,Exp!$Q26:$R124,2)/($E26*N26)</f>
        <v>176.23152156982235</v>
      </c>
      <c r="N26">
        <f t="shared" si="6"/>
        <v>1.2085468749999999</v>
      </c>
    </row>
    <row r="27" spans="1:14" x14ac:dyDescent="0.4">
      <c r="A27">
        <v>26</v>
      </c>
      <c r="B27" s="1">
        <f t="shared" si="0"/>
        <v>2.6062866266041591</v>
      </c>
      <c r="C27" s="1">
        <f t="shared" si="1"/>
        <v>689.86883320839138</v>
      </c>
      <c r="D27" s="1">
        <f t="shared" si="2"/>
        <v>96.062866266041596</v>
      </c>
      <c r="E27" s="1">
        <f t="shared" si="3"/>
        <v>14.675333333333334</v>
      </c>
      <c r="F27" s="1">
        <f>VLOOKUP($A27,Exp!$Q27:$R125,2)/$E27</f>
        <v>235.63348930177619</v>
      </c>
      <c r="G27">
        <f t="shared" si="4"/>
        <v>21</v>
      </c>
      <c r="H27">
        <f t="shared" si="5"/>
        <v>9</v>
      </c>
      <c r="J27" s="1">
        <f>VLOOKUP($A27,Exp!$Q27:$R125,2)/$E27</f>
        <v>235.63348930177619</v>
      </c>
      <c r="K27" s="1">
        <f>VLOOKUP(A27,Exp!M27:N125,2)/E27</f>
        <v>319.37945759324032</v>
      </c>
      <c r="L27">
        <f>VLOOKUP($A27,Exp!$Q27:$R125,2)/($E27*N27)</f>
        <v>192.93472044962812</v>
      </c>
      <c r="N27">
        <f t="shared" si="6"/>
        <v>1.221312</v>
      </c>
    </row>
    <row r="28" spans="1:14" x14ac:dyDescent="0.4">
      <c r="A28">
        <v>27</v>
      </c>
      <c r="B28" s="1">
        <f t="shared" si="0"/>
        <v>2.6498019170849885</v>
      </c>
      <c r="C28" s="1">
        <f t="shared" si="1"/>
        <v>744.1625124658126</v>
      </c>
      <c r="D28" s="1">
        <f t="shared" si="2"/>
        <v>98.998019170849886</v>
      </c>
      <c r="E28" s="1">
        <f t="shared" si="3"/>
        <v>15.298666666666669</v>
      </c>
      <c r="F28" s="1">
        <f>VLOOKUP($A28,Exp!$Q28:$R126,2)/$E28</f>
        <v>259.30364301899942</v>
      </c>
      <c r="G28">
        <f t="shared" si="4"/>
        <v>22</v>
      </c>
      <c r="H28">
        <f t="shared" si="5"/>
        <v>10</v>
      </c>
      <c r="J28" s="1">
        <f>VLOOKUP($A28,Exp!$Q28:$R126,2)/$E28</f>
        <v>259.30364301899942</v>
      </c>
      <c r="K28" s="1">
        <f>VLOOKUP(A28,Exp!M28:N126,2)/E28</f>
        <v>334.8657835105455</v>
      </c>
      <c r="L28">
        <f>VLOOKUP($A28,Exp!$Q28:$R126,2)/($E28*N28)</f>
        <v>210.14297850309222</v>
      </c>
      <c r="N28">
        <f t="shared" si="6"/>
        <v>1.233939125</v>
      </c>
    </row>
    <row r="29" spans="1:14" x14ac:dyDescent="0.4">
      <c r="A29">
        <v>28</v>
      </c>
      <c r="B29" s="1">
        <f t="shared" si="0"/>
        <v>2.6964404506368993</v>
      </c>
      <c r="C29" s="1">
        <f t="shared" si="1"/>
        <v>798.70046566496649</v>
      </c>
      <c r="D29" s="1">
        <f t="shared" ref="D29:D34" si="7">(5+A29*2.5+10*B29)</f>
        <v>101.96440450636899</v>
      </c>
      <c r="E29" s="1">
        <f t="shared" si="3"/>
        <v>15.917999999999999</v>
      </c>
      <c r="F29" s="1">
        <f>VLOOKUP($A29,Exp!$Q29:$R127,2)/$E29</f>
        <v>293.81831888428195</v>
      </c>
      <c r="G29">
        <f t="shared" si="4"/>
        <v>23</v>
      </c>
      <c r="H29">
        <f t="shared" si="5"/>
        <v>10</v>
      </c>
      <c r="J29" s="1">
        <f>VLOOKUP($A29,Exp!$Q29:$R127,2)/$E29</f>
        <v>293.81831888428195</v>
      </c>
      <c r="K29" s="1">
        <f>VLOOKUP(A29,Exp!M29:N127,2)/E29</f>
        <v>350.5465510742556</v>
      </c>
      <c r="L29">
        <f>VLOOKUP($A29,Exp!$Q29:$R127,2)/($E29*N29)</f>
        <v>235.72808309521196</v>
      </c>
      <c r="N29">
        <f t="shared" si="6"/>
        <v>1.246429</v>
      </c>
    </row>
    <row r="30" spans="1:14" x14ac:dyDescent="0.4">
      <c r="A30">
        <v>29</v>
      </c>
      <c r="B30" s="1">
        <f t="shared" si="0"/>
        <v>2.7464263932294459</v>
      </c>
      <c r="C30" s="1">
        <f t="shared" si="1"/>
        <v>853.50491156511544</v>
      </c>
      <c r="D30" s="1">
        <f t="shared" si="7"/>
        <v>104.96426393229446</v>
      </c>
      <c r="E30" s="1">
        <f t="shared" si="3"/>
        <v>16.533333333333331</v>
      </c>
      <c r="F30" s="1">
        <f>VLOOKUP($A30,Exp!$Q30:$R128,2)/$E30</f>
        <v>321.71370967741939</v>
      </c>
      <c r="G30">
        <f t="shared" si="4"/>
        <v>24</v>
      </c>
      <c r="H30">
        <f t="shared" si="5"/>
        <v>10</v>
      </c>
      <c r="J30" s="1">
        <f>VLOOKUP($A30,Exp!$Q30:$R128,2)/$E30</f>
        <v>321.71370967741939</v>
      </c>
      <c r="K30" s="1">
        <f>VLOOKUP(A30,Exp!M30:N128,2)/E30</f>
        <v>366.35080645161293</v>
      </c>
      <c r="L30">
        <f>VLOOKUP($A30,Exp!$Q30:$R128,2)/($E30*N30)</f>
        <v>255.57532109346494</v>
      </c>
      <c r="N30">
        <f t="shared" si="6"/>
        <v>1.258782375</v>
      </c>
    </row>
    <row r="31" spans="1:14" x14ac:dyDescent="0.4">
      <c r="A31">
        <v>30</v>
      </c>
      <c r="B31" s="1">
        <f t="shared" si="0"/>
        <v>6.8</v>
      </c>
      <c r="C31" s="1">
        <f t="shared" si="1"/>
        <v>1076.5999999999999</v>
      </c>
      <c r="D31" s="1">
        <f t="shared" si="7"/>
        <v>148</v>
      </c>
      <c r="E31" s="1">
        <f t="shared" si="3"/>
        <v>17.144666666666669</v>
      </c>
      <c r="F31" s="1">
        <f>VLOOKUP($A31,Exp!$Q31:$R129,2)/$E31</f>
        <v>394.17505929929609</v>
      </c>
      <c r="G31">
        <f t="shared" si="4"/>
        <v>25</v>
      </c>
      <c r="H31">
        <f t="shared" si="5"/>
        <v>11</v>
      </c>
      <c r="J31" s="1">
        <f>VLOOKUP($A31,Exp!$Q31:$R129,2)/$E31</f>
        <v>394.17505929929609</v>
      </c>
      <c r="K31" s="1">
        <f>VLOOKUP(A31,Exp!M31:N129,2)/E31</f>
        <v>594.4122564840377</v>
      </c>
      <c r="L31">
        <f>VLOOKUP($A31,Exp!$Q31:$R129,2)/($E31*N31)</f>
        <v>310.12986569574832</v>
      </c>
      <c r="N31">
        <f t="shared" si="6"/>
        <v>1.2709999999999999</v>
      </c>
    </row>
    <row r="32" spans="1:14" x14ac:dyDescent="0.4">
      <c r="A32">
        <v>31</v>
      </c>
      <c r="B32" s="1">
        <f t="shared" si="0"/>
        <v>6.8574187700290343</v>
      </c>
      <c r="C32" s="1">
        <f t="shared" si="1"/>
        <v>1137.6119746192601</v>
      </c>
      <c r="D32" s="1">
        <f t="shared" si="7"/>
        <v>151.07418770029034</v>
      </c>
      <c r="E32" s="1">
        <f t="shared" si="3"/>
        <v>17.752000000000002</v>
      </c>
      <c r="F32" s="1">
        <f>VLOOKUP($A32,Exp!$Q32:$R130,2)/$E32</f>
        <v>428.79675529517795</v>
      </c>
      <c r="G32">
        <f t="shared" si="4"/>
        <v>25</v>
      </c>
      <c r="H32">
        <f t="shared" si="5"/>
        <v>11</v>
      </c>
      <c r="J32" s="1">
        <f>VLOOKUP($A32,Exp!$Q32:$R130,2)/$E32</f>
        <v>428.79675529517795</v>
      </c>
      <c r="K32" s="1">
        <f>VLOOKUP(A32,Exp!M32:N130,2)/E32</f>
        <v>619.64849031095082</v>
      </c>
      <c r="L32">
        <f>VLOOKUP($A32,Exp!$Q32:$R130,2)/($E32*N32)</f>
        <v>334.19262870555821</v>
      </c>
      <c r="N32">
        <f t="shared" si="6"/>
        <v>1.283082625</v>
      </c>
    </row>
    <row r="33" spans="1:14" x14ac:dyDescent="0.4">
      <c r="A33">
        <v>32</v>
      </c>
      <c r="B33" s="1">
        <f t="shared" si="0"/>
        <v>6.9189586839976283</v>
      </c>
      <c r="C33" s="1">
        <f t="shared" si="1"/>
        <v>1198.9693490430936</v>
      </c>
      <c r="D33" s="1">
        <f t="shared" si="7"/>
        <v>154.1895868399763</v>
      </c>
      <c r="E33" s="1">
        <f t="shared" si="3"/>
        <v>18.355333333333334</v>
      </c>
      <c r="F33" s="1">
        <f>VLOOKUP($A33,Exp!$Q33:$R131,2)/$E33</f>
        <v>473.43188174190971</v>
      </c>
      <c r="G33">
        <f t="shared" si="4"/>
        <v>26</v>
      </c>
      <c r="H33">
        <f t="shared" si="5"/>
        <v>11</v>
      </c>
      <c r="J33" s="1">
        <f>VLOOKUP($A33,Exp!$Q33:$R131,2)/$E33</f>
        <v>473.43188174190971</v>
      </c>
      <c r="K33" s="1">
        <f>VLOOKUP(A33,Exp!M33:N131,2)/E33</f>
        <v>645.04412886354555</v>
      </c>
      <c r="L33">
        <f>VLOOKUP($A33,Exp!$Q33:$R131,2)/($E33*N33)</f>
        <v>365.57571343227283</v>
      </c>
      <c r="N33">
        <f t="shared" si="6"/>
        <v>1.2950309999999998</v>
      </c>
    </row>
    <row r="34" spans="1:14" x14ac:dyDescent="0.4">
      <c r="A34">
        <v>33</v>
      </c>
      <c r="B34" s="1">
        <f t="shared" si="0"/>
        <v>6.9849155306759325</v>
      </c>
      <c r="C34" s="1">
        <f t="shared" si="1"/>
        <v>1260.7030975172279</v>
      </c>
      <c r="D34" s="1">
        <f t="shared" si="7"/>
        <v>157.34915530675931</v>
      </c>
      <c r="E34" s="1">
        <f t="shared" si="3"/>
        <v>18.954666666666668</v>
      </c>
      <c r="F34" s="1">
        <f>VLOOKUP($A34,Exp!$Q34:$R132,2)/$E34</f>
        <v>512.90799099606079</v>
      </c>
      <c r="G34">
        <f t="shared" si="4"/>
        <v>27</v>
      </c>
      <c r="H34">
        <f t="shared" si="5"/>
        <v>12</v>
      </c>
      <c r="J34" s="1">
        <f>VLOOKUP($A34,Exp!$Q34:$R132,2)/$E34</f>
        <v>512.90799099606079</v>
      </c>
      <c r="K34" s="1">
        <f>VLOOKUP(A34,Exp!M34:N132,2)/E34</f>
        <v>670.70554305008432</v>
      </c>
      <c r="L34">
        <f>VLOOKUP($A34,Exp!$Q34:$R132,2)/($E34*N34)</f>
        <v>392.47779773269798</v>
      </c>
      <c r="N34">
        <f t="shared" si="6"/>
        <v>1.306845875</v>
      </c>
    </row>
    <row r="35" spans="1:14" x14ac:dyDescent="0.4">
      <c r="A35">
        <v>34</v>
      </c>
      <c r="B35" s="1">
        <f t="shared" si="0"/>
        <v>7.0556063286183157</v>
      </c>
      <c r="C35" s="1">
        <f t="shared" si="1"/>
        <v>1322.8468612422319</v>
      </c>
      <c r="D35" s="1">
        <f t="shared" ref="D35:D66" si="8">(5+A35*2.5+10*B35)*MIN(A35/20*0.4+0.6,1)</f>
        <v>160.55606328618316</v>
      </c>
      <c r="E35" s="1">
        <f t="shared" si="3"/>
        <v>19.549999999999997</v>
      </c>
      <c r="F35" s="1">
        <f>VLOOKUP($A35,Exp!$Q35:$R133,2)/$E35</f>
        <v>592.07161125319703</v>
      </c>
      <c r="G35">
        <f t="shared" si="4"/>
        <v>28</v>
      </c>
      <c r="H35">
        <f t="shared" si="5"/>
        <v>12</v>
      </c>
      <c r="J35" s="1">
        <f>VLOOKUP($A35,Exp!$Q35:$R133,2)/$E35</f>
        <v>592.07161125319703</v>
      </c>
      <c r="K35" s="1">
        <f>VLOOKUP(A35,Exp!M35:N133,2)/E35</f>
        <v>696.57289002557559</v>
      </c>
      <c r="L35">
        <f>VLOOKUP($A35,Exp!$Q35:$R133,2)/($E35*N35)</f>
        <v>449.03984689987391</v>
      </c>
      <c r="N35">
        <f t="shared" si="6"/>
        <v>1.3185280000000001</v>
      </c>
    </row>
    <row r="36" spans="1:14" x14ac:dyDescent="0.4">
      <c r="A36">
        <v>35</v>
      </c>
      <c r="B36" s="1">
        <f t="shared" si="0"/>
        <v>7.1313708498984756</v>
      </c>
      <c r="C36" s="1">
        <f t="shared" si="1"/>
        <v>1385.4371716450253</v>
      </c>
      <c r="D36" s="1">
        <f t="shared" si="8"/>
        <v>163.81370849898474</v>
      </c>
      <c r="E36" s="1">
        <f t="shared" si="3"/>
        <v>20.141333333333336</v>
      </c>
      <c r="F36" s="1">
        <f>VLOOKUP($A36,Exp!$Q36:$R134,2)/$E36</f>
        <v>638.93486032040244</v>
      </c>
      <c r="G36">
        <f t="shared" si="4"/>
        <v>29</v>
      </c>
      <c r="H36">
        <f t="shared" si="5"/>
        <v>12</v>
      </c>
      <c r="J36" s="1">
        <f>VLOOKUP($A36,Exp!$Q36:$R134,2)/$E36</f>
        <v>638.93486032040244</v>
      </c>
      <c r="K36" s="1">
        <f>VLOOKUP(A36,Exp!M36:N134,2)/E36</f>
        <v>722.89156626506019</v>
      </c>
      <c r="L36">
        <f>VLOOKUP($A36,Exp!$Q36:$R134,2)/($E36*N36)</f>
        <v>480.37393316306321</v>
      </c>
      <c r="N36">
        <f t="shared" si="6"/>
        <v>1.330078125</v>
      </c>
    </row>
    <row r="37" spans="1:14" x14ac:dyDescent="0.4">
      <c r="A37">
        <v>36</v>
      </c>
      <c r="B37" s="1">
        <f t="shared" si="0"/>
        <v>7.2125732532083182</v>
      </c>
      <c r="C37" s="1">
        <f t="shared" si="1"/>
        <v>1448.5136919616991</v>
      </c>
      <c r="D37" s="1">
        <f t="shared" si="8"/>
        <v>167.12573253208319</v>
      </c>
      <c r="E37" s="1">
        <f t="shared" si="3"/>
        <v>20.728666666666665</v>
      </c>
      <c r="F37" s="1">
        <f>VLOOKUP($A37,Exp!$Q37:$R135,2)/$E37</f>
        <v>695.12430450583736</v>
      </c>
      <c r="G37">
        <f t="shared" si="4"/>
        <v>29</v>
      </c>
      <c r="H37">
        <f t="shared" si="5"/>
        <v>13</v>
      </c>
      <c r="J37" s="1">
        <f>VLOOKUP($A37,Exp!$Q37:$R135,2)/$E37</f>
        <v>695.12430450583736</v>
      </c>
      <c r="K37" s="1">
        <f>VLOOKUP(A37,Exp!M37:N135,2)/E37</f>
        <v>749.20400090052431</v>
      </c>
      <c r="L37">
        <f>VLOOKUP($A37,Exp!$Q37:$R135,2)/($E37*N37)</f>
        <v>518.17059934225529</v>
      </c>
      <c r="N37">
        <f t="shared" si="6"/>
        <v>1.3414969999999999</v>
      </c>
    </row>
    <row r="38" spans="1:14" x14ac:dyDescent="0.4">
      <c r="A38">
        <v>37</v>
      </c>
      <c r="B38" s="1">
        <f t="shared" si="0"/>
        <v>7.2996038341699769</v>
      </c>
      <c r="C38" s="1">
        <f t="shared" si="1"/>
        <v>1512.1194786100048</v>
      </c>
      <c r="D38" s="1">
        <f t="shared" si="8"/>
        <v>170.49603834169977</v>
      </c>
      <c r="E38" s="1">
        <f t="shared" si="3"/>
        <v>21.311999999999998</v>
      </c>
      <c r="F38" s="1">
        <f>VLOOKUP($A38,Exp!$Q38:$R136,2)/$E38</f>
        <v>747.46621621621625</v>
      </c>
      <c r="G38">
        <f t="shared" si="4"/>
        <v>30</v>
      </c>
      <c r="H38">
        <f t="shared" si="5"/>
        <v>13</v>
      </c>
      <c r="J38" s="1">
        <f>VLOOKUP($A38,Exp!$Q38:$R136,2)/$E38</f>
        <v>747.46621621621625</v>
      </c>
      <c r="K38" s="1">
        <f>VLOOKUP(A38,Exp!M38:N136,2)/E38</f>
        <v>775.9478228228229</v>
      </c>
      <c r="L38">
        <f>VLOOKUP($A38,Exp!$Q38:$R136,2)/($E38*N38)</f>
        <v>552.53865840781759</v>
      </c>
      <c r="N38">
        <f t="shared" si="6"/>
        <v>1.3527853749999998</v>
      </c>
    </row>
    <row r="39" spans="1:14" x14ac:dyDescent="0.4">
      <c r="A39">
        <v>38</v>
      </c>
      <c r="B39" s="1">
        <f t="shared" si="0"/>
        <v>7.3928809012737986</v>
      </c>
      <c r="C39" s="1">
        <f t="shared" si="1"/>
        <v>1576.3012639477661</v>
      </c>
      <c r="D39" s="1">
        <f t="shared" si="8"/>
        <v>173.92880901273799</v>
      </c>
      <c r="E39" s="1">
        <f t="shared" si="3"/>
        <v>21.891333333333336</v>
      </c>
      <c r="F39" s="1">
        <f>VLOOKUP($A39,Exp!$Q39:$R137,2)/$E39</f>
        <v>835.76453390991855</v>
      </c>
      <c r="G39">
        <f t="shared" si="4"/>
        <v>31</v>
      </c>
      <c r="H39">
        <f t="shared" si="5"/>
        <v>13</v>
      </c>
      <c r="J39" s="1">
        <f>VLOOKUP($A39,Exp!$Q39:$R137,2)/$E39</f>
        <v>835.76453390991855</v>
      </c>
      <c r="K39" s="1">
        <f>VLOOKUP(A39,Exp!M39:N137,2)/E39</f>
        <v>802.7834455035478</v>
      </c>
      <c r="L39">
        <f>VLOOKUP($A39,Exp!$Q39:$R137,2)/($E39*N39)</f>
        <v>612.75575383587488</v>
      </c>
      <c r="N39">
        <f t="shared" si="6"/>
        <v>1.363944</v>
      </c>
    </row>
    <row r="40" spans="1:14" x14ac:dyDescent="0.4">
      <c r="A40">
        <v>39</v>
      </c>
      <c r="B40" s="1">
        <f t="shared" si="0"/>
        <v>7.4928527864588919</v>
      </c>
      <c r="C40" s="1">
        <f t="shared" si="1"/>
        <v>1641.1097621406554</v>
      </c>
      <c r="D40" s="1">
        <f t="shared" si="8"/>
        <v>177.42852786458892</v>
      </c>
      <c r="E40" s="1">
        <f t="shared" si="3"/>
        <v>22.466666666666669</v>
      </c>
      <c r="F40" s="1">
        <f>VLOOKUP($A40,Exp!$Q40:$R138,2)/$E40</f>
        <v>895.994065281899</v>
      </c>
      <c r="G40">
        <f t="shared" si="4"/>
        <v>32</v>
      </c>
      <c r="H40">
        <f t="shared" si="5"/>
        <v>14</v>
      </c>
      <c r="J40" s="1">
        <f>VLOOKUP($A40,Exp!$Q40:$R138,2)/$E40</f>
        <v>895.994065281899</v>
      </c>
      <c r="K40" s="1">
        <f>VLOOKUP(A40,Exp!M40:N138,2)/E40</f>
        <v>829.940652818991</v>
      </c>
      <c r="L40">
        <f>VLOOKUP($A40,Exp!$Q40:$R138,2)/($E40*N40)</f>
        <v>651.64454720496849</v>
      </c>
      <c r="N40">
        <f t="shared" si="6"/>
        <v>1.374973625</v>
      </c>
    </row>
    <row r="41" spans="1:14" x14ac:dyDescent="0.4">
      <c r="A41">
        <v>40</v>
      </c>
      <c r="B41" s="1">
        <f t="shared" si="0"/>
        <v>13.6</v>
      </c>
      <c r="C41" s="1">
        <f t="shared" si="1"/>
        <v>2042.6</v>
      </c>
      <c r="D41" s="1">
        <f t="shared" si="8"/>
        <v>241</v>
      </c>
      <c r="E41" s="1">
        <f t="shared" si="3"/>
        <v>23.037999999999997</v>
      </c>
      <c r="F41" s="1">
        <f>VLOOKUP($A41,Exp!$Q41:$R139,2)/$E41</f>
        <v>1058.5554301588681</v>
      </c>
      <c r="G41">
        <f t="shared" si="4"/>
        <v>33</v>
      </c>
      <c r="H41">
        <f t="shared" si="5"/>
        <v>14</v>
      </c>
      <c r="J41" s="1">
        <f>VLOOKUP($A41,Exp!$Q41:$R139,2)/$E41</f>
        <v>1058.5554301588681</v>
      </c>
      <c r="K41" s="1">
        <f>VLOOKUP(A41,Exp!M41:N139,2)/E41</f>
        <v>1207.3530688427816</v>
      </c>
      <c r="L41">
        <f>VLOOKUP($A41,Exp!$Q41:$R139,2)/($E41*N41)</f>
        <v>763.81739345818926</v>
      </c>
      <c r="N41">
        <f t="shared" si="6"/>
        <v>1.385875</v>
      </c>
    </row>
    <row r="42" spans="1:14" x14ac:dyDescent="0.4">
      <c r="A42">
        <v>41</v>
      </c>
      <c r="B42" s="1">
        <f t="shared" si="0"/>
        <v>13.714837540058069</v>
      </c>
      <c r="C42" s="1">
        <f t="shared" si="1"/>
        <v>2117.2316747993327</v>
      </c>
      <c r="D42" s="1">
        <f t="shared" si="8"/>
        <v>244.64837540058068</v>
      </c>
      <c r="E42" s="1">
        <f t="shared" si="3"/>
        <v>23.605333333333334</v>
      </c>
      <c r="F42" s="1">
        <f>VLOOKUP($A42,Exp!$Q42:$R140,2)/$E42</f>
        <v>1130.3801400813375</v>
      </c>
      <c r="G42">
        <f t="shared" si="4"/>
        <v>33</v>
      </c>
      <c r="H42">
        <f t="shared" si="5"/>
        <v>14</v>
      </c>
      <c r="J42" s="1">
        <f>VLOOKUP($A42,Exp!$Q42:$R140,2)/$E42</f>
        <v>1130.3801400813375</v>
      </c>
      <c r="K42" s="1">
        <f>VLOOKUP(A42,Exp!M42:N140,2)/E42</f>
        <v>1246.3285133303207</v>
      </c>
      <c r="L42">
        <f>VLOOKUP($A42,Exp!$Q42:$R140,2)/($E42*N42)</f>
        <v>809.35169913865241</v>
      </c>
      <c r="N42">
        <f t="shared" si="6"/>
        <v>1.3966488750000001</v>
      </c>
    </row>
    <row r="43" spans="1:14" x14ac:dyDescent="0.4">
      <c r="A43">
        <v>42</v>
      </c>
      <c r="B43" s="1">
        <f t="shared" si="0"/>
        <v>13.837917367995257</v>
      </c>
      <c r="C43" s="1">
        <f t="shared" si="1"/>
        <v>2192.6695412381209</v>
      </c>
      <c r="D43" s="1">
        <f t="shared" si="8"/>
        <v>248.37917367995257</v>
      </c>
      <c r="E43" s="1">
        <f t="shared" si="3"/>
        <v>24.168666666666667</v>
      </c>
      <c r="F43" s="1">
        <f>VLOOKUP($A43,Exp!$Q43:$R141,2)/$E43</f>
        <v>1235.5253358342759</v>
      </c>
      <c r="G43">
        <f t="shared" si="4"/>
        <v>34</v>
      </c>
      <c r="H43">
        <f t="shared" si="5"/>
        <v>15</v>
      </c>
      <c r="J43" s="1">
        <f>VLOOKUP($A43,Exp!$Q43:$R141,2)/$E43</f>
        <v>1235.5253358342759</v>
      </c>
      <c r="K43" s="1">
        <f>VLOOKUP(A43,Exp!M43:N141,2)/E43</f>
        <v>1285.5074062836179</v>
      </c>
      <c r="L43">
        <f>VLOOKUP($A43,Exp!$Q43:$R141,2)/($E43*N43)</f>
        <v>877.94276103554319</v>
      </c>
      <c r="N43">
        <f t="shared" si="6"/>
        <v>1.4072960000000001</v>
      </c>
    </row>
    <row r="44" spans="1:14" x14ac:dyDescent="0.4">
      <c r="A44">
        <v>43</v>
      </c>
      <c r="B44" s="1">
        <f t="shared" si="0"/>
        <v>13.969831061351867</v>
      </c>
      <c r="C44" s="1">
        <f t="shared" si="1"/>
        <v>2268.9838298933823</v>
      </c>
      <c r="D44" s="1">
        <f t="shared" si="8"/>
        <v>252.19831061351866</v>
      </c>
      <c r="E44" s="1">
        <f t="shared" si="3"/>
        <v>24.727999999999998</v>
      </c>
      <c r="F44" s="1">
        <f>VLOOKUP($A44,Exp!$Q44:$R142,2)/$E44</f>
        <v>1316.1193788417988</v>
      </c>
      <c r="G44">
        <f t="shared" si="4"/>
        <v>35</v>
      </c>
      <c r="H44">
        <f t="shared" si="5"/>
        <v>15</v>
      </c>
      <c r="J44" s="1">
        <f>VLOOKUP($A44,Exp!$Q44:$R142,2)/$E44</f>
        <v>1316.1193788417988</v>
      </c>
      <c r="K44" s="1">
        <f>VLOOKUP(A44,Exp!M44:N142,2)/E44</f>
        <v>1325.0161759948237</v>
      </c>
      <c r="L44">
        <f>VLOOKUP($A44,Exp!$Q44:$R142,2)/($E44*N44)</f>
        <v>928.27160543839454</v>
      </c>
      <c r="N44">
        <f t="shared" si="6"/>
        <v>1.417817125</v>
      </c>
    </row>
    <row r="45" spans="1:14" x14ac:dyDescent="0.4">
      <c r="A45">
        <v>44</v>
      </c>
      <c r="B45" s="1">
        <f t="shared" si="0"/>
        <v>14.111212657236631</v>
      </c>
      <c r="C45" s="1">
        <f t="shared" si="1"/>
        <v>2346.2506996857765</v>
      </c>
      <c r="D45" s="1">
        <f t="shared" si="8"/>
        <v>256.11212657236632</v>
      </c>
      <c r="E45" s="1">
        <f t="shared" si="3"/>
        <v>25.283333333333331</v>
      </c>
      <c r="F45" s="1">
        <f>VLOOKUP($A45,Exp!$Q45:$R143,2)/$E45</f>
        <v>1490.7053394858274</v>
      </c>
      <c r="G45">
        <f t="shared" si="4"/>
        <v>36</v>
      </c>
      <c r="H45">
        <f t="shared" si="5"/>
        <v>15</v>
      </c>
      <c r="J45" s="1">
        <f>VLOOKUP($A45,Exp!$Q45:$R143,2)/$E45</f>
        <v>1490.7053394858274</v>
      </c>
      <c r="K45" s="1">
        <f>VLOOKUP(A45,Exp!M45:N143,2)/E45</f>
        <v>1364.7725774555045</v>
      </c>
      <c r="L45">
        <f>VLOOKUP($A45,Exp!$Q45:$R143,2)/($E45*N45)</f>
        <v>1043.7556159241146</v>
      </c>
      <c r="N45">
        <f t="shared" si="6"/>
        <v>1.428213</v>
      </c>
    </row>
    <row r="46" spans="1:14" x14ac:dyDescent="0.4">
      <c r="A46">
        <v>45</v>
      </c>
      <c r="B46" s="1">
        <f t="shared" si="0"/>
        <v>14.262741699796951</v>
      </c>
      <c r="C46" s="1">
        <f t="shared" si="1"/>
        <v>2424.5527270872076</v>
      </c>
      <c r="D46" s="1">
        <f t="shared" si="8"/>
        <v>260.12741699796948</v>
      </c>
      <c r="E46" s="1">
        <f t="shared" si="3"/>
        <v>25.834666666666664</v>
      </c>
      <c r="F46" s="1">
        <f>VLOOKUP($A46,Exp!$Q46:$R144,2)/$E46</f>
        <v>1583.7634186622629</v>
      </c>
      <c r="G46">
        <f t="shared" si="4"/>
        <v>37</v>
      </c>
      <c r="H46">
        <f t="shared" si="5"/>
        <v>16</v>
      </c>
      <c r="J46" s="1">
        <f>VLOOKUP($A46,Exp!$Q46:$R144,2)/$E46</f>
        <v>1583.7634186622629</v>
      </c>
      <c r="K46" s="1">
        <f>VLOOKUP(A46,Exp!M46:N144,2)/E46</f>
        <v>1405.1661849710983</v>
      </c>
      <c r="L46">
        <f>VLOOKUP($A46,Exp!$Q46:$R144,2)/($E46*N46)</f>
        <v>1100.9945232545629</v>
      </c>
      <c r="N46">
        <f t="shared" si="6"/>
        <v>1.438484375</v>
      </c>
    </row>
    <row r="47" spans="1:14" x14ac:dyDescent="0.4">
      <c r="A47">
        <v>46</v>
      </c>
      <c r="B47" s="1">
        <f t="shared" si="0"/>
        <v>14.425146506416635</v>
      </c>
      <c r="C47" s="1">
        <f t="shared" si="1"/>
        <v>2503.9794350132311</v>
      </c>
      <c r="D47" s="1">
        <f t="shared" si="8"/>
        <v>264.25146506416638</v>
      </c>
      <c r="E47" s="1">
        <f t="shared" si="3"/>
        <v>26.381999999999998</v>
      </c>
      <c r="F47" s="1">
        <f>VLOOKUP($A47,Exp!$Q47:$R145,2)/$E47</f>
        <v>1708.0585247517247</v>
      </c>
      <c r="G47">
        <f t="shared" si="4"/>
        <v>37</v>
      </c>
      <c r="H47">
        <f t="shared" si="5"/>
        <v>16</v>
      </c>
      <c r="J47" s="1">
        <f>VLOOKUP($A47,Exp!$Q47:$R145,2)/$E47</f>
        <v>1708.0585247517247</v>
      </c>
      <c r="K47" s="1">
        <f>VLOOKUP(A47,Exp!M47:N145,2)/E47</f>
        <v>1445.56894852551</v>
      </c>
      <c r="L47">
        <f>VLOOKUP($A47,Exp!$Q47:$R145,2)/($E47*N47)</f>
        <v>1179.0838009596121</v>
      </c>
      <c r="N47">
        <f t="shared" si="6"/>
        <v>1.4486319999999999</v>
      </c>
    </row>
    <row r="48" spans="1:14" x14ac:dyDescent="0.4">
      <c r="A48">
        <v>47</v>
      </c>
      <c r="B48" s="1">
        <f t="shared" si="0"/>
        <v>14.599207668339954</v>
      </c>
      <c r="C48" s="1">
        <f t="shared" si="1"/>
        <v>2584.6278645767688</v>
      </c>
      <c r="D48" s="1">
        <f t="shared" si="8"/>
        <v>268.49207668339955</v>
      </c>
      <c r="E48" s="1">
        <f t="shared" si="3"/>
        <v>26.925333333333334</v>
      </c>
      <c r="F48" s="1">
        <f>VLOOKUP($A48,Exp!$Q48:$R146,2)/$E48</f>
        <v>1810.7111023076161</v>
      </c>
      <c r="G48">
        <f t="shared" si="4"/>
        <v>38</v>
      </c>
      <c r="H48">
        <f t="shared" si="5"/>
        <v>16</v>
      </c>
      <c r="J48" s="1">
        <f>VLOOKUP($A48,Exp!$Q48:$R146,2)/$E48</f>
        <v>1810.7111023076161</v>
      </c>
      <c r="K48" s="1">
        <f>VLOOKUP(A48,Exp!M48:N146,2)/E48</f>
        <v>1486.3697137763691</v>
      </c>
      <c r="L48">
        <f>VLOOKUP($A48,Exp!$Q48:$R146,2)/($E48*N48)</f>
        <v>1241.3552794219927</v>
      </c>
      <c r="N48">
        <f t="shared" si="6"/>
        <v>1.4586566250000002</v>
      </c>
    </row>
    <row r="49" spans="1:14" x14ac:dyDescent="0.4">
      <c r="A49">
        <v>48</v>
      </c>
      <c r="B49" s="1">
        <f t="shared" si="0"/>
        <v>14.785761802547597</v>
      </c>
      <c r="C49" s="1">
        <f t="shared" si="1"/>
        <v>2666.6031931311982</v>
      </c>
      <c r="D49" s="1">
        <f t="shared" si="8"/>
        <v>272.85761802547597</v>
      </c>
      <c r="E49" s="1">
        <f t="shared" si="3"/>
        <v>27.464666666666666</v>
      </c>
      <c r="F49" s="1">
        <f>VLOOKUP($A49,Exp!$Q49:$R147,2)/$E49</f>
        <v>2000.7160715586087</v>
      </c>
      <c r="G49">
        <f t="shared" si="4"/>
        <v>39</v>
      </c>
      <c r="H49">
        <f t="shared" si="5"/>
        <v>17</v>
      </c>
      <c r="J49" s="1">
        <f>VLOOKUP($A49,Exp!$Q49:$R147,2)/$E49</f>
        <v>2000.7160715586087</v>
      </c>
      <c r="K49" s="1">
        <f>VLOOKUP(A49,Exp!M49:N147,2)/E49</f>
        <v>1527.4898657669248</v>
      </c>
      <c r="L49">
        <f>VLOOKUP($A49,Exp!$Q49:$R147,2)/($E49*N49)</f>
        <v>1362.3668314031704</v>
      </c>
      <c r="N49">
        <f t="shared" si="6"/>
        <v>1.4685589999999999</v>
      </c>
    </row>
    <row r="50" spans="1:14" x14ac:dyDescent="0.4">
      <c r="A50">
        <v>49</v>
      </c>
      <c r="B50" s="1">
        <f t="shared" si="0"/>
        <v>14.985705572917784</v>
      </c>
      <c r="C50" s="1">
        <f t="shared" si="1"/>
        <v>2750.0194023021595</v>
      </c>
      <c r="D50" s="1">
        <f t="shared" si="8"/>
        <v>277.35705572917783</v>
      </c>
      <c r="E50" s="1">
        <f t="shared" si="3"/>
        <v>28</v>
      </c>
      <c r="F50" s="1">
        <f>VLOOKUP($A50,Exp!$Q50:$R148,2)/$E50</f>
        <v>2116.6785714285716</v>
      </c>
      <c r="G50">
        <f t="shared" si="4"/>
        <v>40</v>
      </c>
      <c r="H50">
        <f t="shared" si="5"/>
        <v>17</v>
      </c>
      <c r="J50" s="1">
        <f>VLOOKUP($A50,Exp!$Q50:$R148,2)/$E50</f>
        <v>2116.6785714285716</v>
      </c>
      <c r="K50" s="1">
        <f>VLOOKUP(A50,Exp!M50:N148,2)/E50</f>
        <v>1568.9642857142858</v>
      </c>
      <c r="L50">
        <f>VLOOKUP($A50,Exp!$Q50:$R148,2)/($E50*N50)</f>
        <v>1431.7942762847895</v>
      </c>
      <c r="N50">
        <f t="shared" si="6"/>
        <v>1.4783398750000001</v>
      </c>
    </row>
    <row r="51" spans="1:14" x14ac:dyDescent="0.4">
      <c r="A51">
        <v>50</v>
      </c>
      <c r="B51" s="1">
        <f t="shared" si="0"/>
        <v>15.2</v>
      </c>
      <c r="C51" s="1">
        <f t="shared" si="1"/>
        <v>2835</v>
      </c>
      <c r="D51" s="1">
        <f t="shared" si="8"/>
        <v>282</v>
      </c>
      <c r="E51" s="1">
        <f t="shared" si="3"/>
        <v>28.531333333333336</v>
      </c>
      <c r="F51" s="1">
        <f>VLOOKUP($A51,Exp!$Q51:$R149,2)/$E51</f>
        <v>2434.5514872537792</v>
      </c>
      <c r="G51">
        <f t="shared" si="4"/>
        <v>41</v>
      </c>
      <c r="H51">
        <f t="shared" si="5"/>
        <v>17</v>
      </c>
      <c r="J51" s="1">
        <f>VLOOKUP($A51,Exp!$Q51:$R149,2)/$E51</f>
        <v>2434.5514872537792</v>
      </c>
      <c r="K51" s="1">
        <f>VLOOKUP(A51,Exp!M51:N149,2)/E51</f>
        <v>2127.3103254901043</v>
      </c>
      <c r="L51">
        <f>VLOOKUP($A51,Exp!$Q51:$R149,2)/($E51*N51)</f>
        <v>1636.1233113264645</v>
      </c>
      <c r="N51">
        <f t="shared" si="6"/>
        <v>1.488</v>
      </c>
    </row>
    <row r="52" spans="1:14" x14ac:dyDescent="0.4">
      <c r="A52">
        <v>51</v>
      </c>
      <c r="B52" s="1">
        <f t="shared" si="0"/>
        <v>15.429675080116137</v>
      </c>
      <c r="C52" s="1">
        <f t="shared" si="1"/>
        <v>2921.6788007202917</v>
      </c>
      <c r="D52" s="1">
        <f t="shared" si="8"/>
        <v>286.79675080116135</v>
      </c>
      <c r="E52" s="1">
        <f t="shared" si="3"/>
        <v>29.058666666666667</v>
      </c>
      <c r="F52" s="1">
        <f>VLOOKUP($A52,Exp!$Q52:$R150,2)/$E52</f>
        <v>2569.1474717812243</v>
      </c>
      <c r="G52">
        <f t="shared" si="4"/>
        <v>41</v>
      </c>
      <c r="H52">
        <f t="shared" si="5"/>
        <v>18</v>
      </c>
      <c r="J52" s="1">
        <f>VLOOKUP($A52,Exp!$Q52:$R150,2)/$E52</f>
        <v>2569.1474717812243</v>
      </c>
      <c r="K52" s="1">
        <f>VLOOKUP(A52,Exp!M52:N150,2)/E52</f>
        <v>2182.9976140222079</v>
      </c>
      <c r="L52">
        <f>VLOOKUP($A52,Exp!$Q52:$R150,2)/($E52*N52)</f>
        <v>1715.5783867769312</v>
      </c>
      <c r="N52">
        <f t="shared" si="6"/>
        <v>1.497540125</v>
      </c>
    </row>
    <row r="53" spans="1:14" x14ac:dyDescent="0.4">
      <c r="A53">
        <v>52</v>
      </c>
      <c r="B53" s="1">
        <f t="shared" si="0"/>
        <v>15.675834735990513</v>
      </c>
      <c r="C53" s="1">
        <f t="shared" si="1"/>
        <v>3010.2007687801092</v>
      </c>
      <c r="D53" s="1">
        <f t="shared" si="8"/>
        <v>291.75834735990514</v>
      </c>
      <c r="E53" s="1">
        <f t="shared" si="3"/>
        <v>29.582000000000001</v>
      </c>
      <c r="F53" s="1">
        <f>VLOOKUP($A53,Exp!$Q53:$R151,2)/$E53</f>
        <v>2785.8156987357174</v>
      </c>
      <c r="G53">
        <f t="shared" si="4"/>
        <v>42</v>
      </c>
      <c r="H53">
        <f t="shared" si="5"/>
        <v>18</v>
      </c>
      <c r="J53" s="1">
        <f>VLOOKUP($A53,Exp!$Q53:$R151,2)/$E53</f>
        <v>2785.8156987357174</v>
      </c>
      <c r="K53" s="1">
        <f>VLOOKUP(A53,Exp!M53:N151,2)/E53</f>
        <v>2238.9628828341561</v>
      </c>
      <c r="L53">
        <f>VLOOKUP($A53,Exp!$Q53:$R151,2)/($E53*N53)</f>
        <v>1848.631582858294</v>
      </c>
      <c r="N53">
        <f t="shared" si="6"/>
        <v>1.506961</v>
      </c>
    </row>
    <row r="54" spans="1:14" x14ac:dyDescent="0.4">
      <c r="A54">
        <v>53</v>
      </c>
      <c r="B54" s="1">
        <f t="shared" si="0"/>
        <v>15.93966212270373</v>
      </c>
      <c r="C54" s="1">
        <f t="shared" si="1"/>
        <v>3100.7229295046168</v>
      </c>
      <c r="D54" s="1">
        <f t="shared" si="8"/>
        <v>296.89662122703731</v>
      </c>
      <c r="E54" s="1">
        <f t="shared" si="3"/>
        <v>30.101333333333336</v>
      </c>
      <c r="F54" s="1">
        <f>VLOOKUP($A54,Exp!$Q54:$R152,2)/$E54</f>
        <v>2935.0194897236001</v>
      </c>
      <c r="G54">
        <f t="shared" si="4"/>
        <v>43</v>
      </c>
      <c r="H54">
        <f t="shared" si="5"/>
        <v>18</v>
      </c>
      <c r="J54" s="1">
        <f>VLOOKUP($A54,Exp!$Q54:$R152,2)/$E54</f>
        <v>2935.0194897236001</v>
      </c>
      <c r="K54" s="1">
        <f>VLOOKUP(A54,Exp!M54:N152,2)/E54</f>
        <v>2295.5793763288448</v>
      </c>
      <c r="L54">
        <f>VLOOKUP($A54,Exp!$Q54:$R152,2)/($E54*N54)</f>
        <v>1935.6923989037198</v>
      </c>
      <c r="N54">
        <f t="shared" si="6"/>
        <v>1.5162633749999999</v>
      </c>
    </row>
    <row r="55" spans="1:14" x14ac:dyDescent="0.4">
      <c r="A55">
        <v>54</v>
      </c>
      <c r="B55" s="1">
        <f t="shared" si="0"/>
        <v>16.222425314473263</v>
      </c>
      <c r="C55" s="1">
        <f t="shared" si="1"/>
        <v>3193.4153537741781</v>
      </c>
      <c r="D55" s="1">
        <f t="shared" si="8"/>
        <v>302.22425314473264</v>
      </c>
      <c r="E55" s="1">
        <f t="shared" si="3"/>
        <v>30.616666666666667</v>
      </c>
      <c r="F55" s="1">
        <f>VLOOKUP($A55,Exp!$Q55:$R153,2)/$E55</f>
        <v>3273.3478497550354</v>
      </c>
      <c r="G55">
        <f t="shared" si="4"/>
        <v>44</v>
      </c>
      <c r="H55">
        <f t="shared" si="5"/>
        <v>19</v>
      </c>
      <c r="J55" s="1">
        <f>VLOOKUP($A55,Exp!$Q55:$R153,2)/$E55</f>
        <v>3273.3478497550354</v>
      </c>
      <c r="K55" s="1">
        <f>VLOOKUP(A55,Exp!M55:N153,2)/E55</f>
        <v>2352.4442025040826</v>
      </c>
      <c r="L55">
        <f>VLOOKUP($A55,Exp!$Q55:$R153,2)/($E55*N55)</f>
        <v>2145.8272256773325</v>
      </c>
      <c r="N55">
        <f t="shared" si="6"/>
        <v>1.5254479999999999</v>
      </c>
    </row>
    <row r="56" spans="1:14" x14ac:dyDescent="0.4">
      <c r="A56">
        <v>55</v>
      </c>
      <c r="B56" s="1">
        <f t="shared" si="0"/>
        <v>16.525483399593902</v>
      </c>
      <c r="C56" s="1">
        <f t="shared" si="1"/>
        <v>3288.4622217687302</v>
      </c>
      <c r="D56" s="1">
        <f t="shared" si="8"/>
        <v>307.75483399593901</v>
      </c>
      <c r="E56" s="1">
        <f t="shared" si="3"/>
        <v>31.128</v>
      </c>
      <c r="F56" s="1">
        <f>VLOOKUP($A56,Exp!$Q56:$R154,2)/$E56</f>
        <v>3442.302749935749</v>
      </c>
      <c r="G56">
        <f t="shared" si="4"/>
        <v>45</v>
      </c>
      <c r="H56">
        <f t="shared" si="5"/>
        <v>19</v>
      </c>
      <c r="J56" s="1">
        <f>VLOOKUP($A56,Exp!$Q56:$R154,2)/$E56</f>
        <v>3442.302749935749</v>
      </c>
      <c r="K56" s="1">
        <f>VLOOKUP(A56,Exp!M56:N154,2)/E56</f>
        <v>2409.7597018761244</v>
      </c>
      <c r="L56">
        <f>VLOOKUP($A56,Exp!$Q56:$R154,2)/($E56*N56)</f>
        <v>2243.2503741600867</v>
      </c>
      <c r="N56">
        <f t="shared" si="6"/>
        <v>1.534515625</v>
      </c>
    </row>
    <row r="57" spans="1:14" x14ac:dyDescent="0.4">
      <c r="A57">
        <v>56</v>
      </c>
      <c r="B57" s="1">
        <f t="shared" si="0"/>
        <v>16.850293012833273</v>
      </c>
      <c r="C57" s="1">
        <f t="shared" si="1"/>
        <v>3386.0629722061285</v>
      </c>
      <c r="D57" s="1">
        <f t="shared" si="8"/>
        <v>313.50293012833276</v>
      </c>
      <c r="E57" s="1">
        <f t="shared" si="3"/>
        <v>31.635333333333335</v>
      </c>
      <c r="F57" s="1">
        <f>VLOOKUP($A57,Exp!$Q57:$R155,2)/$E57</f>
        <v>3689.0712915937875</v>
      </c>
      <c r="G57">
        <f t="shared" si="4"/>
        <v>45</v>
      </c>
      <c r="H57">
        <f t="shared" si="5"/>
        <v>19</v>
      </c>
      <c r="J57" s="1">
        <f>VLOOKUP($A57,Exp!$Q57:$R155,2)/$E57</f>
        <v>3689.0712915937875</v>
      </c>
      <c r="K57" s="1">
        <f>VLOOKUP(A57,Exp!M57:N155,2)/E57</f>
        <v>2467.5257623332559</v>
      </c>
      <c r="L57">
        <f>VLOOKUP($A57,Exp!$Q57:$R155,2)/($E57*N57)</f>
        <v>2390.1199647247317</v>
      </c>
      <c r="N57">
        <f t="shared" si="6"/>
        <v>1.5434669999999999</v>
      </c>
    </row>
    <row r="58" spans="1:14" x14ac:dyDescent="0.4">
      <c r="A58">
        <v>57</v>
      </c>
      <c r="B58" s="1">
        <f t="shared" si="0"/>
        <v>17.198415336679908</v>
      </c>
      <c r="C58" s="1">
        <f t="shared" si="1"/>
        <v>3486.4335438670564</v>
      </c>
      <c r="D58" s="1">
        <f t="shared" si="8"/>
        <v>319.48415336679909</v>
      </c>
      <c r="E58" s="1">
        <f t="shared" si="3"/>
        <v>32.138666666666666</v>
      </c>
      <c r="F58" s="1">
        <f>VLOOKUP($A58,Exp!$Q58:$R156,2)/$E58</f>
        <v>3873.9628277464321</v>
      </c>
      <c r="G58">
        <f t="shared" si="4"/>
        <v>46</v>
      </c>
      <c r="H58">
        <f t="shared" si="5"/>
        <v>20</v>
      </c>
      <c r="J58" s="1">
        <f>VLOOKUP($A58,Exp!$Q58:$R156,2)/$E58</f>
        <v>3873.9628277464321</v>
      </c>
      <c r="K58" s="1">
        <f>VLOOKUP(A58,Exp!M58:N156,2)/E58</f>
        <v>2525.7426153335546</v>
      </c>
      <c r="L58">
        <f>VLOOKUP($A58,Exp!$Q58:$R156,2)/($E58*N58)</f>
        <v>2495.6230450493963</v>
      </c>
      <c r="N58">
        <f t="shared" si="6"/>
        <v>1.5523028750000001</v>
      </c>
    </row>
    <row r="59" spans="1:14" x14ac:dyDescent="0.4">
      <c r="A59">
        <v>58</v>
      </c>
      <c r="B59" s="1">
        <f t="shared" si="0"/>
        <v>17.571523605095194</v>
      </c>
      <c r="C59" s="1">
        <f t="shared" si="1"/>
        <v>3589.8077167337292</v>
      </c>
      <c r="D59" s="1">
        <f t="shared" si="8"/>
        <v>325.71523605095194</v>
      </c>
      <c r="E59" s="1">
        <f t="shared" si="3"/>
        <v>32.637999999999998</v>
      </c>
      <c r="F59" s="1">
        <f>VLOOKUP($A59,Exp!$Q59:$R157,2)/$E59</f>
        <v>4237.3613579263438</v>
      </c>
      <c r="G59">
        <f t="shared" si="4"/>
        <v>47</v>
      </c>
      <c r="H59">
        <f t="shared" si="5"/>
        <v>20</v>
      </c>
      <c r="J59" s="1">
        <f>VLOOKUP($A59,Exp!$Q59:$R157,2)/$E59</f>
        <v>4237.3613579263438</v>
      </c>
      <c r="K59" s="1">
        <f>VLOOKUP(A59,Exp!M59:N157,2)/E59</f>
        <v>2584.4414486181754</v>
      </c>
      <c r="L59">
        <f>VLOOKUP($A59,Exp!$Q59:$R157,2)/($E59*N59)</f>
        <v>2714.4754711819573</v>
      </c>
      <c r="N59">
        <f t="shared" si="6"/>
        <v>1.561024</v>
      </c>
    </row>
    <row r="60" spans="1:14" x14ac:dyDescent="0.4">
      <c r="A60">
        <v>59</v>
      </c>
      <c r="B60" s="1">
        <f t="shared" si="0"/>
        <v>17.971411145835571</v>
      </c>
      <c r="C60" s="1">
        <f t="shared" si="1"/>
        <v>3696.4385606460182</v>
      </c>
      <c r="D60" s="1">
        <f t="shared" si="8"/>
        <v>332.21411145835572</v>
      </c>
      <c r="E60" s="1">
        <f t="shared" si="3"/>
        <v>33.133333333333333</v>
      </c>
      <c r="F60" s="1">
        <f>VLOOKUP($A60,Exp!$Q60:$R158,2)/$E60</f>
        <v>4443.1690140845067</v>
      </c>
      <c r="G60">
        <f t="shared" si="4"/>
        <v>48</v>
      </c>
      <c r="H60">
        <f t="shared" si="5"/>
        <v>20</v>
      </c>
      <c r="J60" s="1">
        <f>VLOOKUP($A60,Exp!$Q60:$R158,2)/$E60</f>
        <v>4443.1690140845067</v>
      </c>
      <c r="K60" s="1">
        <f>VLOOKUP(A60,Exp!M60:N158,2)/E60</f>
        <v>2643.4104627766601</v>
      </c>
      <c r="L60">
        <f>VLOOKUP($A60,Exp!$Q60:$R158,2)/($E60*N60)</f>
        <v>2830.7090394149182</v>
      </c>
      <c r="N60">
        <f t="shared" si="6"/>
        <v>1.5696311249999999</v>
      </c>
    </row>
    <row r="61" spans="1:14" x14ac:dyDescent="0.4">
      <c r="A61">
        <v>60</v>
      </c>
      <c r="B61" s="1">
        <f t="shared" si="0"/>
        <v>40.4</v>
      </c>
      <c r="C61" s="1">
        <f t="shared" si="1"/>
        <v>5654.5999999999995</v>
      </c>
      <c r="D61" s="1">
        <f t="shared" si="8"/>
        <v>559</v>
      </c>
      <c r="E61" s="1">
        <f t="shared" si="3"/>
        <v>33.62466666666667</v>
      </c>
      <c r="F61" s="1">
        <f>VLOOKUP($A61,Exp!$Q61:$R159,2)/$E61</f>
        <v>5007.8712056625091</v>
      </c>
      <c r="G61">
        <f t="shared" si="4"/>
        <v>49</v>
      </c>
      <c r="H61">
        <f t="shared" si="5"/>
        <v>21</v>
      </c>
      <c r="J61" s="1">
        <f>VLOOKUP($A61,Exp!$Q61:$R159,2)/$E61</f>
        <v>5007.8712056625091</v>
      </c>
      <c r="K61" s="1">
        <f>VLOOKUP(A61,Exp!M61:N159,2)/E61</f>
        <v>3414.279199793802</v>
      </c>
      <c r="L61">
        <f>VLOOKUP($A61,Exp!$Q61:$R159,2)/($E61*N61)</f>
        <v>3173.3045263604017</v>
      </c>
      <c r="N61">
        <f t="shared" si="6"/>
        <v>1.578125</v>
      </c>
    </row>
    <row r="62" spans="1:14" x14ac:dyDescent="0.4">
      <c r="A62">
        <v>61</v>
      </c>
      <c r="B62" s="1">
        <f t="shared" si="0"/>
        <v>40.859350160232275</v>
      </c>
      <c r="C62" s="1">
        <f t="shared" si="1"/>
        <v>5799.3885036838365</v>
      </c>
      <c r="D62" s="1">
        <f t="shared" si="8"/>
        <v>566.0935016023227</v>
      </c>
      <c r="E62" s="1">
        <f t="shared" si="3"/>
        <v>34.112000000000002</v>
      </c>
      <c r="F62" s="1">
        <f>VLOOKUP($A62,Exp!$Q62:$R160,2)/$E62</f>
        <v>5242.2021575984991</v>
      </c>
      <c r="G62">
        <f t="shared" si="4"/>
        <v>49</v>
      </c>
      <c r="H62">
        <f t="shared" si="5"/>
        <v>21</v>
      </c>
      <c r="J62" s="1">
        <f>VLOOKUP($A62,Exp!$Q62:$R160,2)/$E62</f>
        <v>5242.2021575984991</v>
      </c>
      <c r="K62" s="1">
        <f>VLOOKUP(A62,Exp!M62:N160,2)/E62</f>
        <v>3490.1500938086301</v>
      </c>
      <c r="L62">
        <f>VLOOKUP($A62,Exp!$Q62:$R160,2)/($E62*N62)</f>
        <v>3304.242731201442</v>
      </c>
      <c r="N62">
        <f t="shared" si="6"/>
        <v>1.5865063749999999</v>
      </c>
    </row>
    <row r="63" spans="1:14" x14ac:dyDescent="0.4">
      <c r="A63">
        <v>62</v>
      </c>
      <c r="B63" s="1">
        <f t="shared" si="0"/>
        <v>41.351669471981019</v>
      </c>
      <c r="C63" s="1">
        <f t="shared" si="1"/>
        <v>5948.3249101679512</v>
      </c>
      <c r="D63" s="1">
        <f t="shared" si="8"/>
        <v>573.51669471981018</v>
      </c>
      <c r="E63" s="1">
        <f t="shared" si="3"/>
        <v>34.595333333333329</v>
      </c>
      <c r="F63" s="1">
        <f>VLOOKUP($A63,Exp!$Q63:$R161,2)/$E63</f>
        <v>5646.2817721079919</v>
      </c>
      <c r="G63">
        <f t="shared" si="4"/>
        <v>50</v>
      </c>
      <c r="H63">
        <f t="shared" si="5"/>
        <v>21</v>
      </c>
      <c r="J63" s="1">
        <f>VLOOKUP($A63,Exp!$Q63:$R161,2)/$E63</f>
        <v>5646.2817721079919</v>
      </c>
      <c r="K63" s="1">
        <f>VLOOKUP(A63,Exp!M63:N161,2)/E63</f>
        <v>3566.4058736245743</v>
      </c>
      <c r="L63">
        <f>VLOOKUP($A63,Exp!$Q63:$R161,2)/($E63*N63)</f>
        <v>3540.485793683873</v>
      </c>
      <c r="N63">
        <f t="shared" si="6"/>
        <v>1.594776</v>
      </c>
    </row>
    <row r="64" spans="1:14" x14ac:dyDescent="0.4">
      <c r="A64">
        <v>63</v>
      </c>
      <c r="B64" s="1">
        <f t="shared" si="0"/>
        <v>41.87932424540746</v>
      </c>
      <c r="C64" s="1">
        <f t="shared" si="1"/>
        <v>6101.7563984449371</v>
      </c>
      <c r="D64" s="1">
        <f t="shared" si="8"/>
        <v>581.29324245407463</v>
      </c>
      <c r="E64" s="1">
        <f t="shared" si="3"/>
        <v>35.074666666666673</v>
      </c>
      <c r="F64" s="1">
        <f>VLOOKUP($A64,Exp!$Q64:$R162,2)/$E64</f>
        <v>5903.3205352391078</v>
      </c>
      <c r="G64">
        <f t="shared" si="4"/>
        <v>51</v>
      </c>
      <c r="H64">
        <f t="shared" si="5"/>
        <v>22</v>
      </c>
      <c r="J64" s="1">
        <f>VLOOKUP($A64,Exp!$Q64:$R162,2)/$E64</f>
        <v>5903.3205352391078</v>
      </c>
      <c r="K64" s="1">
        <f>VLOOKUP(A64,Exp!M64:N162,2)/E64</f>
        <v>3643.3988443701051</v>
      </c>
      <c r="L64">
        <f>VLOOKUP($A64,Exp!$Q64:$R162,2)/($E64*N64)</f>
        <v>3682.8205237871807</v>
      </c>
      <c r="N64">
        <f t="shared" si="6"/>
        <v>1.6029346250000001</v>
      </c>
    </row>
    <row r="65" spans="1:14" x14ac:dyDescent="0.4">
      <c r="A65">
        <v>64</v>
      </c>
      <c r="B65" s="1">
        <f t="shared" si="0"/>
        <v>42.444850628946519</v>
      </c>
      <c r="C65" s="1">
        <f t="shared" si="1"/>
        <v>6260.0586163536072</v>
      </c>
      <c r="D65" s="1">
        <f t="shared" si="8"/>
        <v>589.44850628946517</v>
      </c>
      <c r="E65" s="1">
        <f t="shared" si="3"/>
        <v>35.549999999999997</v>
      </c>
      <c r="F65" s="1">
        <f>VLOOKUP($A65,Exp!$Q65:$R163,2)/$E65</f>
        <v>6501.181434599157</v>
      </c>
      <c r="G65">
        <f t="shared" si="4"/>
        <v>52</v>
      </c>
      <c r="H65">
        <f t="shared" si="5"/>
        <v>22</v>
      </c>
      <c r="J65" s="1">
        <f>VLOOKUP($A65,Exp!$Q65:$R163,2)/$E65</f>
        <v>6501.181434599157</v>
      </c>
      <c r="K65" s="1">
        <f>VLOOKUP(A65,Exp!M65:N163,2)/E65</f>
        <v>3720.8438818565405</v>
      </c>
      <c r="L65">
        <f>VLOOKUP($A65,Exp!$Q65:$R163,2)/($E65*N65)</f>
        <v>4035.5369576210028</v>
      </c>
      <c r="N65">
        <f t="shared" si="6"/>
        <v>1.6109830000000001</v>
      </c>
    </row>
    <row r="66" spans="1:14" x14ac:dyDescent="0.4">
      <c r="A66">
        <v>65</v>
      </c>
      <c r="B66" s="1">
        <f t="shared" si="0"/>
        <v>43.050966799187805</v>
      </c>
      <c r="C66" s="1">
        <f t="shared" si="1"/>
        <v>6423.6379787260894</v>
      </c>
      <c r="D66" s="1">
        <f t="shared" si="8"/>
        <v>598.00966799187802</v>
      </c>
      <c r="E66" s="1">
        <f t="shared" si="3"/>
        <v>36.021333333333331</v>
      </c>
      <c r="F66" s="1">
        <f>VLOOKUP($A66,Exp!$Q66:$R164,2)/$E66</f>
        <v>6788.4216760438267</v>
      </c>
      <c r="G66">
        <f t="shared" si="4"/>
        <v>53</v>
      </c>
      <c r="H66">
        <f t="shared" si="5"/>
        <v>22</v>
      </c>
      <c r="J66" s="1">
        <f>VLOOKUP($A66,Exp!$Q66:$R164,2)/$E66</f>
        <v>6788.4216760438267</v>
      </c>
      <c r="K66" s="1">
        <f>VLOOKUP(A66,Exp!M66:N164,2)/E66</f>
        <v>3798.8321735267991</v>
      </c>
      <c r="L66">
        <f>VLOOKUP($A66,Exp!$Q66:$R164,2)/($E66*N66)</f>
        <v>4193.1743469979519</v>
      </c>
      <c r="N66">
        <f t="shared" si="6"/>
        <v>1.6189218750000001</v>
      </c>
    </row>
    <row r="67" spans="1:14" x14ac:dyDescent="0.4">
      <c r="A67">
        <v>66</v>
      </c>
      <c r="B67" s="1">
        <f t="shared" ref="B67:B100" si="9">FLOOR(A67/20,1)*FLOOR(A67/20,1)*2+FLOOR(A67/30,1)*FLOOR(A67/30,1)*4+POWER(2,A67/10)/10</f>
        <v>43.700586025666546</v>
      </c>
      <c r="C67" s="1">
        <f t="shared" ref="C67:C100" si="10">(A67*20+A67*B67*2+30+(MAX(0,A67-20)*50))*0.7</f>
        <v>6592.9341487715883</v>
      </c>
      <c r="D67" s="1">
        <f t="shared" ref="D67:D100" si="11">(5+A67*2.5+10*B67)*MIN(A67/20*0.4+0.6,1)</f>
        <v>607.00586025666553</v>
      </c>
      <c r="E67" s="1">
        <f t="shared" ref="E67:E100" si="12">(1-POWER(1-((A67+1)/100),2))*20+MAX(0,(A67-10)/3)</f>
        <v>36.488666666666667</v>
      </c>
      <c r="F67" s="1">
        <f>VLOOKUP($A67,Exp!$Q67:$R165,2)/$E67</f>
        <v>7237.9734346737796</v>
      </c>
      <c r="G67">
        <f t="shared" ref="G67:G100" si="13">FLOOR(A67*0.8,1)+1</f>
        <v>53</v>
      </c>
      <c r="H67">
        <f t="shared" ref="H67:H100" si="14">FLOOR(A67/3,1)+1</f>
        <v>23</v>
      </c>
      <c r="J67" s="1">
        <f>VLOOKUP($A67,Exp!$Q67:$R165,2)/$E67</f>
        <v>7237.9734346737796</v>
      </c>
      <c r="K67" s="1">
        <f>VLOOKUP(A67,Exp!M67:N165,2)/E67</f>
        <v>3877.4505325854602</v>
      </c>
      <c r="L67">
        <f>VLOOKUP($A67,Exp!$Q67:$R165,2)/($E67*N67)</f>
        <v>4449.340424768975</v>
      </c>
      <c r="N67">
        <f t="shared" ref="N67:N100" si="15">MAX(1,1+(1-POWER(1-(A67-10)/200,3)))</f>
        <v>1.626752</v>
      </c>
    </row>
    <row r="68" spans="1:14" x14ac:dyDescent="0.4">
      <c r="A68">
        <v>67</v>
      </c>
      <c r="B68" s="1">
        <f t="shared" si="9"/>
        <v>44.396830673359815</v>
      </c>
      <c r="C68" s="1">
        <f t="shared" si="10"/>
        <v>6768.4227171611501</v>
      </c>
      <c r="D68" s="1">
        <f t="shared" si="11"/>
        <v>616.46830673359818</v>
      </c>
      <c r="E68" s="1">
        <f t="shared" si="12"/>
        <v>36.951999999999998</v>
      </c>
      <c r="F68" s="1">
        <f>VLOOKUP($A68,Exp!$Q68:$R166,2)/$E68</f>
        <v>7549.7943277765753</v>
      </c>
      <c r="G68">
        <f t="shared" si="13"/>
        <v>54</v>
      </c>
      <c r="H68">
        <f t="shared" si="14"/>
        <v>23</v>
      </c>
      <c r="J68" s="1">
        <f>VLOOKUP($A68,Exp!$Q68:$R166,2)/$E68</f>
        <v>7549.7943277765753</v>
      </c>
      <c r="K68" s="1">
        <f>VLOOKUP(A68,Exp!M68:N166,2)/E68</f>
        <v>3956.6464602727865</v>
      </c>
      <c r="L68">
        <f>VLOOKUP($A68,Exp!$Q68:$R166,2)/($E68*N68)</f>
        <v>4619.096877888217</v>
      </c>
      <c r="N68">
        <f t="shared" si="15"/>
        <v>1.6344741249999999</v>
      </c>
    </row>
    <row r="69" spans="1:14" x14ac:dyDescent="0.4">
      <c r="A69">
        <v>68</v>
      </c>
      <c r="B69" s="1">
        <f t="shared" si="9"/>
        <v>45.143047210190389</v>
      </c>
      <c r="C69" s="1">
        <f t="shared" si="10"/>
        <v>6950.6180944101243</v>
      </c>
      <c r="D69" s="1">
        <f t="shared" si="11"/>
        <v>626.43047210190389</v>
      </c>
      <c r="E69" s="1">
        <f t="shared" si="12"/>
        <v>37.411333333333332</v>
      </c>
      <c r="F69" s="1">
        <f>VLOOKUP($A69,Exp!$Q69:$R167,2)/$E69</f>
        <v>8186.9041466935159</v>
      </c>
      <c r="G69">
        <f t="shared" si="13"/>
        <v>55</v>
      </c>
      <c r="H69">
        <f t="shared" si="14"/>
        <v>23</v>
      </c>
      <c r="J69" s="1">
        <f>VLOOKUP($A69,Exp!$Q69:$R167,2)/$E69</f>
        <v>8186.9041466935159</v>
      </c>
      <c r="K69" s="1">
        <f>VLOOKUP(A69,Exp!M69:N167,2)/E69</f>
        <v>4036.4506299338882</v>
      </c>
      <c r="L69">
        <f>VLOOKUP($A69,Exp!$Q69:$R167,2)/($E69*N69)</f>
        <v>4985.6640819672475</v>
      </c>
      <c r="N69">
        <f t="shared" si="15"/>
        <v>1.6420889999999999</v>
      </c>
    </row>
    <row r="70" spans="1:14" x14ac:dyDescent="0.4">
      <c r="A70">
        <v>69</v>
      </c>
      <c r="B70" s="1">
        <f t="shared" si="9"/>
        <v>45.942822291671135</v>
      </c>
      <c r="C70" s="1">
        <f t="shared" si="10"/>
        <v>7140.0766333754309</v>
      </c>
      <c r="D70" s="1">
        <f t="shared" si="11"/>
        <v>636.92822291671132</v>
      </c>
      <c r="E70" s="1">
        <f t="shared" si="12"/>
        <v>37.866666666666667</v>
      </c>
      <c r="F70" s="1">
        <f>VLOOKUP($A70,Exp!$Q70:$R168,2)/$E70</f>
        <v>8530.6690140845076</v>
      </c>
      <c r="G70">
        <f t="shared" si="13"/>
        <v>56</v>
      </c>
      <c r="H70">
        <f t="shared" si="14"/>
        <v>24</v>
      </c>
      <c r="J70" s="1">
        <f>VLOOKUP($A70,Exp!$Q70:$R168,2)/$E70</f>
        <v>8530.6690140845076</v>
      </c>
      <c r="K70" s="1">
        <f>VLOOKUP(A70,Exp!M70:N168,2)/E70</f>
        <v>4116.8397887323945</v>
      </c>
      <c r="L70">
        <f>VLOOKUP($A70,Exp!$Q70:$R168,2)/($E70*N70)</f>
        <v>5171.3643240275569</v>
      </c>
      <c r="N70">
        <f t="shared" si="15"/>
        <v>1.6495973749999999</v>
      </c>
    </row>
    <row r="71" spans="1:14" x14ac:dyDescent="0.4">
      <c r="A71">
        <v>70</v>
      </c>
      <c r="B71" s="1">
        <f t="shared" si="9"/>
        <v>46.8</v>
      </c>
      <c r="C71" s="1">
        <f t="shared" si="10"/>
        <v>7337.4</v>
      </c>
      <c r="D71" s="1">
        <f t="shared" si="11"/>
        <v>648</v>
      </c>
      <c r="E71" s="1">
        <f t="shared" si="12"/>
        <v>38.317999999999998</v>
      </c>
      <c r="F71" s="1">
        <f>VLOOKUP($A71,Exp!$Q71:$R169,2)/$E71</f>
        <v>9466.8302103450078</v>
      </c>
      <c r="G71">
        <f t="shared" si="13"/>
        <v>57</v>
      </c>
      <c r="H71">
        <f t="shared" si="14"/>
        <v>24</v>
      </c>
      <c r="J71" s="1">
        <f>VLOOKUP($A71,Exp!$Q71:$R169,2)/$E71</f>
        <v>9466.8302103450078</v>
      </c>
      <c r="K71" s="1">
        <f>VLOOKUP(A71,Exp!M71:N169,2)/E71</f>
        <v>5132.8879377838093</v>
      </c>
      <c r="L71">
        <f>VLOOKUP($A71,Exp!$Q71:$R169,2)/($E71*N71)</f>
        <v>5713.2348885606571</v>
      </c>
      <c r="N71">
        <f t="shared" si="15"/>
        <v>1.657</v>
      </c>
    </row>
    <row r="72" spans="1:14" x14ac:dyDescent="0.4">
      <c r="A72">
        <v>71</v>
      </c>
      <c r="B72" s="1">
        <f t="shared" si="9"/>
        <v>47.718700320464549</v>
      </c>
      <c r="C72" s="1">
        <f t="shared" si="10"/>
        <v>7543.2388118541758</v>
      </c>
      <c r="D72" s="1">
        <f t="shared" si="11"/>
        <v>659.68700320464552</v>
      </c>
      <c r="E72" s="1">
        <f t="shared" si="12"/>
        <v>38.765333333333331</v>
      </c>
      <c r="F72" s="1">
        <f>VLOOKUP($A72,Exp!$Q72:$R170,2)/$E72</f>
        <v>9851.9467565522464</v>
      </c>
      <c r="G72">
        <f t="shared" si="13"/>
        <v>57</v>
      </c>
      <c r="H72">
        <f t="shared" si="14"/>
        <v>24</v>
      </c>
      <c r="J72" s="1">
        <f>VLOOKUP($A72,Exp!$Q72:$R170,2)/$E72</f>
        <v>9851.9467565522464</v>
      </c>
      <c r="K72" s="1">
        <f>VLOOKUP(A72,Exp!M72:N170,2)/E72</f>
        <v>5232.6907202311349</v>
      </c>
      <c r="L72">
        <f>VLOOKUP($A72,Exp!$Q72:$R170,2)/($E72*N72)</f>
        <v>5919.5822961967197</v>
      </c>
      <c r="N72">
        <f t="shared" si="15"/>
        <v>1.6642976249999999</v>
      </c>
    </row>
    <row r="73" spans="1:14" x14ac:dyDescent="0.4">
      <c r="A73">
        <v>72</v>
      </c>
      <c r="B73" s="1">
        <f t="shared" si="9"/>
        <v>48.703338943962045</v>
      </c>
      <c r="C73" s="1">
        <f t="shared" si="10"/>
        <v>7758.2965655513735</v>
      </c>
      <c r="D73" s="1">
        <f t="shared" si="11"/>
        <v>672.03338943962046</v>
      </c>
      <c r="E73" s="1">
        <f t="shared" si="12"/>
        <v>39.208666666666673</v>
      </c>
      <c r="F73" s="1">
        <f>VLOOKUP($A73,Exp!$Q73:$R171,2)/$E73</f>
        <v>10549.198306496861</v>
      </c>
      <c r="G73">
        <f t="shared" si="13"/>
        <v>58</v>
      </c>
      <c r="H73">
        <f t="shared" si="14"/>
        <v>25</v>
      </c>
      <c r="J73" s="1">
        <f>VLOOKUP($A73,Exp!$Q73:$R171,2)/$E73</f>
        <v>10549.198306496861</v>
      </c>
      <c r="K73" s="1">
        <f>VLOOKUP(A73,Exp!M73:N171,2)/E73</f>
        <v>5333.0556169554338</v>
      </c>
      <c r="L73">
        <f>VLOOKUP($A73,Exp!$Q73:$R171,2)/($E73*N73)</f>
        <v>6311.2504383791847</v>
      </c>
      <c r="N73">
        <f t="shared" si="15"/>
        <v>1.6714910000000001</v>
      </c>
    </row>
    <row r="74" spans="1:14" x14ac:dyDescent="0.4">
      <c r="A74">
        <v>73</v>
      </c>
      <c r="B74" s="1">
        <f t="shared" si="9"/>
        <v>49.758648490814927</v>
      </c>
      <c r="C74" s="1">
        <f t="shared" si="10"/>
        <v>7983.3338757612846</v>
      </c>
      <c r="D74" s="1">
        <f t="shared" si="11"/>
        <v>685.08648490814926</v>
      </c>
      <c r="E74" s="1">
        <f t="shared" si="12"/>
        <v>39.647999999999996</v>
      </c>
      <c r="F74" s="1">
        <f>VLOOKUP($A74,Exp!$Q74:$R172,2)/$E74</f>
        <v>10968.724778046813</v>
      </c>
      <c r="G74">
        <f t="shared" si="13"/>
        <v>59</v>
      </c>
      <c r="H74">
        <f t="shared" si="14"/>
        <v>25</v>
      </c>
      <c r="J74" s="1">
        <f>VLOOKUP($A74,Exp!$Q74:$R172,2)/$E74</f>
        <v>10968.724778046813</v>
      </c>
      <c r="K74" s="1">
        <f>VLOOKUP(A74,Exp!M74:N172,2)/E74</f>
        <v>5434.3724778046817</v>
      </c>
      <c r="L74">
        <f>VLOOKUP($A74,Exp!$Q74:$R172,2)/($E74*N74)</f>
        <v>6534.5226681715967</v>
      </c>
      <c r="N74">
        <f t="shared" si="15"/>
        <v>1.678580875</v>
      </c>
    </row>
    <row r="75" spans="1:14" x14ac:dyDescent="0.4">
      <c r="A75">
        <v>74</v>
      </c>
      <c r="B75" s="1">
        <f t="shared" si="9"/>
        <v>50.889701257893044</v>
      </c>
      <c r="C75" s="1">
        <f t="shared" si="10"/>
        <v>8219.1730503177187</v>
      </c>
      <c r="D75" s="1">
        <f t="shared" si="11"/>
        <v>698.89701257893046</v>
      </c>
      <c r="E75" s="1">
        <f t="shared" si="12"/>
        <v>40.083333333333329</v>
      </c>
      <c r="F75" s="1">
        <f>VLOOKUP($A75,Exp!$Q75:$R173,2)/$E75</f>
        <v>11956.365904365906</v>
      </c>
      <c r="G75">
        <f t="shared" si="13"/>
        <v>60</v>
      </c>
      <c r="H75">
        <f t="shared" si="14"/>
        <v>25</v>
      </c>
      <c r="J75" s="1">
        <f>VLOOKUP($A75,Exp!$Q75:$R173,2)/$E75</f>
        <v>11956.365904365906</v>
      </c>
      <c r="K75" s="1">
        <f>VLOOKUP(A75,Exp!M75:N173,2)/E75</f>
        <v>5536.2411642411653</v>
      </c>
      <c r="L75">
        <f>VLOOKUP($A75,Exp!$Q75:$R173,2)/($E75*N75)</f>
        <v>7093.3749954709074</v>
      </c>
      <c r="N75">
        <f t="shared" si="15"/>
        <v>1.685568</v>
      </c>
    </row>
    <row r="76" spans="1:14" x14ac:dyDescent="0.4">
      <c r="A76">
        <v>75</v>
      </c>
      <c r="B76" s="1">
        <f t="shared" si="9"/>
        <v>52.101933598375609</v>
      </c>
      <c r="C76" s="1">
        <f t="shared" si="10"/>
        <v>8466.7030278294387</v>
      </c>
      <c r="D76" s="1">
        <f t="shared" si="11"/>
        <v>713.51933598375604</v>
      </c>
      <c r="E76" s="1">
        <f t="shared" si="12"/>
        <v>40.51466666666667</v>
      </c>
      <c r="F76" s="1">
        <f>VLOOKUP($A76,Exp!$Q76:$R174,2)/$E76</f>
        <v>12419.675179358914</v>
      </c>
      <c r="G76">
        <f t="shared" si="13"/>
        <v>61</v>
      </c>
      <c r="H76">
        <f t="shared" si="14"/>
        <v>26</v>
      </c>
      <c r="J76" s="1">
        <f>VLOOKUP($A76,Exp!$Q76:$R174,2)/$E76</f>
        <v>12419.675179358914</v>
      </c>
      <c r="K76" s="1">
        <f>VLOOKUP(A76,Exp!M76:N174,2)/E76</f>
        <v>5639.0936615546625</v>
      </c>
      <c r="L76">
        <f>VLOOKUP($A76,Exp!$Q76:$R174,2)/($E76*N76)</f>
        <v>7338.2683371859503</v>
      </c>
      <c r="N76">
        <f t="shared" si="15"/>
        <v>1.6924531249999999</v>
      </c>
    </row>
    <row r="77" spans="1:14" x14ac:dyDescent="0.4">
      <c r="A77">
        <v>76</v>
      </c>
      <c r="B77" s="1">
        <f t="shared" si="9"/>
        <v>53.401172051333091</v>
      </c>
      <c r="C77" s="1">
        <f t="shared" si="10"/>
        <v>8726.8847062618406</v>
      </c>
      <c r="D77" s="1">
        <f t="shared" si="11"/>
        <v>729.01172051333094</v>
      </c>
      <c r="E77" s="1">
        <f t="shared" si="12"/>
        <v>40.942</v>
      </c>
      <c r="F77" s="1">
        <f>VLOOKUP($A77,Exp!$Q77:$R175,2)/$E77</f>
        <v>13183.674466318205</v>
      </c>
      <c r="G77">
        <f t="shared" si="13"/>
        <v>61</v>
      </c>
      <c r="H77">
        <f t="shared" si="14"/>
        <v>26</v>
      </c>
      <c r="J77" s="1">
        <f>VLOOKUP($A77,Exp!$Q77:$R175,2)/$E77</f>
        <v>13183.674466318205</v>
      </c>
      <c r="K77" s="1">
        <f>VLOOKUP(A77,Exp!M77:N175,2)/E77</f>
        <v>5742.5382248058231</v>
      </c>
      <c r="L77">
        <f>VLOOKUP($A77,Exp!$Q77:$R175,2)/($E77*N77)</f>
        <v>7758.5848626873158</v>
      </c>
      <c r="N77">
        <f t="shared" si="15"/>
        <v>1.6992370000000001</v>
      </c>
    </row>
    <row r="78" spans="1:14" x14ac:dyDescent="0.4">
      <c r="A78">
        <v>77</v>
      </c>
      <c r="B78" s="1">
        <f t="shared" si="9"/>
        <v>54.793661346719624</v>
      </c>
      <c r="C78" s="1">
        <f t="shared" si="10"/>
        <v>9000.756693176374</v>
      </c>
      <c r="D78" s="1">
        <f t="shared" si="11"/>
        <v>745.43661346719625</v>
      </c>
      <c r="E78" s="1">
        <f t="shared" si="12"/>
        <v>41.365333333333332</v>
      </c>
      <c r="F78" s="1">
        <f>VLOOKUP($A78,Exp!$Q78:$R176,2)/$E78</f>
        <v>13684.018824136154</v>
      </c>
      <c r="G78">
        <f t="shared" si="13"/>
        <v>62</v>
      </c>
      <c r="H78">
        <f t="shared" si="14"/>
        <v>26</v>
      </c>
      <c r="J78" s="1">
        <f>VLOOKUP($A78,Exp!$Q78:$R176,2)/$E78</f>
        <v>13684.018824136154</v>
      </c>
      <c r="K78" s="1">
        <f>VLOOKUP(A78,Exp!M78:N176,2)/E78</f>
        <v>5846.9249613202683</v>
      </c>
      <c r="L78">
        <f>VLOOKUP($A78,Exp!$Q78:$R176,2)/($E78*N78)</f>
        <v>8021.4874179787857</v>
      </c>
      <c r="N78">
        <f t="shared" si="15"/>
        <v>1.705920375</v>
      </c>
    </row>
    <row r="79" spans="1:14" x14ac:dyDescent="0.4">
      <c r="A79">
        <v>78</v>
      </c>
      <c r="B79" s="1">
        <f t="shared" si="9"/>
        <v>56.286094420380778</v>
      </c>
      <c r="C79" s="1">
        <f t="shared" si="10"/>
        <v>9289.4415107055811</v>
      </c>
      <c r="D79" s="1">
        <f t="shared" si="11"/>
        <v>762.86094420380778</v>
      </c>
      <c r="E79" s="1">
        <f t="shared" si="12"/>
        <v>41.784666666666666</v>
      </c>
      <c r="F79" s="1">
        <f>VLOOKUP($A79,Exp!$Q79:$R177,2)/$E79</f>
        <v>14731.121464013913</v>
      </c>
      <c r="G79">
        <f t="shared" si="13"/>
        <v>63</v>
      </c>
      <c r="H79">
        <f t="shared" si="14"/>
        <v>27</v>
      </c>
      <c r="J79" s="1">
        <f>VLOOKUP($A79,Exp!$Q79:$R177,2)/$E79</f>
        <v>14731.121464013913</v>
      </c>
      <c r="K79" s="1">
        <f>VLOOKUP(A79,Exp!M79:N177,2)/E79</f>
        <v>5951.9440943248719</v>
      </c>
      <c r="L79">
        <f>VLOOKUP($A79,Exp!$Q79:$R177,2)/($E79*N79)</f>
        <v>8602.0946310279633</v>
      </c>
      <c r="N79">
        <f t="shared" si="15"/>
        <v>1.712504</v>
      </c>
    </row>
    <row r="80" spans="1:14" x14ac:dyDescent="0.4">
      <c r="A80">
        <v>79</v>
      </c>
      <c r="B80" s="1">
        <f t="shared" si="9"/>
        <v>57.885644583342263</v>
      </c>
      <c r="C80" s="1">
        <f t="shared" si="10"/>
        <v>9594.1522909176529</v>
      </c>
      <c r="D80" s="1">
        <f t="shared" si="11"/>
        <v>781.35644583342264</v>
      </c>
      <c r="E80" s="1">
        <f t="shared" si="12"/>
        <v>42.2</v>
      </c>
      <c r="F80" s="1">
        <f>VLOOKUP($A80,Exp!$Q80:$R178,2)/$E80</f>
        <v>15277.654028436018</v>
      </c>
      <c r="G80">
        <f t="shared" si="13"/>
        <v>64</v>
      </c>
      <c r="H80">
        <f t="shared" si="14"/>
        <v>27</v>
      </c>
      <c r="J80" s="1">
        <f>VLOOKUP($A80,Exp!$Q80:$R178,2)/$E80</f>
        <v>15277.654028436018</v>
      </c>
      <c r="K80" s="1">
        <f>VLOOKUP(A80,Exp!M80:N178,2)/E80</f>
        <v>6057.7251184834122</v>
      </c>
      <c r="L80">
        <f>VLOOKUP($A80,Exp!$Q80:$R178,2)/($E80*N80)</f>
        <v>8887.5829695708526</v>
      </c>
      <c r="N80">
        <f t="shared" si="15"/>
        <v>1.7189886249999999</v>
      </c>
    </row>
    <row r="81" spans="1:14" x14ac:dyDescent="0.4">
      <c r="A81">
        <v>80</v>
      </c>
      <c r="B81" s="1">
        <f t="shared" si="9"/>
        <v>73.599999999999994</v>
      </c>
      <c r="C81" s="1">
        <f t="shared" si="10"/>
        <v>11484.199999999999</v>
      </c>
      <c r="D81" s="1">
        <f t="shared" si="11"/>
        <v>941</v>
      </c>
      <c r="E81" s="1">
        <f t="shared" si="12"/>
        <v>42.611333333333334</v>
      </c>
      <c r="F81" s="1">
        <f>VLOOKUP($A81,Exp!$Q81:$R179,2)/$E81</f>
        <v>16749.393745013065</v>
      </c>
      <c r="G81">
        <f t="shared" si="13"/>
        <v>65</v>
      </c>
      <c r="H81">
        <f t="shared" si="14"/>
        <v>27</v>
      </c>
      <c r="J81" s="1">
        <f>VLOOKUP($A81,Exp!$Q81:$R179,2)/$E81</f>
        <v>16749.393745013065</v>
      </c>
      <c r="K81" s="1">
        <f>VLOOKUP(A81,Exp!M81:N179,2)/E81</f>
        <v>7353.7008933460584</v>
      </c>
      <c r="L81">
        <f>VLOOKUP($A81,Exp!$Q81:$R179,2)/($E81*N81)</f>
        <v>9707.6831094765275</v>
      </c>
      <c r="N81">
        <f t="shared" si="15"/>
        <v>1.7253749999999999</v>
      </c>
    </row>
    <row r="82" spans="1:14" x14ac:dyDescent="0.4">
      <c r="A82">
        <v>81</v>
      </c>
      <c r="B82" s="1">
        <f t="shared" si="9"/>
        <v>75.437400640929098</v>
      </c>
      <c r="C82" s="1">
        <f t="shared" si="10"/>
        <v>11844.60123268136</v>
      </c>
      <c r="D82" s="1">
        <f t="shared" si="11"/>
        <v>961.87400640929104</v>
      </c>
      <c r="E82" s="1">
        <f t="shared" si="12"/>
        <v>43.018666666666668</v>
      </c>
      <c r="F82" s="1">
        <f>VLOOKUP($A82,Exp!$Q82:$R180,2)/$E82</f>
        <v>17774.35376890652</v>
      </c>
      <c r="G82">
        <f t="shared" si="13"/>
        <v>65</v>
      </c>
      <c r="H82">
        <f t="shared" si="14"/>
        <v>28</v>
      </c>
      <c r="J82" s="1">
        <f>VLOOKUP($A82,Exp!$Q82:$R180,2)/$E82</f>
        <v>17774.35376890652</v>
      </c>
      <c r="K82" s="1">
        <f>VLOOKUP(A82,Exp!M82:N180,2)/E82</f>
        <v>8229.8692040664519</v>
      </c>
      <c r="L82">
        <f>VLOOKUP($A82,Exp!$Q82:$R180,2)/($E82*N82)</f>
        <v>10264.320937518271</v>
      </c>
      <c r="N82">
        <f t="shared" si="15"/>
        <v>1.731663875</v>
      </c>
    </row>
    <row r="83" spans="1:14" x14ac:dyDescent="0.4">
      <c r="A83">
        <v>82</v>
      </c>
      <c r="B83" s="1">
        <f t="shared" si="9"/>
        <v>77.406677887924062</v>
      </c>
      <c r="C83" s="1">
        <f t="shared" si="10"/>
        <v>12225.286621533684</v>
      </c>
      <c r="D83" s="1">
        <f t="shared" si="11"/>
        <v>984.06677887924059</v>
      </c>
      <c r="E83" s="1">
        <f t="shared" si="12"/>
        <v>43.421999999999997</v>
      </c>
      <c r="F83" s="1">
        <f>VLOOKUP($A83,Exp!$Q83:$R181,2)/$E83</f>
        <v>19351.227488369954</v>
      </c>
      <c r="G83">
        <f t="shared" si="13"/>
        <v>66</v>
      </c>
      <c r="H83">
        <f t="shared" si="14"/>
        <v>28</v>
      </c>
      <c r="J83" s="1">
        <f>VLOOKUP($A83,Exp!$Q83:$R181,2)/$E83</f>
        <v>19351.227488369954</v>
      </c>
      <c r="K83" s="1">
        <f>VLOOKUP(A83,Exp!M83:N181,2)/E83</f>
        <v>9133.043157846254</v>
      </c>
      <c r="L83">
        <f>VLOOKUP($A83,Exp!$Q83:$R181,2)/($E83*N83)</f>
        <v>11135.11561853799</v>
      </c>
      <c r="N83">
        <f t="shared" si="15"/>
        <v>1.7378559999999998</v>
      </c>
    </row>
    <row r="84" spans="1:14" x14ac:dyDescent="0.4">
      <c r="A84">
        <v>83</v>
      </c>
      <c r="B84" s="1">
        <f t="shared" si="9"/>
        <v>79.517296981629883</v>
      </c>
      <c r="C84" s="1">
        <f t="shared" si="10"/>
        <v>12627.909909265391</v>
      </c>
      <c r="D84" s="1">
        <f t="shared" si="11"/>
        <v>1007.6729698162989</v>
      </c>
      <c r="E84" s="1">
        <f t="shared" si="12"/>
        <v>43.821333333333328</v>
      </c>
      <c r="F84" s="1">
        <f>VLOOKUP($A84,Exp!$Q84:$R182,2)/$E84</f>
        <v>20472.950769792493</v>
      </c>
      <c r="G84">
        <f t="shared" si="13"/>
        <v>67</v>
      </c>
      <c r="H84">
        <f t="shared" si="14"/>
        <v>28</v>
      </c>
      <c r="J84" s="1">
        <f>VLOOKUP($A84,Exp!$Q84:$R182,2)/$E84</f>
        <v>20472.950769792493</v>
      </c>
      <c r="K84" s="1">
        <f>VLOOKUP(A84,Exp!M84:N182,2)/E84</f>
        <v>10063.203614677785</v>
      </c>
      <c r="L84">
        <f>VLOOKUP($A84,Exp!$Q84:$R182,2)/($E84*N84)</f>
        <v>11739.399537583346</v>
      </c>
      <c r="N84">
        <f t="shared" si="15"/>
        <v>1.7439521250000001</v>
      </c>
    </row>
    <row r="85" spans="1:14" x14ac:dyDescent="0.4">
      <c r="A85">
        <v>84</v>
      </c>
      <c r="B85" s="1">
        <f t="shared" si="9"/>
        <v>81.779402515786089</v>
      </c>
      <c r="C85" s="1">
        <f t="shared" si="10"/>
        <v>13054.257735856443</v>
      </c>
      <c r="D85" s="1">
        <f t="shared" si="11"/>
        <v>1032.7940251578609</v>
      </c>
      <c r="E85" s="1">
        <f t="shared" si="12"/>
        <v>44.216666666666669</v>
      </c>
      <c r="F85" s="1">
        <f>VLOOKUP($A85,Exp!$Q85:$R183,2)/$E85</f>
        <v>22513.185073501696</v>
      </c>
      <c r="G85">
        <f t="shared" si="13"/>
        <v>68</v>
      </c>
      <c r="H85">
        <f t="shared" si="14"/>
        <v>29</v>
      </c>
      <c r="J85" s="1">
        <f>VLOOKUP($A85,Exp!$Q85:$R183,2)/$E85</f>
        <v>22513.185073501696</v>
      </c>
      <c r="K85" s="1">
        <f>VLOOKUP(A85,Exp!M85:N183,2)/E85</f>
        <v>11020.912174896343</v>
      </c>
      <c r="L85">
        <f>VLOOKUP($A85,Exp!$Q85:$R183,2)/($E85*N85)</f>
        <v>12865.022702610695</v>
      </c>
      <c r="N85">
        <f t="shared" si="15"/>
        <v>1.7499530000000001</v>
      </c>
    </row>
    <row r="86" spans="1:14" x14ac:dyDescent="0.4">
      <c r="A86">
        <v>85</v>
      </c>
      <c r="B86" s="1">
        <f t="shared" si="9"/>
        <v>84.203867196751233</v>
      </c>
      <c r="C86" s="1">
        <f t="shared" si="10"/>
        <v>13506.260196413396</v>
      </c>
      <c r="D86" s="1">
        <f t="shared" si="11"/>
        <v>1059.5386719675123</v>
      </c>
      <c r="E86" s="1">
        <f t="shared" si="12"/>
        <v>44.608000000000004</v>
      </c>
      <c r="F86" s="1">
        <f>VLOOKUP($A86,Exp!$Q86:$R184,2)/$E86</f>
        <v>24151.093974175034</v>
      </c>
      <c r="G86">
        <f t="shared" si="13"/>
        <v>69</v>
      </c>
      <c r="H86">
        <f t="shared" si="14"/>
        <v>29</v>
      </c>
      <c r="J86" s="1">
        <f>VLOOKUP($A86,Exp!$Q86:$R184,2)/$E86</f>
        <v>24151.093974175034</v>
      </c>
      <c r="K86" s="1">
        <f>VLOOKUP(A86,Exp!M86:N184,2)/E86</f>
        <v>12006.187230989955</v>
      </c>
      <c r="L86">
        <f>VLOOKUP($A86,Exp!$Q86:$R184,2)/($E86*N86)</f>
        <v>13754.571874057416</v>
      </c>
      <c r="N86">
        <f t="shared" si="15"/>
        <v>1.755859375</v>
      </c>
    </row>
    <row r="87" spans="1:14" x14ac:dyDescent="0.4">
      <c r="A87">
        <v>86</v>
      </c>
      <c r="B87" s="1">
        <f t="shared" si="9"/>
        <v>86.802344102666183</v>
      </c>
      <c r="C87" s="1">
        <f t="shared" si="10"/>
        <v>13986.002229961008</v>
      </c>
      <c r="D87" s="1">
        <f t="shared" si="11"/>
        <v>1088.0234410266619</v>
      </c>
      <c r="E87" s="1">
        <f t="shared" si="12"/>
        <v>44.995333333333335</v>
      </c>
      <c r="F87" s="1">
        <f>VLOOKUP($A87,Exp!$Q87:$R185,2)/$E87</f>
        <v>26350.15483087135</v>
      </c>
      <c r="G87">
        <f t="shared" si="13"/>
        <v>69</v>
      </c>
      <c r="H87">
        <f t="shared" si="14"/>
        <v>29</v>
      </c>
      <c r="J87" s="1">
        <f>VLOOKUP($A87,Exp!$Q87:$R185,2)/$E87</f>
        <v>26350.15483087135</v>
      </c>
      <c r="K87" s="1">
        <f>VLOOKUP(A87,Exp!M87:N185,2)/E87</f>
        <v>13019.416828411835</v>
      </c>
      <c r="L87">
        <f>VLOOKUP($A87,Exp!$Q87:$R185,2)/($E87*N87)</f>
        <v>14957.469285355817</v>
      </c>
      <c r="N87">
        <f t="shared" si="15"/>
        <v>1.7616719999999999</v>
      </c>
    </row>
    <row r="88" spans="1:14" x14ac:dyDescent="0.4">
      <c r="A88">
        <v>87</v>
      </c>
      <c r="B88" s="1">
        <f t="shared" si="9"/>
        <v>89.587322693439219</v>
      </c>
      <c r="C88" s="1">
        <f t="shared" si="10"/>
        <v>14495.735904060897</v>
      </c>
      <c r="D88" s="1">
        <f t="shared" si="11"/>
        <v>1118.3732269343923</v>
      </c>
      <c r="E88" s="1">
        <f t="shared" si="12"/>
        <v>45.378666666666668</v>
      </c>
      <c r="F88" s="1">
        <f>VLOOKUP($A88,Exp!$Q88:$R186,2)/$E88</f>
        <v>28139.654463183873</v>
      </c>
      <c r="G88">
        <f t="shared" si="13"/>
        <v>70</v>
      </c>
      <c r="H88">
        <f t="shared" si="14"/>
        <v>30</v>
      </c>
      <c r="J88" s="1">
        <f>VLOOKUP($A88,Exp!$Q88:$R186,2)/$E88</f>
        <v>28139.654463183873</v>
      </c>
      <c r="K88" s="1">
        <f>VLOOKUP(A88,Exp!M88:N186,2)/E88</f>
        <v>14061.188811188811</v>
      </c>
      <c r="L88">
        <f>VLOOKUP($A88,Exp!$Q88:$R186,2)/($E88*N88)</f>
        <v>15921.572822426311</v>
      </c>
      <c r="N88">
        <f t="shared" si="15"/>
        <v>1.7673916250000001</v>
      </c>
    </row>
    <row r="89" spans="1:14" x14ac:dyDescent="0.4">
      <c r="A89">
        <v>88</v>
      </c>
      <c r="B89" s="1">
        <f t="shared" si="9"/>
        <v>92.572188840761555</v>
      </c>
      <c r="C89" s="1">
        <f t="shared" si="10"/>
        <v>15037.893665181822</v>
      </c>
      <c r="D89" s="1">
        <f t="shared" si="11"/>
        <v>1150.7218884076156</v>
      </c>
      <c r="E89" s="1">
        <f t="shared" si="12"/>
        <v>45.757999999999996</v>
      </c>
      <c r="F89" s="1">
        <f>VLOOKUP($A89,Exp!$Q89:$R187,2)/$E89</f>
        <v>30846.474933344991</v>
      </c>
      <c r="G89">
        <f t="shared" si="13"/>
        <v>71</v>
      </c>
      <c r="H89">
        <f t="shared" si="14"/>
        <v>30</v>
      </c>
      <c r="J89" s="1">
        <f>VLOOKUP($A89,Exp!$Q89:$R187,2)/$E89</f>
        <v>30846.474933344991</v>
      </c>
      <c r="K89" s="1">
        <f>VLOOKUP(A89,Exp!M89:N187,2)/E89</f>
        <v>15131.539840027976</v>
      </c>
      <c r="L89">
        <f>VLOOKUP($A89,Exp!$Q89:$R187,2)/($E89*N89)</f>
        <v>17397.712564470541</v>
      </c>
      <c r="N89">
        <f t="shared" si="15"/>
        <v>1.7730190000000001</v>
      </c>
    </row>
    <row r="90" spans="1:14" x14ac:dyDescent="0.4">
      <c r="A90">
        <v>89</v>
      </c>
      <c r="B90" s="1">
        <f t="shared" si="9"/>
        <v>95.771289166684539</v>
      </c>
      <c r="C90" s="1">
        <f t="shared" si="10"/>
        <v>15615.102630168891</v>
      </c>
      <c r="D90" s="1">
        <f t="shared" si="11"/>
        <v>1185.2128916668453</v>
      </c>
      <c r="E90" s="1">
        <f t="shared" si="12"/>
        <v>46.133333333333333</v>
      </c>
      <c r="F90" s="1">
        <f>VLOOKUP($A90,Exp!$Q90:$R188,2)/$E90</f>
        <v>33195.780346820808</v>
      </c>
      <c r="G90">
        <f t="shared" si="13"/>
        <v>72</v>
      </c>
      <c r="H90">
        <f t="shared" si="14"/>
        <v>30</v>
      </c>
      <c r="J90" s="1">
        <f>VLOOKUP($A90,Exp!$Q90:$R188,2)/$E90</f>
        <v>33195.780346820808</v>
      </c>
      <c r="K90" s="1">
        <f>VLOOKUP(A90,Exp!M90:N188,2)/E90</f>
        <v>16230.823699421966</v>
      </c>
      <c r="L90">
        <f>VLOOKUP($A90,Exp!$Q90:$R188,2)/($E90*N90)</f>
        <v>18664.467885378464</v>
      </c>
      <c r="N90">
        <f t="shared" si="15"/>
        <v>1.778554875</v>
      </c>
    </row>
    <row r="91" spans="1:14" x14ac:dyDescent="0.4">
      <c r="A91">
        <v>90</v>
      </c>
      <c r="B91" s="1">
        <f t="shared" si="9"/>
        <v>119.2</v>
      </c>
      <c r="C91" s="1">
        <f t="shared" si="10"/>
        <v>18750.199999999997</v>
      </c>
      <c r="D91" s="1">
        <f t="shared" si="11"/>
        <v>1422</v>
      </c>
      <c r="E91" s="1">
        <f t="shared" si="12"/>
        <v>46.504666666666665</v>
      </c>
      <c r="F91" s="1">
        <f>VLOOKUP($A91,Exp!$Q91:$R189,2)/$E91</f>
        <v>37890.54145103717</v>
      </c>
      <c r="G91">
        <f t="shared" si="13"/>
        <v>73</v>
      </c>
      <c r="H91">
        <f t="shared" si="14"/>
        <v>31</v>
      </c>
      <c r="J91" s="1">
        <f>VLOOKUP($A91,Exp!$Q91:$R189,2)/$E91</f>
        <v>37890.54145103717</v>
      </c>
      <c r="K91" s="1">
        <f>VLOOKUP(A91,Exp!M91:N189,2)/E91</f>
        <v>20310.95087231389</v>
      </c>
      <c r="L91">
        <f>VLOOKUP($A91,Exp!$Q91:$R189,2)/($E91*N91)</f>
        <v>21239.092741612763</v>
      </c>
      <c r="N91">
        <f t="shared" si="15"/>
        <v>1.784</v>
      </c>
    </row>
    <row r="92" spans="1:14" x14ac:dyDescent="0.4">
      <c r="A92">
        <v>91</v>
      </c>
      <c r="B92" s="1">
        <f t="shared" si="9"/>
        <v>122.87480128185821</v>
      </c>
      <c r="C92" s="1">
        <f t="shared" si="10"/>
        <v>19434.249683308735</v>
      </c>
      <c r="D92" s="1">
        <f t="shared" si="11"/>
        <v>1461.2480128185821</v>
      </c>
      <c r="E92" s="1">
        <f t="shared" si="12"/>
        <v>46.872</v>
      </c>
      <c r="F92" s="1">
        <f>VLOOKUP($A92,Exp!$Q92:$R190,2)/$E92</f>
        <v>40589.84041645332</v>
      </c>
      <c r="G92">
        <f t="shared" si="13"/>
        <v>73</v>
      </c>
      <c r="H92">
        <f t="shared" si="14"/>
        <v>31</v>
      </c>
      <c r="J92" s="1">
        <f>VLOOKUP($A92,Exp!$Q92:$R190,2)/$E92</f>
        <v>40589.84041645332</v>
      </c>
      <c r="K92" s="1">
        <f>VLOOKUP(A92,Exp!M92:N190,2)/E92</f>
        <v>21666.133299197816</v>
      </c>
      <c r="L92">
        <f>VLOOKUP($A92,Exp!$Q92:$R190,2)/($E92*N92)</f>
        <v>22684.060782206838</v>
      </c>
      <c r="N92">
        <f t="shared" si="15"/>
        <v>1.7893551250000002</v>
      </c>
    </row>
    <row r="93" spans="1:14" x14ac:dyDescent="0.4">
      <c r="A93">
        <v>92</v>
      </c>
      <c r="B93" s="1">
        <f t="shared" si="9"/>
        <v>126.81335577584814</v>
      </c>
      <c r="C93" s="1">
        <f t="shared" si="10"/>
        <v>20162.560223929238</v>
      </c>
      <c r="D93" s="1">
        <f t="shared" si="11"/>
        <v>1503.1335577584814</v>
      </c>
      <c r="E93" s="1">
        <f t="shared" si="12"/>
        <v>47.23533333333333</v>
      </c>
      <c r="F93" s="1">
        <f>VLOOKUP($A93,Exp!$Q93:$R191,2)/$E93</f>
        <v>44216.412854783848</v>
      </c>
      <c r="G93">
        <f t="shared" si="13"/>
        <v>74</v>
      </c>
      <c r="H93">
        <f t="shared" si="14"/>
        <v>31</v>
      </c>
      <c r="J93" s="1">
        <f>VLOOKUP($A93,Exp!$Q93:$R191,2)/$E93</f>
        <v>44216.412854783848</v>
      </c>
      <c r="K93" s="1">
        <f>VLOOKUP(A93,Exp!M93:N191,2)/E93</f>
        <v>23056.426686237704</v>
      </c>
      <c r="L93">
        <f>VLOOKUP($A93,Exp!$Q93:$R191,2)/($E93*N93)</f>
        <v>24638.30126516064</v>
      </c>
      <c r="N93">
        <f t="shared" si="15"/>
        <v>1.7946209999999998</v>
      </c>
    </row>
    <row r="94" spans="1:14" x14ac:dyDescent="0.4">
      <c r="A94">
        <v>93</v>
      </c>
      <c r="B94" s="1">
        <f t="shared" si="9"/>
        <v>131.03459396325971</v>
      </c>
      <c r="C94" s="1">
        <f t="shared" si="10"/>
        <v>20938.704134016414</v>
      </c>
      <c r="D94" s="1">
        <f t="shared" si="11"/>
        <v>1547.845939632597</v>
      </c>
      <c r="E94" s="1">
        <f t="shared" si="12"/>
        <v>47.594666666666669</v>
      </c>
      <c r="F94" s="1">
        <f>VLOOKUP($A94,Exp!$Q94:$R192,2)/$E94</f>
        <v>47537.006947557151</v>
      </c>
      <c r="G94">
        <f t="shared" si="13"/>
        <v>75</v>
      </c>
      <c r="H94">
        <f t="shared" si="14"/>
        <v>32</v>
      </c>
      <c r="J94" s="1">
        <f>VLOOKUP($A94,Exp!$Q94:$R192,2)/$E94</f>
        <v>47537.006947557151</v>
      </c>
      <c r="K94" s="1">
        <f>VLOOKUP(A94,Exp!M94:N192,2)/E94</f>
        <v>24482.343960107573</v>
      </c>
      <c r="L94">
        <f>VLOOKUP($A94,Exp!$Q94:$R192,2)/($E94*N94)</f>
        <v>26412.406860605788</v>
      </c>
      <c r="N94">
        <f t="shared" si="15"/>
        <v>1.799798375</v>
      </c>
    </row>
    <row r="95" spans="1:14" x14ac:dyDescent="0.4">
      <c r="A95">
        <v>94</v>
      </c>
      <c r="B95" s="1">
        <f t="shared" si="9"/>
        <v>135.55880503157218</v>
      </c>
      <c r="C95" s="1">
        <f t="shared" si="10"/>
        <v>21766.538742154899</v>
      </c>
      <c r="D95" s="1">
        <f t="shared" si="11"/>
        <v>1595.5880503157218</v>
      </c>
      <c r="E95" s="1">
        <f t="shared" si="12"/>
        <v>47.95</v>
      </c>
      <c r="F95" s="1">
        <f>VLOOKUP($A95,Exp!$Q95:$R193,2)/$E95</f>
        <v>53172.888425443169</v>
      </c>
      <c r="G95">
        <f t="shared" si="13"/>
        <v>76</v>
      </c>
      <c r="H95">
        <f t="shared" si="14"/>
        <v>32</v>
      </c>
      <c r="J95" s="1">
        <f>VLOOKUP($A95,Exp!$Q95:$R193,2)/$E95</f>
        <v>53172.888425443169</v>
      </c>
      <c r="K95" s="1">
        <f>VLOOKUP(A95,Exp!M95:N193,2)/E95</f>
        <v>25943.899895724713</v>
      </c>
      <c r="L95">
        <f>VLOOKUP($A95,Exp!$Q95:$R193,2)/($E95*N95)</f>
        <v>29460.491967060094</v>
      </c>
      <c r="N95">
        <f t="shared" si="15"/>
        <v>1.804888</v>
      </c>
    </row>
    <row r="96" spans="1:14" x14ac:dyDescent="0.4">
      <c r="A96">
        <v>95</v>
      </c>
      <c r="B96" s="1">
        <f t="shared" si="9"/>
        <v>140.40773439350247</v>
      </c>
      <c r="C96" s="1">
        <f t="shared" si="10"/>
        <v>22650.228674335827</v>
      </c>
      <c r="D96" s="1">
        <f t="shared" si="11"/>
        <v>1646.5773439350246</v>
      </c>
      <c r="E96" s="1">
        <f t="shared" si="12"/>
        <v>48.301333333333332</v>
      </c>
      <c r="F96" s="1">
        <f>VLOOKUP($A96,Exp!$Q96:$R194,2)/$E96</f>
        <v>56916.461933417988</v>
      </c>
      <c r="G96">
        <f t="shared" si="13"/>
        <v>77</v>
      </c>
      <c r="H96">
        <f t="shared" si="14"/>
        <v>32</v>
      </c>
      <c r="J96" s="1">
        <f>VLOOKUP($A96,Exp!$Q96:$R194,2)/$E96</f>
        <v>56916.461933417988</v>
      </c>
      <c r="K96" s="1">
        <f>VLOOKUP(A96,Exp!M96:N194,2)/E96</f>
        <v>27441.851156627836</v>
      </c>
      <c r="L96">
        <f>VLOOKUP($A96,Exp!$Q96:$R194,2)/($E96*N96)</f>
        <v>31447.459391872362</v>
      </c>
      <c r="N96">
        <f t="shared" si="15"/>
        <v>1.809890625</v>
      </c>
    </row>
    <row r="97" spans="1:14" x14ac:dyDescent="0.4">
      <c r="A97">
        <v>96</v>
      </c>
      <c r="B97" s="1">
        <f t="shared" si="9"/>
        <v>145.60468820533237</v>
      </c>
      <c r="C97" s="1">
        <f t="shared" si="10"/>
        <v>23594.270094796666</v>
      </c>
      <c r="D97" s="1">
        <f t="shared" si="11"/>
        <v>1701.0468820533238</v>
      </c>
      <c r="E97" s="1">
        <f t="shared" si="12"/>
        <v>48.648666666666671</v>
      </c>
      <c r="F97" s="1">
        <f>VLOOKUP($A97,Exp!$Q97:$R195,2)/$E97</f>
        <v>61603.024406287252</v>
      </c>
      <c r="G97">
        <f t="shared" si="13"/>
        <v>77</v>
      </c>
      <c r="H97">
        <f t="shared" si="14"/>
        <v>33</v>
      </c>
      <c r="J97" s="1">
        <f>VLOOKUP($A97,Exp!$Q97:$R195,2)/$E97</f>
        <v>61603.024406287252</v>
      </c>
      <c r="K97" s="1">
        <f>VLOOKUP(A97,Exp!M97:N195,2)/E97</f>
        <v>28976.703712331957</v>
      </c>
      <c r="L97">
        <f>VLOOKUP($A97,Exp!$Q97:$R195,2)/($E97*N97)</f>
        <v>33944.66982234874</v>
      </c>
      <c r="N97">
        <f t="shared" si="15"/>
        <v>1.8148070000000001</v>
      </c>
    </row>
    <row r="98" spans="1:14" x14ac:dyDescent="0.4">
      <c r="A98">
        <v>97</v>
      </c>
      <c r="B98" s="1">
        <f t="shared" si="9"/>
        <v>151.17464538687844</v>
      </c>
      <c r="C98" s="1">
        <f t="shared" si="10"/>
        <v>24603.516843538095</v>
      </c>
      <c r="D98" s="1">
        <f t="shared" si="11"/>
        <v>1759.2464538687843</v>
      </c>
      <c r="E98" s="1">
        <f t="shared" si="12"/>
        <v>48.992000000000004</v>
      </c>
      <c r="F98" s="1">
        <f>VLOOKUP($A98,Exp!$Q98:$R196,2)/$E98</f>
        <v>66036.475342913123</v>
      </c>
      <c r="G98">
        <f t="shared" si="13"/>
        <v>78</v>
      </c>
      <c r="H98">
        <f t="shared" si="14"/>
        <v>33</v>
      </c>
      <c r="J98" s="1">
        <f>VLOOKUP($A98,Exp!$Q98:$R196,2)/$E98</f>
        <v>66036.475342913123</v>
      </c>
      <c r="K98" s="1">
        <f>VLOOKUP(A98,Exp!M98:N196,2)/E98</f>
        <v>30548.518125408227</v>
      </c>
      <c r="L98">
        <f>VLOOKUP($A98,Exp!$Q98:$R196,2)/($E98*N98)</f>
        <v>36290.998472931387</v>
      </c>
      <c r="N98">
        <f t="shared" si="15"/>
        <v>1.8196378750000002</v>
      </c>
    </row>
    <row r="99" spans="1:14" x14ac:dyDescent="0.4">
      <c r="A99">
        <v>98</v>
      </c>
      <c r="B99" s="1">
        <f t="shared" si="9"/>
        <v>157.14437768152311</v>
      </c>
      <c r="C99" s="1">
        <f t="shared" si="10"/>
        <v>25683.208617904969</v>
      </c>
      <c r="D99" s="1">
        <f t="shared" si="11"/>
        <v>1821.4437768152311</v>
      </c>
      <c r="E99" s="1">
        <f t="shared" si="12"/>
        <v>49.331333333333333</v>
      </c>
      <c r="F99" s="1">
        <f>VLOOKUP($A99,Exp!$Q99:$R197,2)/$E99</f>
        <v>72765.132370231222</v>
      </c>
      <c r="G99">
        <f t="shared" si="13"/>
        <v>79</v>
      </c>
      <c r="H99">
        <f t="shared" si="14"/>
        <v>33</v>
      </c>
      <c r="J99" s="1">
        <f>VLOOKUP($A99,Exp!$Q99:$R197,2)/$E99</f>
        <v>72765.132370231222</v>
      </c>
      <c r="K99" s="1">
        <f>VLOOKUP(A99,Exp!M99:N197,2)/E99</f>
        <v>32158.040190818545</v>
      </c>
      <c r="L99">
        <f>VLOOKUP($A99,Exp!$Q99:$R197,2)/($E99*N99)</f>
        <v>39884.767883423243</v>
      </c>
      <c r="N99">
        <f t="shared" si="15"/>
        <v>1.824384</v>
      </c>
    </row>
    <row r="100" spans="1:14" x14ac:dyDescent="0.4">
      <c r="A100">
        <v>99</v>
      </c>
      <c r="B100" s="1">
        <f t="shared" si="9"/>
        <v>163.54257833336908</v>
      </c>
      <c r="C100" s="1">
        <f t="shared" si="10"/>
        <v>26839.001357004952</v>
      </c>
      <c r="D100" s="1">
        <f t="shared" si="11"/>
        <v>1887.9257833336908</v>
      </c>
      <c r="E100" s="1">
        <f t="shared" si="12"/>
        <v>49.666666666666671</v>
      </c>
      <c r="F100" s="1">
        <f>VLOOKUP($A100,Exp!$Q100:$R198,2)/$E100</f>
        <v>77701.288590604017</v>
      </c>
      <c r="G100">
        <f t="shared" si="13"/>
        <v>80</v>
      </c>
      <c r="H100">
        <f t="shared" si="14"/>
        <v>34</v>
      </c>
      <c r="J100" s="1">
        <f>VLOOKUP($A100,Exp!$Q100:$R198,2)/$E100</f>
        <v>77701.288590604017</v>
      </c>
      <c r="K100" s="1">
        <f>VLOOKUP(A100,Exp!M100:N198,2)/E100</f>
        <v>33805.590604026846</v>
      </c>
      <c r="L100">
        <f>VLOOKUP($A100,Exp!$Q100:$R198,2)/($E100*N100)</f>
        <v>42481.863922706711</v>
      </c>
      <c r="N100">
        <f t="shared" si="15"/>
        <v>1.8290461250000001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1035</v>
      </c>
      <c r="B1" t="s">
        <v>1036</v>
      </c>
      <c r="C1" t="s">
        <v>1037</v>
      </c>
      <c r="E1" t="s">
        <v>1096</v>
      </c>
    </row>
    <row r="2" spans="1:5" x14ac:dyDescent="0.4">
      <c r="A2" t="s">
        <v>1038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1026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V2" sqref="V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1105</v>
      </c>
      <c r="M1" t="s">
        <v>3</v>
      </c>
      <c r="N1" t="s">
        <v>1093</v>
      </c>
      <c r="O1" t="s">
        <v>3</v>
      </c>
      <c r="P1" t="s">
        <v>1092</v>
      </c>
      <c r="Q1" t="s">
        <v>3</v>
      </c>
      <c r="R1" t="s">
        <v>1097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1039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1040</v>
      </c>
      <c r="E2" s="5" t="s">
        <v>1041</v>
      </c>
      <c r="F2" s="5" t="s">
        <v>1042</v>
      </c>
      <c r="G2" s="4" t="s">
        <v>1043</v>
      </c>
      <c r="H2" s="4" t="s">
        <v>1044</v>
      </c>
      <c r="I2" s="4" t="s">
        <v>1045</v>
      </c>
      <c r="J2" s="4" t="s">
        <v>1046</v>
      </c>
      <c r="K2" s="4" t="s">
        <v>1047</v>
      </c>
      <c r="L2" s="4" t="s">
        <v>1048</v>
      </c>
      <c r="M2" s="4" t="s">
        <v>1049</v>
      </c>
      <c r="N2" s="4" t="s">
        <v>1050</v>
      </c>
      <c r="O2" s="4" t="s">
        <v>1051</v>
      </c>
      <c r="P2" s="4" t="s">
        <v>1052</v>
      </c>
      <c r="Q2" s="4" t="s">
        <v>1053</v>
      </c>
      <c r="R2" s="4" t="s">
        <v>1054</v>
      </c>
      <c r="S2" s="4" t="s">
        <v>1055</v>
      </c>
    </row>
    <row r="3" spans="1:19" x14ac:dyDescent="0.4">
      <c r="A3">
        <v>0</v>
      </c>
      <c r="B3" t="s">
        <v>1056</v>
      </c>
      <c r="C3">
        <v>1</v>
      </c>
      <c r="D3">
        <v>1</v>
      </c>
      <c r="E3" t="s">
        <v>1057</v>
      </c>
      <c r="F3" t="s">
        <v>1058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1059</v>
      </c>
      <c r="C4">
        <v>1.6</v>
      </c>
      <c r="D4">
        <v>1</v>
      </c>
      <c r="E4" t="s">
        <v>1060</v>
      </c>
      <c r="F4" t="s">
        <v>1061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1062</v>
      </c>
      <c r="C5">
        <v>1.1499999999999999</v>
      </c>
      <c r="D5">
        <v>1.5</v>
      </c>
      <c r="E5" t="s">
        <v>1063</v>
      </c>
      <c r="F5" t="s">
        <v>1064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1065</v>
      </c>
      <c r="C6">
        <v>1.1000000000000001</v>
      </c>
      <c r="D6">
        <v>1.8</v>
      </c>
      <c r="E6" t="s">
        <v>1066</v>
      </c>
      <c r="F6" t="s">
        <v>1067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1068</v>
      </c>
      <c r="C7">
        <v>1.2</v>
      </c>
      <c r="D7">
        <v>1.6</v>
      </c>
      <c r="E7" t="s">
        <v>1069</v>
      </c>
      <c r="F7" t="s">
        <v>1070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1071</v>
      </c>
      <c r="C8">
        <v>1.3</v>
      </c>
      <c r="D8">
        <v>1.3</v>
      </c>
      <c r="E8" t="s">
        <v>1072</v>
      </c>
      <c r="F8" t="s">
        <v>1073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1074</v>
      </c>
      <c r="C9">
        <v>1.4</v>
      </c>
      <c r="D9">
        <v>1.4</v>
      </c>
      <c r="E9" t="s">
        <v>1075</v>
      </c>
      <c r="F9" t="s">
        <v>1076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1077</v>
      </c>
      <c r="C10">
        <v>1</v>
      </c>
      <c r="D10">
        <v>1</v>
      </c>
      <c r="E10" t="s">
        <v>1078</v>
      </c>
      <c r="F10" t="s">
        <v>1079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1080</v>
      </c>
    </row>
    <row r="2" spans="1:2" x14ac:dyDescent="0.4">
      <c r="A2">
        <v>0</v>
      </c>
      <c r="B2" t="s">
        <v>1043</v>
      </c>
    </row>
    <row r="3" spans="1:2" x14ac:dyDescent="0.4">
      <c r="A3">
        <v>1</v>
      </c>
      <c r="B3" t="s">
        <v>1044</v>
      </c>
    </row>
    <row r="4" spans="1:2" x14ac:dyDescent="0.4">
      <c r="A4">
        <v>2</v>
      </c>
      <c r="B4" t="s">
        <v>1045</v>
      </c>
    </row>
    <row r="5" spans="1:2" x14ac:dyDescent="0.4">
      <c r="A5">
        <v>3</v>
      </c>
      <c r="B5" t="s">
        <v>1046</v>
      </c>
    </row>
    <row r="6" spans="1:2" x14ac:dyDescent="0.4">
      <c r="A6">
        <v>4</v>
      </c>
      <c r="B6" t="s">
        <v>1047</v>
      </c>
    </row>
    <row r="7" spans="1:2" x14ac:dyDescent="0.4">
      <c r="A7">
        <v>5</v>
      </c>
      <c r="B7" t="s">
        <v>1048</v>
      </c>
    </row>
    <row r="8" spans="1:2" x14ac:dyDescent="0.4">
      <c r="A8">
        <v>6</v>
      </c>
      <c r="B8" t="s">
        <v>1049</v>
      </c>
    </row>
    <row r="9" spans="1:2" x14ac:dyDescent="0.4">
      <c r="A9">
        <v>7</v>
      </c>
      <c r="B9" t="s">
        <v>1050</v>
      </c>
    </row>
    <row r="10" spans="1:2" x14ac:dyDescent="0.4">
      <c r="A10">
        <v>8</v>
      </c>
      <c r="B10" t="s">
        <v>1051</v>
      </c>
    </row>
    <row r="11" spans="1:2" x14ac:dyDescent="0.4">
      <c r="A11">
        <v>9</v>
      </c>
      <c r="B11" t="s">
        <v>1052</v>
      </c>
    </row>
    <row r="12" spans="1:2" x14ac:dyDescent="0.4">
      <c r="A12">
        <v>10</v>
      </c>
      <c r="B12" t="s">
        <v>1053</v>
      </c>
    </row>
    <row r="13" spans="1:2" x14ac:dyDescent="0.4">
      <c r="A13">
        <v>11</v>
      </c>
      <c r="B13" t="s">
        <v>1054</v>
      </c>
    </row>
    <row r="14" spans="1:2" x14ac:dyDescent="0.4">
      <c r="A14">
        <v>12</v>
      </c>
      <c r="B14" t="s">
        <v>1055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2024-09-10T02:50:52Z</dcterms:modified>
</cp:coreProperties>
</file>