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8BECCD1E-B60E-4A2F-984B-F0D1DE4EAE94}" xr6:coauthVersionLast="47" xr6:coauthVersionMax="47" xr10:uidLastSave="{00000000-0000-0000-0000-000000000000}"/>
  <bookViews>
    <workbookView xWindow="4106" yWindow="3300" windowWidth="20700" windowHeight="13123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36" i="2"/>
  <c r="B37" i="2"/>
  <c r="D37" i="2" s="1"/>
  <c r="B38" i="2"/>
  <c r="D38" i="2" s="1"/>
  <c r="B39" i="2"/>
  <c r="B40" i="2"/>
  <c r="B41" i="2"/>
  <c r="B42" i="2"/>
  <c r="B43" i="2"/>
  <c r="B44" i="2"/>
  <c r="B45" i="2"/>
  <c r="D45" i="2" s="1"/>
  <c r="B46" i="2"/>
  <c r="B47" i="2"/>
  <c r="B48" i="2"/>
  <c r="B49" i="2"/>
  <c r="B50" i="2"/>
  <c r="D50" i="2" s="1"/>
  <c r="B51" i="2"/>
  <c r="B52" i="2"/>
  <c r="B53" i="2"/>
  <c r="B54" i="2"/>
  <c r="B55" i="2"/>
  <c r="B56" i="2"/>
  <c r="B57" i="2"/>
  <c r="B58" i="2"/>
  <c r="B59" i="2"/>
  <c r="D59" i="2" s="1"/>
  <c r="B60" i="2"/>
  <c r="B61" i="2"/>
  <c r="B62" i="2"/>
  <c r="C62" i="2" s="1"/>
  <c r="B63" i="2"/>
  <c r="D63" i="2" s="1"/>
  <c r="B64" i="2"/>
  <c r="D64" i="2" s="1"/>
  <c r="B65" i="2"/>
  <c r="D65" i="2" s="1"/>
  <c r="B66" i="2"/>
  <c r="D66" i="2" s="1"/>
  <c r="D15" i="15" s="1"/>
  <c r="B67" i="2"/>
  <c r="C67" i="2" s="1"/>
  <c r="B68" i="2"/>
  <c r="C68" i="2" s="1"/>
  <c r="B69" i="2"/>
  <c r="C69" i="2" s="1"/>
  <c r="B70" i="2"/>
  <c r="D70" i="2" s="1"/>
  <c r="B71" i="2"/>
  <c r="B16" i="15" s="1"/>
  <c r="B72" i="2"/>
  <c r="D72" i="2" s="1"/>
  <c r="B73" i="2"/>
  <c r="D73" i="2" s="1"/>
  <c r="B74" i="2"/>
  <c r="D74" i="2" s="1"/>
  <c r="B75" i="2"/>
  <c r="B76" i="2"/>
  <c r="B77" i="2"/>
  <c r="B78" i="2"/>
  <c r="B79" i="2"/>
  <c r="B80" i="2"/>
  <c r="B81" i="2"/>
  <c r="D81" i="2" s="1"/>
  <c r="D18" i="15" s="1"/>
  <c r="B82" i="2"/>
  <c r="D82" i="2" s="1"/>
  <c r="B83" i="2"/>
  <c r="D83" i="2" s="1"/>
  <c r="B84" i="2"/>
  <c r="D84" i="2" s="1"/>
  <c r="B85" i="2"/>
  <c r="D85" i="2" s="1"/>
  <c r="B86" i="2"/>
  <c r="B19" i="15" s="1"/>
  <c r="B87" i="2"/>
  <c r="B88" i="2"/>
  <c r="B89" i="2"/>
  <c r="B90" i="2"/>
  <c r="C90" i="2" s="1"/>
  <c r="B91" i="2"/>
  <c r="B92" i="2"/>
  <c r="D92" i="2" s="1"/>
  <c r="B93" i="2"/>
  <c r="D93" i="2" s="1"/>
  <c r="B94" i="2"/>
  <c r="D94" i="2" s="1"/>
  <c r="B95" i="2"/>
  <c r="C95" i="2" s="1"/>
  <c r="B96" i="2"/>
  <c r="B21" i="15" s="1"/>
  <c r="B97" i="2"/>
  <c r="D97" i="2" s="1"/>
  <c r="B98" i="2"/>
  <c r="C98" i="2" s="1"/>
  <c r="B99" i="2"/>
  <c r="B100" i="2"/>
  <c r="B23" i="2"/>
  <c r="B24" i="2"/>
  <c r="B25" i="2"/>
  <c r="B26" i="2"/>
  <c r="B3" i="2"/>
  <c r="B4" i="2"/>
  <c r="B5" i="2"/>
  <c r="B6" i="2"/>
  <c r="B7" i="2"/>
  <c r="B8" i="2"/>
  <c r="B9" i="2"/>
  <c r="B10" i="2"/>
  <c r="D10" i="2" s="1"/>
  <c r="B11" i="2"/>
  <c r="B12" i="2"/>
  <c r="D12" i="2" s="1"/>
  <c r="B13" i="2"/>
  <c r="D13" i="2" s="1"/>
  <c r="B14" i="2"/>
  <c r="C14" i="2" s="1"/>
  <c r="B15" i="2"/>
  <c r="B16" i="2"/>
  <c r="B17" i="2"/>
  <c r="B18" i="2"/>
  <c r="C18" i="2" s="1"/>
  <c r="B19" i="2"/>
  <c r="B20" i="2"/>
  <c r="B21" i="2"/>
  <c r="B22" i="2"/>
  <c r="B2" i="2"/>
  <c r="D9" i="2"/>
  <c r="B6" i="15"/>
  <c r="C22" i="2"/>
  <c r="C23" i="2"/>
  <c r="C24" i="2"/>
  <c r="D25" i="2"/>
  <c r="D27" i="2"/>
  <c r="D34" i="2"/>
  <c r="D35" i="2"/>
  <c r="D39" i="2"/>
  <c r="C41" i="2"/>
  <c r="C10" i="15" s="1"/>
  <c r="D42" i="2"/>
  <c r="C43" i="2"/>
  <c r="D44" i="2"/>
  <c r="D46" i="2"/>
  <c r="D11" i="15" s="1"/>
  <c r="C47" i="2"/>
  <c r="D48" i="2"/>
  <c r="C49" i="2"/>
  <c r="B12" i="15"/>
  <c r="D87" i="2"/>
  <c r="D88" i="2"/>
  <c r="D89" i="2"/>
  <c r="B20" i="15"/>
  <c r="C99" i="2"/>
  <c r="D58" i="2"/>
  <c r="D60" i="2"/>
  <c r="B14" i="15"/>
  <c r="D75" i="2"/>
  <c r="D20" i="2"/>
  <c r="B2" i="15"/>
  <c r="J100" i="2"/>
  <c r="K10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2" i="2"/>
  <c r="N100" i="2"/>
  <c r="J85" i="2"/>
  <c r="J82" i="2"/>
  <c r="J81" i="2"/>
  <c r="J80" i="2"/>
  <c r="J79" i="2"/>
  <c r="J78" i="2"/>
  <c r="J77" i="2"/>
  <c r="J76" i="2"/>
  <c r="J61" i="2"/>
  <c r="J58" i="2"/>
  <c r="J57" i="2"/>
  <c r="J56" i="2"/>
  <c r="J55" i="2"/>
  <c r="J54" i="2"/>
  <c r="J53" i="2"/>
  <c r="J52" i="2"/>
  <c r="J37" i="2"/>
  <c r="J34" i="2"/>
  <c r="J33" i="2"/>
  <c r="J32" i="2"/>
  <c r="J31" i="2"/>
  <c r="J30" i="2"/>
  <c r="J29" i="2"/>
  <c r="J28" i="2"/>
  <c r="J13" i="2"/>
  <c r="J10" i="2"/>
  <c r="J9" i="2"/>
  <c r="J8" i="2"/>
  <c r="J7" i="2"/>
  <c r="J6" i="2"/>
  <c r="J5" i="2"/>
  <c r="J4" i="2"/>
  <c r="F14" i="2"/>
  <c r="F15" i="2"/>
  <c r="F21" i="2"/>
  <c r="F22" i="2"/>
  <c r="F23" i="2"/>
  <c r="F26" i="2"/>
  <c r="F38" i="2"/>
  <c r="F39" i="2"/>
  <c r="F45" i="2"/>
  <c r="F46" i="2"/>
  <c r="F47" i="2"/>
  <c r="F50" i="2"/>
  <c r="F62" i="2"/>
  <c r="F63" i="2"/>
  <c r="F69" i="2"/>
  <c r="F70" i="2"/>
  <c r="F71" i="2"/>
  <c r="F74" i="2"/>
  <c r="F86" i="2"/>
  <c r="F87" i="2"/>
  <c r="F93" i="2"/>
  <c r="F94" i="2"/>
  <c r="F95" i="2"/>
  <c r="F98" i="2"/>
  <c r="E3" i="2"/>
  <c r="J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E22" i="2"/>
  <c r="J22" i="2" s="1"/>
  <c r="E23" i="2"/>
  <c r="J23" i="2" s="1"/>
  <c r="E24" i="2"/>
  <c r="F24" i="2" s="1"/>
  <c r="E25" i="2"/>
  <c r="F25" i="2" s="1"/>
  <c r="E26" i="2"/>
  <c r="J26" i="2" s="1"/>
  <c r="E27" i="2"/>
  <c r="J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J38" i="2" s="1"/>
  <c r="E39" i="2"/>
  <c r="J39" i="2" s="1"/>
  <c r="E40" i="2"/>
  <c r="J40" i="2" s="1"/>
  <c r="E41" i="2"/>
  <c r="J41" i="2" s="1"/>
  <c r="E42" i="2"/>
  <c r="J42" i="2" s="1"/>
  <c r="E43" i="2"/>
  <c r="J43" i="2" s="1"/>
  <c r="E44" i="2"/>
  <c r="J44" i="2" s="1"/>
  <c r="E45" i="2"/>
  <c r="J45" i="2" s="1"/>
  <c r="E46" i="2"/>
  <c r="J46" i="2" s="1"/>
  <c r="E47" i="2"/>
  <c r="J47" i="2" s="1"/>
  <c r="E48" i="2"/>
  <c r="F48" i="2" s="1"/>
  <c r="E49" i="2"/>
  <c r="F49" i="2" s="1"/>
  <c r="E50" i="2"/>
  <c r="J50" i="2" s="1"/>
  <c r="E51" i="2"/>
  <c r="J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J62" i="2" s="1"/>
  <c r="E63" i="2"/>
  <c r="J63" i="2" s="1"/>
  <c r="E64" i="2"/>
  <c r="J64" i="2" s="1"/>
  <c r="E65" i="2"/>
  <c r="J65" i="2" s="1"/>
  <c r="E66" i="2"/>
  <c r="J66" i="2" s="1"/>
  <c r="E67" i="2"/>
  <c r="J67" i="2" s="1"/>
  <c r="E68" i="2"/>
  <c r="J68" i="2" s="1"/>
  <c r="E69" i="2"/>
  <c r="J69" i="2" s="1"/>
  <c r="E70" i="2"/>
  <c r="J70" i="2" s="1"/>
  <c r="E71" i="2"/>
  <c r="J71" i="2" s="1"/>
  <c r="E72" i="2"/>
  <c r="F72" i="2" s="1"/>
  <c r="E73" i="2"/>
  <c r="F73" i="2" s="1"/>
  <c r="E74" i="2"/>
  <c r="J74" i="2" s="1"/>
  <c r="E75" i="2"/>
  <c r="J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J86" i="2" s="1"/>
  <c r="E87" i="2"/>
  <c r="J87" i="2" s="1"/>
  <c r="E88" i="2"/>
  <c r="J88" i="2" s="1"/>
  <c r="E89" i="2"/>
  <c r="J89" i="2" s="1"/>
  <c r="E90" i="2"/>
  <c r="J90" i="2" s="1"/>
  <c r="E91" i="2"/>
  <c r="J91" i="2" s="1"/>
  <c r="E92" i="2"/>
  <c r="J92" i="2" s="1"/>
  <c r="E93" i="2"/>
  <c r="J93" i="2" s="1"/>
  <c r="E94" i="2"/>
  <c r="J94" i="2" s="1"/>
  <c r="E95" i="2"/>
  <c r="J95" i="2" s="1"/>
  <c r="E96" i="2"/>
  <c r="F96" i="2" s="1"/>
  <c r="E97" i="2"/>
  <c r="F97" i="2" s="1"/>
  <c r="E98" i="2"/>
  <c r="J98" i="2" s="1"/>
  <c r="E99" i="2"/>
  <c r="J99" i="2" s="1"/>
  <c r="E100" i="2"/>
  <c r="F100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2" i="2"/>
  <c r="E2" i="2" s="1"/>
  <c r="J2" i="2" s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D80" i="2"/>
  <c r="H79" i="2"/>
  <c r="G79" i="2"/>
  <c r="D79" i="2"/>
  <c r="H78" i="2"/>
  <c r="G78" i="2"/>
  <c r="D78" i="2"/>
  <c r="H77" i="2"/>
  <c r="G77" i="2"/>
  <c r="D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C57" i="2"/>
  <c r="H56" i="2"/>
  <c r="H13" i="15" s="1"/>
  <c r="G56" i="2"/>
  <c r="G13" i="15" s="1"/>
  <c r="D56" i="2"/>
  <c r="D13" i="15" s="1"/>
  <c r="H55" i="2"/>
  <c r="G55" i="2"/>
  <c r="D55" i="2"/>
  <c r="H54" i="2"/>
  <c r="G54" i="2"/>
  <c r="D54" i="2"/>
  <c r="H53" i="2"/>
  <c r="G53" i="2"/>
  <c r="C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D40" i="2"/>
  <c r="H39" i="2"/>
  <c r="G39" i="2"/>
  <c r="H38" i="2"/>
  <c r="G38" i="2"/>
  <c r="H37" i="2"/>
  <c r="G37" i="2"/>
  <c r="H36" i="2"/>
  <c r="H9" i="15" s="1"/>
  <c r="G36" i="2"/>
  <c r="G9" i="15" s="1"/>
  <c r="B9" i="15"/>
  <c r="H35" i="2"/>
  <c r="G35" i="2"/>
  <c r="H34" i="2"/>
  <c r="G34" i="2"/>
  <c r="H33" i="2"/>
  <c r="G33" i="2"/>
  <c r="D33" i="2"/>
  <c r="H32" i="2"/>
  <c r="G32" i="2"/>
  <c r="C32" i="2"/>
  <c r="H31" i="2"/>
  <c r="H8" i="15" s="1"/>
  <c r="G31" i="2"/>
  <c r="G8" i="15" s="1"/>
  <c r="B8" i="15"/>
  <c r="H30" i="2"/>
  <c r="G30" i="2"/>
  <c r="D30" i="2"/>
  <c r="H29" i="2"/>
  <c r="G29" i="2"/>
  <c r="C29" i="2"/>
  <c r="H28" i="2"/>
  <c r="G28" i="2"/>
  <c r="H27" i="2"/>
  <c r="G27" i="2"/>
  <c r="H26" i="2"/>
  <c r="H7" i="15" s="1"/>
  <c r="G26" i="2"/>
  <c r="G7" i="15" s="1"/>
  <c r="B7" i="15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C19" i="2"/>
  <c r="H18" i="2"/>
  <c r="G18" i="2"/>
  <c r="H17" i="2"/>
  <c r="G17" i="2"/>
  <c r="D17" i="2"/>
  <c r="H16" i="2"/>
  <c r="H5" i="15" s="1"/>
  <c r="G16" i="2"/>
  <c r="G5" i="15" s="1"/>
  <c r="B5" i="15"/>
  <c r="H15" i="2"/>
  <c r="G15" i="2"/>
  <c r="D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D8" i="2"/>
  <c r="H7" i="2"/>
  <c r="G7" i="2"/>
  <c r="D7" i="2"/>
  <c r="H6" i="2"/>
  <c r="H3" i="15" s="1"/>
  <c r="G6" i="2"/>
  <c r="G3" i="15" s="1"/>
  <c r="B3" i="15"/>
  <c r="H5" i="2"/>
  <c r="G5" i="2"/>
  <c r="C5" i="2"/>
  <c r="H4" i="2"/>
  <c r="G4" i="2"/>
  <c r="D4" i="2"/>
  <c r="H3" i="2"/>
  <c r="G3" i="2"/>
  <c r="D3" i="2"/>
  <c r="H2" i="2"/>
  <c r="H2" i="15" s="1"/>
  <c r="G2" i="2"/>
  <c r="G2" i="15" s="1"/>
  <c r="C27" i="2" l="1"/>
  <c r="F92" i="2"/>
  <c r="F68" i="2"/>
  <c r="F44" i="2"/>
  <c r="F20" i="2"/>
  <c r="F91" i="2"/>
  <c r="F67" i="2"/>
  <c r="F43" i="2"/>
  <c r="F19" i="2"/>
  <c r="F90" i="2"/>
  <c r="F66" i="2"/>
  <c r="F42" i="2"/>
  <c r="F18" i="2"/>
  <c r="F89" i="2"/>
  <c r="F65" i="2"/>
  <c r="F41" i="2"/>
  <c r="F17" i="2"/>
  <c r="F88" i="2"/>
  <c r="F64" i="2"/>
  <c r="F40" i="2"/>
  <c r="F16" i="2"/>
  <c r="J11" i="2"/>
  <c r="J35" i="2"/>
  <c r="J59" i="2"/>
  <c r="J83" i="2"/>
  <c r="J12" i="2"/>
  <c r="J36" i="2"/>
  <c r="J60" i="2"/>
  <c r="J84" i="2"/>
  <c r="D61" i="2"/>
  <c r="D14" i="15" s="1"/>
  <c r="F2" i="2"/>
  <c r="F99" i="2"/>
  <c r="F75" i="2"/>
  <c r="F51" i="2"/>
  <c r="F27" i="2"/>
  <c r="F3" i="2"/>
  <c r="J24" i="2"/>
  <c r="J48" i="2"/>
  <c r="J72" i="2"/>
  <c r="J96" i="2"/>
  <c r="J25" i="2"/>
  <c r="J49" i="2"/>
  <c r="J73" i="2"/>
  <c r="J97" i="2"/>
  <c r="C74" i="2"/>
  <c r="C94" i="2"/>
  <c r="D2" i="2"/>
  <c r="D2" i="15" s="1"/>
  <c r="C84" i="2"/>
  <c r="B11" i="15"/>
  <c r="C12" i="2"/>
  <c r="D62" i="2"/>
  <c r="D98" i="2"/>
  <c r="D41" i="2"/>
  <c r="D10" i="15" s="1"/>
  <c r="C10" i="2"/>
  <c r="D86" i="2"/>
  <c r="D19" i="15" s="1"/>
  <c r="D99" i="2"/>
  <c r="C17" i="2"/>
  <c r="D23" i="2"/>
  <c r="C48" i="2"/>
  <c r="C54" i="2"/>
  <c r="D67" i="2"/>
  <c r="D29" i="2"/>
  <c r="C36" i="2"/>
  <c r="C9" i="15" s="1"/>
  <c r="C61" i="2"/>
  <c r="C14" i="15" s="1"/>
  <c r="D53" i="2"/>
  <c r="D43" i="2"/>
  <c r="D24" i="2"/>
  <c r="C30" i="2"/>
  <c r="C37" i="2"/>
  <c r="B18" i="15"/>
  <c r="D22" i="2"/>
  <c r="C89" i="2"/>
  <c r="C70" i="2"/>
  <c r="C26" i="2"/>
  <c r="C7" i="15" s="1"/>
  <c r="C60" i="2"/>
  <c r="D19" i="2"/>
  <c r="C50" i="2"/>
  <c r="D26" i="2"/>
  <c r="D7" i="15" s="1"/>
  <c r="C51" i="2"/>
  <c r="C12" i="15" s="1"/>
  <c r="D5" i="2"/>
  <c r="C13" i="2"/>
  <c r="C58" i="2"/>
  <c r="D47" i="2"/>
  <c r="C82" i="2"/>
  <c r="C20" i="2"/>
  <c r="C46" i="2"/>
  <c r="C11" i="15" s="1"/>
  <c r="B10" i="15"/>
  <c r="C81" i="2"/>
  <c r="C18" i="15" s="1"/>
  <c r="C44" i="2"/>
  <c r="D69" i="2"/>
  <c r="D95" i="2"/>
  <c r="C6" i="2"/>
  <c r="C3" i="15" s="1"/>
  <c r="D6" i="2"/>
  <c r="D3" i="15" s="1"/>
  <c r="C38" i="2"/>
  <c r="C65" i="2"/>
  <c r="D71" i="2"/>
  <c r="D16" i="15" s="1"/>
  <c r="C78" i="2"/>
  <c r="D91" i="2"/>
  <c r="D20" i="15" s="1"/>
  <c r="C86" i="2"/>
  <c r="C19" i="15" s="1"/>
  <c r="C2" i="2"/>
  <c r="C2" i="15" s="1"/>
  <c r="E3" i="15"/>
  <c r="D4" i="6"/>
  <c r="F4" i="6" s="1"/>
  <c r="N4" i="6" s="1"/>
  <c r="K4" i="2" s="1"/>
  <c r="D3" i="6"/>
  <c r="D2" i="6"/>
  <c r="F2" i="6" s="1"/>
  <c r="N2" i="6" s="1"/>
  <c r="D27" i="6"/>
  <c r="F27" i="6" s="1"/>
  <c r="N27" i="6" s="1"/>
  <c r="K27" i="2" s="1"/>
  <c r="D76" i="6"/>
  <c r="F76" i="6" s="1"/>
  <c r="F3" i="6"/>
  <c r="N3" i="6" s="1"/>
  <c r="K3" i="2" s="1"/>
  <c r="D28" i="6"/>
  <c r="F28" i="6" s="1"/>
  <c r="N28" i="6" s="1"/>
  <c r="K28" i="2" s="1"/>
  <c r="G4" i="6"/>
  <c r="H4" i="6" s="1"/>
  <c r="R4" i="6" s="1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K51" i="2" s="1"/>
  <c r="D12" i="6"/>
  <c r="F12" i="6" s="1"/>
  <c r="D7" i="6"/>
  <c r="F7" i="6" s="1"/>
  <c r="D69" i="6"/>
  <c r="F69" i="6" s="1"/>
  <c r="N69" i="6" s="1"/>
  <c r="K69" i="2" s="1"/>
  <c r="D19" i="6"/>
  <c r="F19" i="6" s="1"/>
  <c r="N19" i="6" s="1"/>
  <c r="K19" i="2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K99" i="2" s="1"/>
  <c r="D91" i="6"/>
  <c r="F91" i="6" s="1"/>
  <c r="N91" i="6" s="1"/>
  <c r="K91" i="2" s="1"/>
  <c r="D73" i="6"/>
  <c r="F73" i="6" s="1"/>
  <c r="N73" i="6" s="1"/>
  <c r="K73" i="2" s="1"/>
  <c r="D47" i="6"/>
  <c r="F47" i="6" s="1"/>
  <c r="N47" i="6" s="1"/>
  <c r="K47" i="2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K78" i="2" s="1"/>
  <c r="D54" i="6"/>
  <c r="F54" i="6" s="1"/>
  <c r="N54" i="6" s="1"/>
  <c r="K54" i="2" s="1"/>
  <c r="D30" i="6"/>
  <c r="F30" i="6" s="1"/>
  <c r="N30" i="6" s="1"/>
  <c r="K30" i="2" s="1"/>
  <c r="D6" i="6"/>
  <c r="F6" i="6" s="1"/>
  <c r="D29" i="6"/>
  <c r="F29" i="6" s="1"/>
  <c r="N29" i="6" s="1"/>
  <c r="K29" i="2" s="1"/>
  <c r="D75" i="6"/>
  <c r="F75" i="6" s="1"/>
  <c r="N75" i="6" s="1"/>
  <c r="K75" i="2" s="1"/>
  <c r="D79" i="6"/>
  <c r="F79" i="6" s="1"/>
  <c r="N79" i="6" s="1"/>
  <c r="K79" i="2" s="1"/>
  <c r="D31" i="6"/>
  <c r="F31" i="6" s="1"/>
  <c r="N31" i="6" s="1"/>
  <c r="K31" i="2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K18" i="2" s="1"/>
  <c r="D100" i="6"/>
  <c r="F100" i="6" s="1"/>
  <c r="N100" i="6" s="1"/>
  <c r="D90" i="6"/>
  <c r="F90" i="6" s="1"/>
  <c r="N90" i="6" s="1"/>
  <c r="K90" i="2" s="1"/>
  <c r="D42" i="6"/>
  <c r="F42" i="6" s="1"/>
  <c r="N42" i="6" s="1"/>
  <c r="K42" i="2" s="1"/>
  <c r="D82" i="6"/>
  <c r="F82" i="6" s="1"/>
  <c r="D56" i="6"/>
  <c r="F56" i="6" s="1"/>
  <c r="D55" i="6"/>
  <c r="F55" i="6" s="1"/>
  <c r="N55" i="6" s="1"/>
  <c r="K55" i="2" s="1"/>
  <c r="D52" i="6"/>
  <c r="F52" i="6" s="1"/>
  <c r="N52" i="6" s="1"/>
  <c r="K52" i="2" s="1"/>
  <c r="D36" i="6"/>
  <c r="F36" i="6" s="1"/>
  <c r="D41" i="6"/>
  <c r="F41" i="6" s="1"/>
  <c r="N41" i="6" s="1"/>
  <c r="K41" i="2" s="1"/>
  <c r="D40" i="6"/>
  <c r="F40" i="6" s="1"/>
  <c r="N40" i="6" s="1"/>
  <c r="K40" i="2" s="1"/>
  <c r="D84" i="6"/>
  <c r="F84" i="6" s="1"/>
  <c r="D60" i="6"/>
  <c r="F60" i="6" s="1"/>
  <c r="D59" i="6"/>
  <c r="F59" i="6" s="1"/>
  <c r="D64" i="6"/>
  <c r="F64" i="6" s="1"/>
  <c r="N64" i="6" s="1"/>
  <c r="K64" i="2" s="1"/>
  <c r="D88" i="6"/>
  <c r="F88" i="6" s="1"/>
  <c r="N88" i="6" s="1"/>
  <c r="K88" i="2" s="1"/>
  <c r="D81" i="6"/>
  <c r="F81" i="6" s="1"/>
  <c r="D68" i="6"/>
  <c r="F68" i="6" s="1"/>
  <c r="N68" i="6" s="1"/>
  <c r="K68" i="2" s="1"/>
  <c r="D67" i="6"/>
  <c r="F67" i="6" s="1"/>
  <c r="N67" i="6" s="1"/>
  <c r="K67" i="2" s="1"/>
  <c r="D66" i="6"/>
  <c r="F66" i="6" s="1"/>
  <c r="N66" i="6" s="1"/>
  <c r="K66" i="2" s="1"/>
  <c r="D98" i="6"/>
  <c r="F98" i="6" s="1"/>
  <c r="N98" i="6" s="1"/>
  <c r="K98" i="2" s="1"/>
  <c r="D74" i="6"/>
  <c r="F74" i="6" s="1"/>
  <c r="N74" i="6" s="1"/>
  <c r="K74" i="2" s="1"/>
  <c r="D50" i="6"/>
  <c r="F50" i="6" s="1"/>
  <c r="N50" i="6" s="1"/>
  <c r="K50" i="2" s="1"/>
  <c r="D97" i="6"/>
  <c r="F97" i="6" s="1"/>
  <c r="N97" i="6" s="1"/>
  <c r="K97" i="2" s="1"/>
  <c r="D49" i="6"/>
  <c r="F49" i="6" s="1"/>
  <c r="N49" i="6" s="1"/>
  <c r="K49" i="2" s="1"/>
  <c r="D96" i="6"/>
  <c r="F96" i="6" s="1"/>
  <c r="N96" i="6" s="1"/>
  <c r="K96" i="2" s="1"/>
  <c r="D72" i="6"/>
  <c r="F72" i="6" s="1"/>
  <c r="N72" i="6" s="1"/>
  <c r="K72" i="2" s="1"/>
  <c r="D94" i="6"/>
  <c r="F94" i="6" s="1"/>
  <c r="N94" i="6" s="1"/>
  <c r="K94" i="2" s="1"/>
  <c r="D70" i="6"/>
  <c r="F70" i="6" s="1"/>
  <c r="N70" i="6" s="1"/>
  <c r="K70" i="2" s="1"/>
  <c r="D46" i="6"/>
  <c r="F46" i="6" s="1"/>
  <c r="N46" i="6" s="1"/>
  <c r="K46" i="2" s="1"/>
  <c r="D93" i="6"/>
  <c r="F93" i="6" s="1"/>
  <c r="N93" i="6" s="1"/>
  <c r="K93" i="2" s="1"/>
  <c r="D45" i="6"/>
  <c r="F45" i="6" s="1"/>
  <c r="N45" i="6" s="1"/>
  <c r="K45" i="2" s="1"/>
  <c r="D92" i="6"/>
  <c r="F92" i="6" s="1"/>
  <c r="N92" i="6" s="1"/>
  <c r="K92" i="2" s="1"/>
  <c r="D44" i="6"/>
  <c r="F44" i="6" s="1"/>
  <c r="N44" i="6" s="1"/>
  <c r="K44" i="2" s="1"/>
  <c r="D20" i="6"/>
  <c r="F20" i="6" s="1"/>
  <c r="N20" i="6" s="1"/>
  <c r="K20" i="2" s="1"/>
  <c r="D22" i="6"/>
  <c r="F22" i="6" s="1"/>
  <c r="N22" i="6" s="1"/>
  <c r="K22" i="2" s="1"/>
  <c r="D21" i="6"/>
  <c r="F21" i="6" s="1"/>
  <c r="N21" i="6" s="1"/>
  <c r="K21" i="2" s="1"/>
  <c r="D26" i="6"/>
  <c r="F26" i="6" s="1"/>
  <c r="N26" i="6" s="1"/>
  <c r="K26" i="2" s="1"/>
  <c r="D25" i="6"/>
  <c r="F25" i="6" s="1"/>
  <c r="N25" i="6" s="1"/>
  <c r="K25" i="2" s="1"/>
  <c r="D24" i="6"/>
  <c r="F24" i="6" s="1"/>
  <c r="N24" i="6" s="1"/>
  <c r="K24" i="2" s="1"/>
  <c r="D23" i="6"/>
  <c r="F23" i="6" s="1"/>
  <c r="N23" i="6" s="1"/>
  <c r="K23" i="2" s="1"/>
  <c r="D16" i="6"/>
  <c r="F16" i="6" s="1"/>
  <c r="N16" i="6" s="1"/>
  <c r="K16" i="2" s="1"/>
  <c r="D43" i="6"/>
  <c r="F43" i="6" s="1"/>
  <c r="N43" i="6" s="1"/>
  <c r="K43" i="2" s="1"/>
  <c r="D85" i="6"/>
  <c r="F85" i="6" s="1"/>
  <c r="D17" i="6"/>
  <c r="F17" i="6" s="1"/>
  <c r="N17" i="6" s="1"/>
  <c r="K17" i="2" s="1"/>
  <c r="D95" i="6"/>
  <c r="F95" i="6" s="1"/>
  <c r="N95" i="6" s="1"/>
  <c r="K95" i="2" s="1"/>
  <c r="D13" i="6"/>
  <c r="F13" i="6" s="1"/>
  <c r="N13" i="6" s="1"/>
  <c r="K13" i="2" s="1"/>
  <c r="D48" i="6"/>
  <c r="F48" i="6" s="1"/>
  <c r="N48" i="6" s="1"/>
  <c r="K48" i="2" s="1"/>
  <c r="D57" i="6"/>
  <c r="F57" i="6" s="1"/>
  <c r="D89" i="6"/>
  <c r="F89" i="6" s="1"/>
  <c r="N89" i="6" s="1"/>
  <c r="K89" i="2" s="1"/>
  <c r="D37" i="6"/>
  <c r="F37" i="6" s="1"/>
  <c r="D14" i="6"/>
  <c r="F14" i="6" s="1"/>
  <c r="N14" i="6" s="1"/>
  <c r="K14" i="2" s="1"/>
  <c r="D71" i="6"/>
  <c r="F71" i="6" s="1"/>
  <c r="N71" i="6" s="1"/>
  <c r="K71" i="2" s="1"/>
  <c r="D65" i="6"/>
  <c r="F65" i="6" s="1"/>
  <c r="N65" i="6" s="1"/>
  <c r="K65" i="2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K39" i="2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K77" i="2" s="1"/>
  <c r="D87" i="6"/>
  <c r="F87" i="6" s="1"/>
  <c r="N87" i="6" s="1"/>
  <c r="K87" i="2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K15" i="2" s="1"/>
  <c r="M20" i="1"/>
  <c r="B17" i="15"/>
  <c r="D10" i="6"/>
  <c r="F10" i="6" s="1"/>
  <c r="D52" i="2"/>
  <c r="C52" i="2"/>
  <c r="D5" i="6"/>
  <c r="F5" i="6" s="1"/>
  <c r="N5" i="6" s="1"/>
  <c r="K5" i="2" s="1"/>
  <c r="D63" i="6"/>
  <c r="F63" i="6" s="1"/>
  <c r="N63" i="6" s="1"/>
  <c r="K63" i="2" s="1"/>
  <c r="C31" i="2"/>
  <c r="C8" i="15" s="1"/>
  <c r="B22" i="15"/>
  <c r="C100" i="2"/>
  <c r="C22" i="15" s="1"/>
  <c r="D100" i="2"/>
  <c r="D22" i="15" s="1"/>
  <c r="D53" i="6"/>
  <c r="F53" i="6" s="1"/>
  <c r="N53" i="6" s="1"/>
  <c r="K53" i="2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G26" i="6" l="1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G99" i="6"/>
  <c r="G72" i="6"/>
  <c r="G96" i="6"/>
  <c r="G27" i="6"/>
  <c r="N76" i="6"/>
  <c r="K76" i="2" s="1"/>
  <c r="G76" i="6"/>
  <c r="G83" i="6"/>
  <c r="N83" i="6"/>
  <c r="K83" i="2" s="1"/>
  <c r="G39" i="6"/>
  <c r="G81" i="6"/>
  <c r="N81" i="6"/>
  <c r="K81" i="2" s="1"/>
  <c r="G25" i="6"/>
  <c r="G60" i="6"/>
  <c r="N60" i="6"/>
  <c r="K60" i="2" s="1"/>
  <c r="G36" i="6"/>
  <c r="N36" i="6"/>
  <c r="K36" i="2" s="1"/>
  <c r="G85" i="6"/>
  <c r="N85" i="6"/>
  <c r="K85" i="2" s="1"/>
  <c r="N6" i="6"/>
  <c r="K6" i="2" s="1"/>
  <c r="G6" i="6"/>
  <c r="G84" i="6"/>
  <c r="N84" i="6"/>
  <c r="K84" i="2" s="1"/>
  <c r="G43" i="6"/>
  <c r="G67" i="6"/>
  <c r="G66" i="6"/>
  <c r="N32" i="6"/>
  <c r="K32" i="2" s="1"/>
  <c r="G32" i="6"/>
  <c r="G37" i="6"/>
  <c r="N37" i="6"/>
  <c r="K37" i="2" s="1"/>
  <c r="G62" i="6"/>
  <c r="N62" i="6"/>
  <c r="K62" i="2" s="1"/>
  <c r="G28" i="6"/>
  <c r="G71" i="6"/>
  <c r="N86" i="6"/>
  <c r="K86" i="2" s="1"/>
  <c r="G86" i="6"/>
  <c r="G29" i="6"/>
  <c r="G21" i="6"/>
  <c r="G10" i="6"/>
  <c r="N10" i="6"/>
  <c r="K10" i="2" s="1"/>
  <c r="G55" i="6"/>
  <c r="G80" i="6"/>
  <c r="N80" i="6"/>
  <c r="K80" i="2" s="1"/>
  <c r="G34" i="6"/>
  <c r="N34" i="6"/>
  <c r="K34" i="2" s="1"/>
  <c r="G90" i="6"/>
  <c r="G30" i="6"/>
  <c r="G69" i="6"/>
  <c r="G35" i="6"/>
  <c r="N35" i="6"/>
  <c r="K35" i="2" s="1"/>
  <c r="G15" i="6"/>
  <c r="G12" i="6"/>
  <c r="H12" i="6" s="1"/>
  <c r="R12" i="6" s="1"/>
  <c r="N12" i="6"/>
  <c r="K12" i="2" s="1"/>
  <c r="G2" i="6"/>
  <c r="H2" i="6" s="1"/>
  <c r="G19" i="6"/>
  <c r="G31" i="6"/>
  <c r="G65" i="6"/>
  <c r="G16" i="6"/>
  <c r="H16" i="6" s="1"/>
  <c r="G61" i="6"/>
  <c r="N61" i="6"/>
  <c r="K61" i="2" s="1"/>
  <c r="G44" i="6"/>
  <c r="G68" i="6"/>
  <c r="G78" i="6"/>
  <c r="G77" i="6"/>
  <c r="G9" i="6"/>
  <c r="H9" i="6" s="1"/>
  <c r="R9" i="6" s="1"/>
  <c r="N9" i="6"/>
  <c r="K9" i="2" s="1"/>
  <c r="G24" i="6"/>
  <c r="G79" i="6"/>
  <c r="G93" i="6"/>
  <c r="G11" i="6"/>
  <c r="N11" i="6"/>
  <c r="G7" i="6"/>
  <c r="N7" i="6"/>
  <c r="K7" i="2" s="1"/>
  <c r="G59" i="6"/>
  <c r="N59" i="6"/>
  <c r="K59" i="2" s="1"/>
  <c r="G88" i="6"/>
  <c r="G51" i="6"/>
  <c r="G41" i="6"/>
  <c r="N38" i="6"/>
  <c r="K38" i="2" s="1"/>
  <c r="G38" i="6"/>
  <c r="G23" i="6"/>
  <c r="G20" i="6"/>
  <c r="G56" i="6"/>
  <c r="N56" i="6"/>
  <c r="K56" i="2" s="1"/>
  <c r="G52" i="6"/>
  <c r="N82" i="6"/>
  <c r="K82" i="2" s="1"/>
  <c r="G82" i="6"/>
  <c r="G57" i="6"/>
  <c r="N57" i="6"/>
  <c r="K57" i="2" s="1"/>
  <c r="G92" i="6"/>
  <c r="G53" i="6"/>
  <c r="G45" i="6"/>
  <c r="N33" i="6"/>
  <c r="K33" i="2" s="1"/>
  <c r="G33" i="6"/>
  <c r="N58" i="6"/>
  <c r="K58" i="2" s="1"/>
  <c r="G58" i="6"/>
  <c r="N8" i="6"/>
  <c r="K8" i="2" s="1"/>
  <c r="G8" i="6"/>
  <c r="H8" i="6" s="1"/>
  <c r="R8" i="6" s="1"/>
  <c r="G48" i="6"/>
  <c r="G64" i="6"/>
  <c r="G18" i="6"/>
  <c r="H20" i="6" l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K11" i="2"/>
  <c r="H13" i="6"/>
  <c r="H7" i="6"/>
  <c r="R7" i="6" s="1"/>
  <c r="R16" i="6"/>
  <c r="F5" i="15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F2" i="15" s="1"/>
  <c r="R20" i="6"/>
  <c r="H17" i="6" l="1"/>
  <c r="R13" i="6"/>
  <c r="H11" i="6"/>
  <c r="R6" i="6"/>
  <c r="F3" i="15" s="1"/>
  <c r="R24" i="6"/>
  <c r="R10" i="6"/>
  <c r="R11" i="6" l="1"/>
  <c r="F4" i="15" s="1"/>
  <c r="H15" i="6"/>
  <c r="H21" i="6"/>
  <c r="R17" i="6"/>
  <c r="R28" i="6"/>
  <c r="R14" i="6"/>
  <c r="H25" i="6" l="1"/>
  <c r="R21" i="6"/>
  <c r="F6" i="15" s="1"/>
  <c r="H19" i="6"/>
  <c r="R15" i="6"/>
  <c r="R32" i="6"/>
  <c r="R18" i="6"/>
  <c r="H23" i="6" l="1"/>
  <c r="R19" i="6"/>
  <c r="H29" i="6"/>
  <c r="R25" i="6"/>
  <c r="R36" i="6"/>
  <c r="F9" i="15" s="1"/>
  <c r="R22" i="6"/>
  <c r="H33" i="6" l="1"/>
  <c r="R29" i="6"/>
  <c r="H27" i="6"/>
  <c r="R23" i="6"/>
  <c r="R40" i="6"/>
  <c r="R26" i="6"/>
  <c r="F7" i="15" s="1"/>
  <c r="H31" i="6" l="1"/>
  <c r="R27" i="6"/>
  <c r="H37" i="6"/>
  <c r="R33" i="6"/>
  <c r="R44" i="6"/>
  <c r="R30" i="6"/>
  <c r="H41" i="6" l="1"/>
  <c r="R37" i="6"/>
  <c r="H35" i="6"/>
  <c r="R31" i="6"/>
  <c r="F8" i="15" s="1"/>
  <c r="R48" i="6"/>
  <c r="R34" i="6"/>
  <c r="H39" i="6" l="1"/>
  <c r="R35" i="6"/>
  <c r="H45" i="6"/>
  <c r="R41" i="6"/>
  <c r="F10" i="15" s="1"/>
  <c r="R52" i="6"/>
  <c r="R38" i="6"/>
  <c r="H49" i="6" l="1"/>
  <c r="R45" i="6"/>
  <c r="H43" i="6"/>
  <c r="R39" i="6"/>
  <c r="R56" i="6"/>
  <c r="F13" i="15" s="1"/>
  <c r="R42" i="6"/>
  <c r="H47" i="6" l="1"/>
  <c r="R43" i="6"/>
  <c r="H53" i="6"/>
  <c r="R49" i="6"/>
  <c r="R60" i="6"/>
  <c r="R46" i="6"/>
  <c r="F11" i="15" s="1"/>
  <c r="H57" i="6" l="1"/>
  <c r="R53" i="6"/>
  <c r="H51" i="6"/>
  <c r="R47" i="6"/>
  <c r="R64" i="6"/>
  <c r="R50" i="6"/>
  <c r="H55" i="6" l="1"/>
  <c r="R51" i="6"/>
  <c r="F12" i="15" s="1"/>
  <c r="H61" i="6"/>
  <c r="R57" i="6"/>
  <c r="R68" i="6"/>
  <c r="R54" i="6"/>
  <c r="H65" i="6" l="1"/>
  <c r="R61" i="6"/>
  <c r="F14" i="15" s="1"/>
  <c r="H59" i="6"/>
  <c r="R55" i="6"/>
  <c r="R72" i="6"/>
  <c r="R58" i="6"/>
  <c r="H63" i="6" l="1"/>
  <c r="R59" i="6"/>
  <c r="H69" i="6"/>
  <c r="R65" i="6"/>
  <c r="R76" i="6"/>
  <c r="F17" i="15" s="1"/>
  <c r="R62" i="6"/>
  <c r="H73" i="6" l="1"/>
  <c r="R69" i="6"/>
  <c r="H67" i="6"/>
  <c r="R63" i="6"/>
  <c r="R80" i="6"/>
  <c r="R66" i="6"/>
  <c r="F15" i="15" s="1"/>
  <c r="H71" i="6" l="1"/>
  <c r="R67" i="6"/>
  <c r="H77" i="6"/>
  <c r="R73" i="6"/>
  <c r="R84" i="6"/>
  <c r="R70" i="6"/>
  <c r="H81" i="6" l="1"/>
  <c r="R77" i="6"/>
  <c r="H75" i="6"/>
  <c r="R71" i="6"/>
  <c r="F16" i="15" s="1"/>
  <c r="R88" i="6"/>
  <c r="R74" i="6"/>
  <c r="H79" i="6" l="1"/>
  <c r="R75" i="6"/>
  <c r="H85" i="6"/>
  <c r="R81" i="6"/>
  <c r="F18" i="15" s="1"/>
  <c r="R92" i="6"/>
  <c r="R78" i="6"/>
  <c r="H89" i="6" l="1"/>
  <c r="R85" i="6"/>
  <c r="H83" i="6"/>
  <c r="R79" i="6"/>
  <c r="R100" i="6"/>
  <c r="F22" i="15" s="1"/>
  <c r="R96" i="6"/>
  <c r="F21" i="15" s="1"/>
  <c r="R82" i="6"/>
  <c r="H87" i="6" l="1"/>
  <c r="R83" i="6"/>
  <c r="H93" i="6"/>
  <c r="R89" i="6"/>
  <c r="R86" i="6"/>
  <c r="F19" i="15" s="1"/>
  <c r="H97" i="6" l="1"/>
  <c r="R97" i="6" s="1"/>
  <c r="R93" i="6"/>
  <c r="H91" i="6"/>
  <c r="R87" i="6"/>
  <c r="R90" i="6"/>
  <c r="H95" i="6" l="1"/>
  <c r="R91" i="6"/>
  <c r="F20" i="15" s="1"/>
  <c r="R98" i="6"/>
  <c r="R94" i="6"/>
  <c r="H99" i="6" l="1"/>
  <c r="R99" i="6" s="1"/>
  <c r="R95" i="6"/>
</calcChain>
</file>

<file path=xl/sharedStrings.xml><?xml version="1.0" encoding="utf-8"?>
<sst xmlns="http://schemas.openxmlformats.org/spreadsheetml/2006/main" count="2998" uniqueCount="1118">
  <si>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</si>
  <si>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</si>
  <si>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</si>
  <si>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</si>
  <si>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</si>
  <si>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</si>
  <si>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</si>
  <si>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</si>
  <si>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</si>
  <si>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</si>
  <si>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</si>
  <si>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</si>
  <si>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</si>
  <si>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</si>
  <si>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</si>
  <si>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</si>
  <si>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</si>
  <si>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</si>
  <si>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</si>
  <si>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</si>
  <si>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</si>
  <si>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</si>
  <si>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</si>
  <si>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</si>
  <si>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</si>
  <si>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</si>
  <si>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</si>
  <si>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</si>
  <si>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</si>
  <si>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</si>
  <si>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</si>
  <si>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</si>
  <si>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</si>
  <si>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</si>
  <si>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</si>
  <si>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</si>
  <si>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</si>
  <si>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</si>
  <si>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</si>
  <si>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</si>
  <si>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</si>
  <si>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</si>
  <si>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</si>
  <si>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</si>
  <si>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</si>
  <si>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</si>
  <si>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</si>
  <si>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</si>
  <si>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</si>
  <si>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</si>
  <si>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</si>
  <si>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</si>
  <si>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</si>
  <si>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</si>
  <si>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</si>
  <si>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</si>
  <si>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</si>
  <si>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</si>
  <si>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</si>
  <si>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</si>
  <si>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</si>
  <si>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</si>
  <si>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</si>
  <si>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</si>
  <si>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</si>
  <si>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</si>
  <si>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</si>
  <si>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</si>
  <si>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</si>
  <si>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</si>
  <si>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</si>
  <si>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</si>
  <si>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</si>
  <si>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</si>
  <si>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</si>
  <si>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</si>
  <si>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</si>
  <si>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</si>
  <si>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</si>
  <si>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</si>
  <si>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</si>
  <si>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</si>
  <si>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</si>
  <si>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</si>
  <si>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</si>
  <si>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</si>
  <si>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</si>
  <si>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</si>
  <si>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</si>
  <si>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</si>
  <si>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</si>
  <si>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</si>
  <si>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</si>
  <si>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</si>
  <si>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</si>
  <si>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</si>
  <si>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</si>
  <si>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</si>
  <si>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</si>
  <si>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</si>
  <si>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</si>
  <si>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</si>
  <si>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</si>
  <si>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</si>
  <si>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</si>
  <si>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</si>
  <si>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</si>
  <si>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</si>
  <si>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</si>
  <si>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</si>
  <si>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</si>
  <si>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</si>
  <si>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</si>
  <si>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</si>
  <si>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</si>
  <si>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</si>
  <si>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</si>
  <si>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</si>
  <si>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</si>
  <si>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</si>
  <si>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</si>
  <si>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</si>
  <si>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</si>
  <si>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</si>
  <si>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</si>
  <si>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</si>
  <si>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</si>
  <si>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</si>
  <si>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</si>
  <si>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</si>
  <si>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</si>
  <si>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</si>
  <si>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</si>
  <si>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</si>
  <si>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</si>
  <si>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</si>
  <si>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</si>
  <si>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</si>
  <si>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</si>
  <si>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</si>
  <si>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</si>
  <si>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</si>
  <si>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</si>
  <si>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</si>
  <si>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</si>
  <si>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</si>
  <si>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</si>
  <si>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</si>
  <si>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</si>
  <si>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</si>
  <si>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</si>
  <si>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</si>
  <si>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</si>
  <si>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</si>
  <si>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</si>
  <si>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</si>
  <si>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</si>
  <si>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</si>
  <si>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</si>
  <si>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</si>
  <si>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</si>
  <si>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</si>
  <si>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</si>
  <si>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</si>
  <si>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</si>
  <si>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</si>
  <si>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</si>
  <si>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</si>
  <si>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</si>
  <si>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</si>
  <si>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</si>
  <si>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</si>
  <si>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</si>
  <si>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</si>
  <si>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</si>
  <si>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</si>
  <si>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</si>
  <si>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</si>
  <si>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</si>
  <si>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</si>
  <si>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</si>
  <si>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</si>
  <si>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</si>
  <si>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</si>
  <si>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</si>
  <si>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</si>
  <si>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</si>
  <si>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</si>
  <si>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</si>
  <si>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</si>
  <si>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</si>
  <si>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</si>
  <si>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</si>
  <si>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</si>
  <si>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</si>
  <si>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</si>
  <si>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</si>
  <si>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</si>
  <si>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</si>
  <si>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</si>
  <si>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</si>
  <si>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</si>
  <si>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</si>
  <si>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</si>
  <si>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</si>
  <si>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</si>
  <si>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</si>
  <si>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</si>
  <si>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</si>
  <si>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</si>
  <si>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</si>
  <si>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</si>
  <si>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</si>
  <si>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</si>
  <si>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</si>
  <si>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</si>
  <si>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</si>
  <si>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</si>
  <si>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</si>
  <si>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</si>
  <si>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</si>
  <si>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</si>
  <si>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</si>
  <si>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</si>
  <si>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</si>
  <si>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</si>
  <si>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</si>
  <si>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</si>
  <si>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</si>
  <si>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</si>
  <si>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</si>
  <si>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</si>
  <si>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</si>
  <si>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</si>
  <si>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</si>
  <si>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</si>
  <si>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</si>
  <si>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</si>
  <si>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</si>
  <si>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</si>
  <si>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</si>
  <si>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</si>
  <si>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</si>
  <si>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</si>
  <si>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</si>
  <si>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</si>
  <si>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</si>
  <si>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</si>
  <si>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</si>
  <si>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</si>
  <si>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</si>
  <si>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</si>
  <si>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</si>
  <si>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</si>
  <si>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</si>
  <si>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</si>
  <si>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</si>
  <si>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</si>
  <si>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</si>
  <si>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</si>
  <si>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</si>
  <si>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</si>
  <si>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</si>
  <si>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</si>
  <si>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</si>
  <si>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</si>
  <si>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</si>
  <si>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</si>
  <si>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</si>
  <si>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</si>
  <si>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</si>
  <si>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</si>
  <si>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</si>
  <si>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</si>
  <si>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</si>
  <si>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</si>
  <si>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</si>
  <si>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</si>
  <si>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</si>
  <si>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</si>
  <si>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</si>
  <si>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</si>
  <si>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</si>
  <si>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</si>
  <si>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</si>
  <si>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</si>
  <si>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</si>
  <si>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</si>
  <si>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</si>
  <si>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</si>
  <si>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</si>
  <si>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</si>
  <si>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</si>
  <si>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</si>
  <si>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</si>
  <si>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</si>
  <si>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</si>
  <si>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</si>
  <si>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</si>
  <si>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</si>
  <si>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</si>
  <si>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</si>
  <si>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</si>
  <si>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</si>
  <si>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</si>
  <si>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</si>
  <si>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</si>
  <si>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</si>
  <si>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</si>
  <si>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</si>
  <si>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</si>
  <si>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</si>
  <si>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</si>
  <si>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</si>
  <si>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</si>
  <si>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</si>
  <si>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</si>
  <si>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</si>
  <si>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</si>
  <si>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</si>
  <si>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</si>
  <si>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</si>
  <si>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</si>
  <si>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</si>
  <si>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</si>
  <si>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</si>
  <si>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</si>
  <si>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</si>
  <si>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</si>
  <si>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</si>
  <si>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</si>
  <si>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</si>
  <si>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</si>
  <si>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</si>
  <si>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</si>
  <si>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</si>
  <si>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</si>
  <si>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</si>
  <si>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</si>
  <si>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</si>
  <si>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</si>
  <si>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</si>
  <si>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</si>
  <si>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</si>
  <si>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</si>
  <si>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</si>
  <si>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</si>
  <si>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</si>
  <si>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</si>
  <si>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</si>
  <si>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</si>
  <si>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</si>
  <si>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</si>
  <si>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</si>
  <si>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</si>
  <si>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</si>
  <si>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</si>
  <si>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</si>
  <si>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</si>
  <si>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</si>
  <si>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</si>
  <si>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</si>
  <si>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</si>
  <si>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</si>
  <si>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</si>
  <si>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</si>
  <si>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</si>
  <si>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</si>
  <si>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</si>
  <si>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</si>
  <si>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</si>
  <si>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</si>
  <si>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</si>
  <si>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</si>
  <si>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</si>
  <si>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</si>
  <si>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</si>
  <si>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</si>
  <si>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</si>
  <si>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</si>
  <si>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</si>
  <si>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</si>
  <si>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</si>
  <si>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</si>
  <si>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</si>
  <si>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</si>
  <si>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</si>
  <si>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</si>
  <si>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</si>
  <si>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</si>
  <si>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</si>
  <si>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</si>
  <si>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</si>
  <si>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</si>
  <si>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</si>
  <si>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</si>
  <si>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</si>
  <si>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</si>
  <si>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</si>
  <si>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</si>
  <si>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</si>
  <si>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</si>
  <si>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</si>
  <si>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</si>
  <si>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</si>
  <si>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</si>
  <si>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</si>
  <si>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</si>
  <si>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</si>
  <si>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</si>
  <si>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</si>
  <si>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</si>
  <si>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</si>
  <si>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</si>
  <si>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</si>
  <si>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</si>
  <si>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</si>
  <si>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</si>
  <si>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</si>
  <si>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</si>
  <si>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</si>
  <si>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</si>
  <si>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</si>
  <si>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</si>
  <si>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</si>
  <si>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</si>
  <si>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</si>
  <si>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</si>
  <si>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</si>
  <si>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</si>
  <si>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</si>
  <si>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</si>
  <si>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</si>
  <si>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</si>
  <si>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</si>
  <si>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</si>
  <si>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</si>
  <si>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</si>
  <si>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</si>
  <si>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</si>
  <si>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</si>
  <si>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</si>
  <si>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</si>
  <si>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</si>
  <si>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</si>
  <si>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</si>
  <si>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</si>
  <si>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</si>
  <si>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</si>
  <si>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</si>
  <si>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</si>
  <si>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</si>
  <si>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</si>
  <si>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</si>
  <si>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</si>
  <si>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</si>
  <si>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</si>
  <si>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</si>
  <si>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</si>
  <si>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</si>
  <si>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</si>
  <si>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</si>
  <si>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</si>
  <si>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</si>
  <si>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</si>
  <si>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</si>
  <si>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</si>
  <si>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</si>
  <si>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</si>
  <si>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</si>
  <si>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</si>
  <si>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</si>
  <si>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</si>
  <si>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</si>
  <si>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</si>
  <si>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</si>
  <si>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</si>
  <si>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</si>
  <si>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</si>
  <si>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</si>
  <si>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</si>
  <si>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</si>
  <si>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</si>
  <si>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</si>
  <si>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</si>
  <si>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</si>
  <si>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</si>
  <si>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</si>
  <si>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</si>
  <si>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</si>
  <si>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</si>
  <si>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</si>
  <si>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</si>
  <si>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</si>
  <si>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</si>
  <si>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</si>
  <si>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</si>
  <si>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</si>
  <si>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</si>
  <si>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</si>
  <si>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</si>
  <si>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</si>
  <si>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</si>
  <si>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</si>
  <si>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</si>
  <si>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</si>
  <si>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</si>
  <si>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</si>
  <si>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</si>
  <si>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</si>
  <si>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</si>
  <si>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</si>
  <si>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</si>
  <si>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</si>
  <si>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</si>
  <si>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</si>
  <si>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</si>
  <si>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</si>
  <si>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</si>
  <si>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</si>
  <si>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</si>
  <si>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</si>
  <si>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</si>
  <si>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</si>
  <si>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</si>
  <si>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</si>
  <si>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</si>
  <si>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</si>
  <si>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</si>
  <si>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</si>
  <si>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</si>
  <si>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</si>
  <si>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</si>
  <si>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</si>
  <si>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</si>
  <si>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</si>
  <si>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</si>
  <si>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</si>
  <si>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</si>
  <si>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</si>
  <si>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</si>
  <si>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</si>
  <si>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</si>
  <si>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</si>
  <si>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</si>
  <si>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</si>
  <si>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</si>
  <si>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</si>
  <si>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</si>
  <si>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</si>
  <si>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</si>
  <si>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</si>
  <si>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</si>
  <si>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</si>
  <si>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</si>
  <si>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</si>
  <si>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</si>
  <si>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</si>
  <si>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</si>
  <si>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</si>
  <si>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</si>
  <si>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</si>
  <si>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</si>
  <si>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</si>
  <si>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</si>
  <si>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</si>
  <si>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</si>
  <si>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</si>
  <si>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</si>
  <si>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</si>
  <si>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</si>
  <si>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</si>
  <si>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</si>
  <si>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</si>
  <si>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</si>
  <si>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</si>
  <si>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</si>
  <si>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</si>
  <si>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</si>
  <si>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</si>
  <si>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</si>
  <si>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</si>
  <si>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</si>
  <si>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</si>
  <si>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</si>
  <si>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</si>
  <si>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</si>
  <si>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</si>
  <si>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</si>
  <si>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</si>
  <si>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</si>
  <si>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</si>
  <si>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</si>
  <si>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</si>
  <si>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</si>
  <si>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</si>
  <si>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</si>
  <si>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</si>
  <si>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</si>
  <si>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</si>
  <si>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</si>
  <si>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</si>
  <si>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</si>
  <si>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</si>
  <si>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</si>
  <si>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</si>
  <si>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</si>
  <si>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</si>
  <si>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</si>
  <si>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</si>
  <si>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</si>
  <si>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</si>
  <si>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</si>
  <si>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</si>
  <si>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</si>
  <si>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</si>
  <si>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</si>
  <si>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</si>
  <si>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</si>
  <si>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</si>
  <si>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</si>
  <si>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</si>
  <si>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</si>
  <si>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</si>
  <si>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</si>
  <si>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</si>
  <si>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</si>
  <si>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</si>
  <si>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</si>
  <si>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</si>
  <si>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</si>
  <si>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</si>
  <si>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</si>
  <si>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</si>
  <si>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</si>
  <si>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</si>
  <si>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</si>
  <si>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</si>
  <si>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</si>
  <si>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</si>
  <si>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</si>
  <si>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</si>
  <si>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</si>
  <si>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</si>
  <si>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</si>
  <si>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</si>
  <si>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</si>
  <si>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</si>
  <si>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</si>
  <si>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</si>
  <si>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</si>
  <si>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</si>
  <si>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</si>
  <si>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</si>
  <si>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</si>
  <si>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</si>
  <si>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</si>
  <si>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</si>
  <si>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</si>
  <si>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</si>
  <si>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</si>
  <si>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</si>
  <si>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</si>
  <si>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</si>
  <si>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</si>
  <si>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</si>
  <si>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</si>
  <si>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</si>
  <si>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</si>
  <si>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</si>
  <si>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</si>
  <si>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</si>
  <si>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</si>
  <si>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</si>
  <si>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</si>
  <si>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</si>
  <si>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</si>
  <si>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</si>
  <si>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</si>
  <si>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</si>
  <si>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</si>
  <si>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</si>
  <si>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</si>
  <si>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</si>
  <si>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</si>
  <si>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</si>
  <si>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</si>
  <si>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</si>
  <si>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</si>
  <si>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</si>
  <si>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</si>
  <si>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</si>
  <si>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</si>
  <si>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</si>
  <si>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</si>
  <si>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</si>
  <si>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</si>
  <si>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</si>
  <si>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</si>
  <si>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</si>
  <si>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</si>
  <si>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</si>
  <si>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</si>
  <si>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</si>
  <si>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</si>
  <si>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</si>
  <si>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</si>
  <si>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</si>
  <si>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</si>
  <si>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</si>
  <si>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</si>
  <si>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</si>
  <si>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</si>
  <si>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</si>
  <si>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</si>
  <si>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</si>
  <si>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</si>
  <si>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</si>
  <si>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</si>
  <si>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</si>
  <si>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</si>
  <si>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</si>
  <si>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</si>
  <si>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</si>
  <si>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</si>
  <si>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</si>
  <si>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</si>
  <si>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</si>
  <si>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</si>
  <si>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</si>
  <si>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</si>
  <si>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</si>
  <si>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</si>
  <si>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</si>
  <si>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</si>
  <si>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</si>
  <si>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</si>
  <si>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</si>
  <si>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</si>
  <si>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</si>
  <si>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</si>
  <si>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</si>
  <si>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</si>
  <si>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</si>
  <si>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</si>
  <si>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</si>
  <si>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</si>
  <si>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</si>
  <si>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</si>
  <si>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</si>
  <si>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</si>
  <si>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</si>
  <si>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</si>
  <si>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</si>
  <si>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</si>
  <si>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</si>
  <si>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</si>
  <si>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</si>
  <si>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</si>
  <si>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</si>
  <si>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</si>
  <si>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</si>
  <si>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</si>
  <si>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</si>
  <si>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</si>
  <si>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</si>
  <si>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</si>
  <si>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</si>
  <si>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</si>
  <si>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</si>
  <si>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</si>
  <si>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</si>
  <si>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</si>
  <si>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</si>
  <si>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</si>
  <si>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</si>
  <si>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</si>
  <si>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</si>
  <si>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</si>
  <si>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</si>
  <si>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</si>
  <si>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</si>
  <si>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</si>
  <si>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</si>
  <si>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</si>
  <si>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</si>
  <si>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</si>
  <si>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</si>
  <si>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</si>
  <si>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</si>
  <si>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</si>
  <si>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</si>
  <si>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</si>
  <si>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</si>
  <si>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</si>
  <si>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</si>
  <si>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</si>
  <si>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</si>
  <si>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</si>
  <si>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</si>
  <si>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</si>
  <si>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</si>
  <si>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</si>
  <si>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</si>
  <si>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</si>
  <si>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</si>
  <si>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</si>
  <si>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</si>
  <si>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</si>
  <si>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</si>
  <si>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</si>
  <si>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</si>
  <si>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</si>
  <si>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</si>
  <si>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</si>
  <si>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</si>
  <si>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</si>
  <si>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</si>
  <si>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</si>
  <si>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</si>
  <si>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</si>
  <si>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</si>
  <si>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</si>
  <si>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</si>
  <si>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</si>
  <si>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</si>
  <si>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</si>
  <si>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</si>
  <si>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</si>
  <si>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</si>
  <si>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</si>
  <si>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</si>
  <si>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</si>
  <si>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</si>
  <si>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</si>
  <si>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</si>
  <si>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</si>
  <si>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</si>
  <si>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</si>
  <si>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</si>
  <si>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</si>
  <si>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</si>
  <si>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</si>
  <si>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</si>
  <si>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</si>
  <si>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</si>
  <si>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</si>
  <si>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</si>
  <si>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</si>
  <si>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</si>
  <si>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</si>
  <si>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</si>
  <si>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</si>
  <si>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</si>
  <si>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</si>
  <si>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</si>
  <si>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</si>
  <si>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</si>
  <si>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</si>
  <si>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</si>
  <si>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</si>
  <si>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</si>
  <si>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</si>
  <si>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</si>
  <si>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</si>
  <si>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</si>
  <si>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</si>
  <si>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</si>
  <si>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</si>
  <si>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</si>
  <si>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</si>
  <si>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</si>
  <si>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</si>
  <si>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</si>
  <si>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</si>
  <si>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</si>
  <si>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</si>
  <si>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</si>
  <si>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</si>
  <si>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</si>
  <si>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</si>
  <si>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</si>
  <si>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</si>
  <si>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</si>
  <si>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</si>
  <si>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</si>
  <si>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</si>
  <si>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</si>
  <si>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</si>
  <si>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</si>
  <si>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</si>
  <si>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</si>
  <si>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</si>
  <si>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</si>
  <si>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</si>
  <si>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</si>
  <si>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</si>
  <si>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</si>
  <si>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</si>
  <si>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</si>
  <si>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</si>
  <si>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</si>
  <si>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</si>
  <si>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</si>
  <si>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</si>
  <si>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</si>
  <si>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</si>
  <si>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</si>
  <si>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</si>
  <si>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</si>
  <si>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</si>
  <si>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</si>
  <si>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</si>
  <si>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</si>
  <si>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</si>
  <si>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</si>
  <si>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</si>
  <si>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</si>
  <si>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</si>
  <si>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</si>
  <si>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</si>
  <si>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</si>
  <si>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</si>
  <si>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</si>
  <si>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</si>
  <si>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</si>
  <si>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</si>
  <si>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</si>
  <si>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</si>
  <si>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</si>
  <si>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</si>
  <si>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</si>
  <si>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</si>
  <si>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</si>
  <si>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</si>
  <si>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</si>
  <si>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</si>
  <si>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</si>
  <si>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</si>
  <si>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</si>
  <si>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</si>
  <si>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</si>
  <si>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</si>
  <si>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</si>
  <si>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</si>
  <si>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</si>
  <si>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</si>
  <si>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</si>
  <si>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</si>
  <si>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</si>
  <si>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</si>
  <si>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</si>
  <si>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</si>
  <si>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</si>
  <si>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</si>
  <si>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</si>
  <si>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</si>
  <si>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</si>
  <si>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</si>
  <si>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</si>
  <si>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</si>
  <si>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</si>
  <si>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</si>
  <si>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</si>
  <si>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</si>
  <si>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</si>
  <si>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</si>
  <si>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</si>
  <si>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</si>
  <si>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</si>
  <si>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</si>
  <si>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</si>
  <si>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</si>
  <si>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</si>
  <si>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</si>
  <si>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</si>
  <si>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</si>
  <si>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</si>
  <si>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</si>
  <si>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</si>
  <si>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</si>
  <si>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</si>
  <si>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</si>
  <si>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</si>
  <si>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</si>
  <si>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</si>
  <si>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</si>
  <si>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</si>
  <si>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</si>
  <si>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</si>
  <si>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</si>
  <si>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</si>
  <si>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</si>
  <si>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</si>
  <si>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</si>
  <si>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</si>
  <si>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</si>
  <si>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</si>
  <si>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</si>
  <si>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</si>
  <si>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</si>
  <si>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</si>
  <si>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</si>
  <si>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</si>
  <si>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</si>
  <si>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</si>
  <si>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</si>
  <si>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</si>
  <si>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</si>
  <si>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</si>
  <si>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</si>
  <si>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</si>
  <si>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</si>
  <si>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</si>
  <si>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</si>
  <si>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</si>
  <si>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</si>
  <si>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</si>
  <si>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</si>
  <si>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</si>
  <si>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</si>
  <si>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</si>
  <si>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</si>
  <si>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</si>
  <si>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</si>
  <si>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</si>
  <si>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</si>
  <si>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</si>
  <si>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</si>
  <si>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</si>
  <si>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</si>
  <si>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</si>
  <si>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</si>
  <si>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</si>
  <si>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</si>
  <si>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</si>
  <si>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</si>
  <si>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</si>
  <si>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</si>
  <si>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</si>
  <si>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</si>
  <si>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</si>
  <si>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</si>
  <si>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</si>
  <si>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</si>
  <si>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</si>
  <si>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</si>
  <si>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</si>
  <si>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</si>
  <si>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</si>
  <si>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</si>
  <si>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</si>
  <si>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</si>
  <si>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</si>
  <si>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</si>
  <si>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</si>
  <si>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</si>
  <si>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</si>
  <si>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</si>
  <si>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</si>
  <si>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</si>
  <si>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</si>
  <si>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</si>
  <si>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</si>
  <si>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</si>
  <si>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</si>
  <si>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</si>
  <si>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</si>
  <si>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</si>
  <si>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</si>
  <si>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</si>
  <si>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</si>
  <si>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</si>
  <si>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</si>
  <si>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</si>
  <si>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</si>
  <si>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</si>
  <si>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</si>
  <si>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</si>
  <si>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</si>
  <si>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</si>
  <si>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</si>
  <si>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</si>
  <si>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</si>
  <si>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</si>
  <si>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</si>
  <si>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</si>
  <si>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</si>
  <si>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</si>
  <si>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</si>
  <si>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</si>
  <si>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</si>
  <si>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</si>
  <si>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</si>
  <si>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</si>
  <si>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</si>
  <si>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</si>
  <si>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</si>
  <si>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</si>
  <si>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</si>
  <si>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</si>
  <si>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</si>
  <si>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</si>
  <si>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</si>
  <si>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</si>
  <si>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</si>
  <si>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</si>
  <si>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</si>
  <si>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</si>
  <si>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</si>
  <si>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</si>
  <si>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</si>
  <si>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</si>
  <si>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</si>
  <si>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</si>
  <si>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Elite,Insect</t>
  </si>
  <si>
    <t>Color#FF6F6FFF</t>
  </si>
  <si>
    <t>Brute,WorldBoss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</si>
</sst>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3"/>
  <sheetViews>
    <sheetView tabSelected="1" zoomScale="85" zoomScaleNormal="85" workbookViewId="0">
      <pane xSplit="3" ySplit="1" topLeftCell="D74" activePane="bottomRight" state="frozen"/>
      <selection pane="topRight" activeCell="D1" sqref="D1"/>
      <selection pane="bottomLeft" activeCell="A2" sqref="A2"/>
      <selection pane="bottomRight" activeCell="D92" sqref="D92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90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90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1099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14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28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26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22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29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28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28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27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26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33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26</v>
      </c>
      <c r="E56">
        <v>100</v>
      </c>
      <c r="F56">
        <v>100</v>
      </c>
      <c r="G56">
        <v>100</v>
      </c>
      <c r="H56">
        <v>80</v>
      </c>
      <c r="I56">
        <v>120</v>
      </c>
      <c r="J56">
        <v>120</v>
      </c>
      <c r="K56">
        <v>120</v>
      </c>
      <c r="L56">
        <v>100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25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28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35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1108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46</v>
      </c>
      <c r="E61">
        <v>120</v>
      </c>
      <c r="F61">
        <v>100</v>
      </c>
      <c r="G61">
        <v>100</v>
      </c>
      <c r="H61">
        <v>105</v>
      </c>
      <c r="I61">
        <v>80</v>
      </c>
      <c r="J61">
        <v>80</v>
      </c>
      <c r="K61">
        <v>50</v>
      </c>
      <c r="L61">
        <v>110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50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45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56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1098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39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120</v>
      </c>
      <c r="M69">
        <v>10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2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1107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24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61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41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99</v>
      </c>
      <c r="AE80">
        <v>624</v>
      </c>
      <c r="AF80" t="s">
        <v>325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42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16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44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52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99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99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393</v>
      </c>
      <c r="C103" t="s">
        <v>394</v>
      </c>
      <c r="D103">
        <v>51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99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401</v>
      </c>
      <c r="C105" t="s">
        <v>402</v>
      </c>
      <c r="D105">
        <v>28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403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410</v>
      </c>
      <c r="C108" t="s">
        <v>411</v>
      </c>
      <c r="D108">
        <v>26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43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46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41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41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34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36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99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34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31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38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42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469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130</v>
      </c>
      <c r="L134">
        <v>160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469</v>
      </c>
      <c r="AD136" t="s">
        <v>42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99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99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99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120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42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99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99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42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99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99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99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85</v>
      </c>
      <c r="F158">
        <v>100</v>
      </c>
      <c r="G158">
        <v>120</v>
      </c>
      <c r="H158">
        <v>80</v>
      </c>
      <c r="I158">
        <v>140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105</v>
      </c>
      <c r="R158">
        <v>110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99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99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1093</v>
      </c>
      <c r="AD167" t="s">
        <v>99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42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566</v>
      </c>
      <c r="AD177" t="s">
        <v>99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99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99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666</v>
      </c>
      <c r="AD186" t="s">
        <v>99</v>
      </c>
      <c r="AE186">
        <v>480</v>
      </c>
      <c r="AF186" t="s">
        <v>667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668</v>
      </c>
      <c r="C187" t="s">
        <v>669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670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671</v>
      </c>
      <c r="C188" t="s">
        <v>672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673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674</v>
      </c>
      <c r="C189" t="s">
        <v>675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456</v>
      </c>
      <c r="AD189" t="s">
        <v>99</v>
      </c>
      <c r="AE189">
        <v>288</v>
      </c>
      <c r="AF189" t="s">
        <v>676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677</v>
      </c>
      <c r="C190" t="s">
        <v>678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679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680</v>
      </c>
      <c r="C191" t="s">
        <v>681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682</v>
      </c>
      <c r="AD191" t="s">
        <v>99</v>
      </c>
      <c r="AE191">
        <v>576</v>
      </c>
      <c r="AF191" t="s">
        <v>683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684</v>
      </c>
      <c r="C192" t="s">
        <v>685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686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687</v>
      </c>
      <c r="C193" t="s">
        <v>688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689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690</v>
      </c>
      <c r="C194" t="s">
        <v>691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692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693</v>
      </c>
      <c r="C195" t="s">
        <v>694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695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696</v>
      </c>
      <c r="C196" t="s">
        <v>697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698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699</v>
      </c>
      <c r="C197" t="s">
        <v>700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701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702</v>
      </c>
      <c r="C198" t="s">
        <v>703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704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705</v>
      </c>
      <c r="C199" t="s">
        <v>706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99</v>
      </c>
      <c r="AE199">
        <v>384</v>
      </c>
      <c r="AF199" t="s">
        <v>707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708</v>
      </c>
      <c r="C200" t="s">
        <v>709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710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711</v>
      </c>
      <c r="C201" t="s">
        <v>712</v>
      </c>
      <c r="D201">
        <v>35</v>
      </c>
      <c r="E201">
        <v>220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713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714</v>
      </c>
      <c r="C202" t="s">
        <v>715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716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717</v>
      </c>
      <c r="C203" t="s">
        <v>718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719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720</v>
      </c>
      <c r="C204" t="s">
        <v>721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722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723</v>
      </c>
      <c r="C205" t="s">
        <v>724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725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726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727</v>
      </c>
      <c r="C206" t="s">
        <v>728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729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730</v>
      </c>
      <c r="C207" t="s">
        <v>731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732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733</v>
      </c>
      <c r="C208" t="s">
        <v>734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170</v>
      </c>
      <c r="M208">
        <v>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99</v>
      </c>
      <c r="AE208">
        <v>360</v>
      </c>
      <c r="AF208" t="s">
        <v>735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736</v>
      </c>
      <c r="C209" t="s">
        <v>737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42</v>
      </c>
      <c r="AE209">
        <v>2112</v>
      </c>
      <c r="AF209" t="s">
        <v>738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739</v>
      </c>
      <c r="C210" t="s">
        <v>740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456</v>
      </c>
      <c r="AD210" t="s">
        <v>99</v>
      </c>
      <c r="AE210">
        <v>384</v>
      </c>
      <c r="AF210" t="s">
        <v>741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742</v>
      </c>
      <c r="C211" t="s">
        <v>743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744</v>
      </c>
      <c r="AD211" t="s">
        <v>99</v>
      </c>
      <c r="AE211">
        <v>972</v>
      </c>
      <c r="AF211" t="s">
        <v>745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746</v>
      </c>
      <c r="C212" t="s">
        <v>747</v>
      </c>
      <c r="D212">
        <v>72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748</v>
      </c>
      <c r="AD212" t="s">
        <v>99</v>
      </c>
      <c r="AE212">
        <v>384</v>
      </c>
      <c r="AF212" t="s">
        <v>749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750</v>
      </c>
      <c r="C213" t="s">
        <v>751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752</v>
      </c>
      <c r="AD213" t="s">
        <v>99</v>
      </c>
      <c r="AE213">
        <v>168</v>
      </c>
      <c r="AF213" t="s">
        <v>753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754</v>
      </c>
      <c r="C214" t="s">
        <v>755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756</v>
      </c>
      <c r="AD214" t="s">
        <v>99</v>
      </c>
      <c r="AE214">
        <v>720</v>
      </c>
      <c r="AF214" t="s">
        <v>757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758</v>
      </c>
      <c r="C215" t="s">
        <v>759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99</v>
      </c>
      <c r="AE215">
        <v>240</v>
      </c>
      <c r="AF215" t="s">
        <v>760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761</v>
      </c>
      <c r="C216" t="s">
        <v>762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99</v>
      </c>
      <c r="AE216">
        <v>384</v>
      </c>
      <c r="AF216" t="s">
        <v>763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764</v>
      </c>
      <c r="C217" t="s">
        <v>765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766</v>
      </c>
      <c r="AD217" t="s">
        <v>99</v>
      </c>
      <c r="AE217">
        <v>269</v>
      </c>
      <c r="AF217" t="s">
        <v>767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768</v>
      </c>
      <c r="C218" t="s">
        <v>769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512</v>
      </c>
      <c r="AD218" t="s">
        <v>99</v>
      </c>
      <c r="AE218">
        <v>408</v>
      </c>
      <c r="AF218" t="s">
        <v>770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771</v>
      </c>
      <c r="C219" t="s">
        <v>772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773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469</v>
      </c>
      <c r="AD219" t="s">
        <v>99</v>
      </c>
      <c r="AE219">
        <v>864</v>
      </c>
      <c r="AF219" t="s">
        <v>774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775</v>
      </c>
      <c r="C220" t="s">
        <v>776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773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469</v>
      </c>
      <c r="AD220" t="s">
        <v>99</v>
      </c>
      <c r="AE220">
        <v>480</v>
      </c>
      <c r="AF220" t="s">
        <v>777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778</v>
      </c>
      <c r="C221" t="s">
        <v>779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456</v>
      </c>
      <c r="AD221" t="s">
        <v>99</v>
      </c>
      <c r="AE221">
        <v>336</v>
      </c>
      <c r="AF221" t="s">
        <v>780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781</v>
      </c>
      <c r="C222" t="s">
        <v>782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783</v>
      </c>
      <c r="AD222" t="s">
        <v>99</v>
      </c>
      <c r="AE222">
        <v>660</v>
      </c>
      <c r="AF222" t="s">
        <v>784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785</v>
      </c>
      <c r="C223" t="s">
        <v>786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787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788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789</v>
      </c>
      <c r="C224" t="s">
        <v>790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791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792</v>
      </c>
      <c r="C225" t="s">
        <v>793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794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795</v>
      </c>
      <c r="C226" t="s">
        <v>796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797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456</v>
      </c>
      <c r="AD226" t="s">
        <v>99</v>
      </c>
      <c r="AE226">
        <v>900</v>
      </c>
      <c r="AF226" t="s">
        <v>798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799</v>
      </c>
      <c r="C227" t="s">
        <v>800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801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802</v>
      </c>
      <c r="C228" t="s">
        <v>803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797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804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805</v>
      </c>
      <c r="C229" t="s">
        <v>806</v>
      </c>
      <c r="D229">
        <v>61</v>
      </c>
      <c r="E229">
        <v>120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80</v>
      </c>
      <c r="L229">
        <v>100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807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808</v>
      </c>
      <c r="C230" t="s">
        <v>809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787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810</v>
      </c>
      <c r="AD230" t="s">
        <v>99</v>
      </c>
      <c r="AE230">
        <v>720</v>
      </c>
      <c r="AF230" t="s">
        <v>811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812</v>
      </c>
      <c r="C231" t="s">
        <v>813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1094</v>
      </c>
      <c r="AD231" t="s">
        <v>99</v>
      </c>
      <c r="AE231">
        <v>432</v>
      </c>
      <c r="AF231" t="s">
        <v>814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815</v>
      </c>
      <c r="C232" t="s">
        <v>816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817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818</v>
      </c>
      <c r="C233" t="s">
        <v>819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820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821</v>
      </c>
      <c r="C234" t="s">
        <v>822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99</v>
      </c>
      <c r="AE234">
        <v>108</v>
      </c>
      <c r="AF234" t="s">
        <v>823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824</v>
      </c>
      <c r="C235" t="s">
        <v>825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826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827</v>
      </c>
      <c r="C236" t="s">
        <v>828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829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830</v>
      </c>
      <c r="C237" t="s">
        <v>831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797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832</v>
      </c>
      <c r="AD237" t="s">
        <v>42</v>
      </c>
      <c r="AE237">
        <v>720</v>
      </c>
      <c r="AF237" t="s">
        <v>833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834</v>
      </c>
      <c r="C238" t="s">
        <v>835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832</v>
      </c>
      <c r="AD238" t="s">
        <v>42</v>
      </c>
      <c r="AE238">
        <v>1248</v>
      </c>
      <c r="AF238" t="s">
        <v>836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837</v>
      </c>
      <c r="C239" t="s">
        <v>838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832</v>
      </c>
      <c r="AD239" t="s">
        <v>99</v>
      </c>
      <c r="AE239">
        <v>522</v>
      </c>
      <c r="AF239" t="s">
        <v>839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840</v>
      </c>
      <c r="C240" t="s">
        <v>841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832</v>
      </c>
      <c r="AD240" t="s">
        <v>99</v>
      </c>
      <c r="AE240">
        <v>1200</v>
      </c>
      <c r="AF240" t="s">
        <v>842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843</v>
      </c>
      <c r="C241" t="s">
        <v>844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845</v>
      </c>
      <c r="AD241" t="s">
        <v>99</v>
      </c>
      <c r="AE241">
        <v>540</v>
      </c>
      <c r="AF241" t="s">
        <v>846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847</v>
      </c>
      <c r="C242" t="s">
        <v>848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849</v>
      </c>
      <c r="AD242" t="s">
        <v>99</v>
      </c>
      <c r="AE242">
        <v>624</v>
      </c>
      <c r="AF242" t="s">
        <v>850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851</v>
      </c>
      <c r="C243" t="s">
        <v>852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853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854</v>
      </c>
      <c r="C244" t="s">
        <v>855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856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857</v>
      </c>
      <c r="C245" t="s">
        <v>858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99</v>
      </c>
      <c r="AE245">
        <v>336</v>
      </c>
      <c r="AF245" t="s">
        <v>859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860</v>
      </c>
      <c r="C246" t="s">
        <v>858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99</v>
      </c>
      <c r="AE246">
        <v>336</v>
      </c>
      <c r="AF246" t="s">
        <v>861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862</v>
      </c>
      <c r="C247" t="s">
        <v>863</v>
      </c>
      <c r="D247">
        <v>56</v>
      </c>
      <c r="E247">
        <v>95</v>
      </c>
      <c r="F247">
        <v>100</v>
      </c>
      <c r="G247">
        <v>160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120</v>
      </c>
      <c r="R247">
        <v>115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1105</v>
      </c>
      <c r="AD247" t="s">
        <v>115</v>
      </c>
      <c r="AE247">
        <v>480</v>
      </c>
      <c r="AF247" t="s">
        <v>864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865</v>
      </c>
      <c r="C248" t="s">
        <v>866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867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868</v>
      </c>
      <c r="C249" t="s">
        <v>869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870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871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872</v>
      </c>
      <c r="C250" t="s">
        <v>873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874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875</v>
      </c>
      <c r="C251" t="s">
        <v>876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877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878</v>
      </c>
      <c r="C252" t="s">
        <v>879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880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881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882</v>
      </c>
      <c r="C253" t="s">
        <v>883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884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885</v>
      </c>
      <c r="C254" t="s">
        <v>886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787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887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888</v>
      </c>
      <c r="C255" t="s">
        <v>889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797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890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891</v>
      </c>
      <c r="C256" t="s">
        <v>889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892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893</v>
      </c>
      <c r="C257" t="s">
        <v>889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894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895</v>
      </c>
      <c r="C258" t="s">
        <v>889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896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897</v>
      </c>
      <c r="C259" t="s">
        <v>898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899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900</v>
      </c>
      <c r="C260" t="s">
        <v>898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901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902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903</v>
      </c>
      <c r="C261" t="s">
        <v>904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905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906</v>
      </c>
      <c r="C262" t="s">
        <v>907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908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909</v>
      </c>
      <c r="C263" t="s">
        <v>910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911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912</v>
      </c>
      <c r="C264" t="s">
        <v>913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725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1117</v>
      </c>
      <c r="AD264" t="s">
        <v>99</v>
      </c>
      <c r="AE264">
        <v>312</v>
      </c>
      <c r="AF264" t="s">
        <v>914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915</v>
      </c>
      <c r="C265" t="s">
        <v>916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917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918</v>
      </c>
      <c r="C266" t="s">
        <v>919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920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921</v>
      </c>
      <c r="C267" t="s">
        <v>922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923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924</v>
      </c>
      <c r="C268" t="s">
        <v>925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926</v>
      </c>
      <c r="AD268" t="s">
        <v>99</v>
      </c>
      <c r="AE268">
        <v>720</v>
      </c>
      <c r="AF268" t="s">
        <v>927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928</v>
      </c>
      <c r="C269" t="s">
        <v>929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930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931</v>
      </c>
      <c r="C270" t="s">
        <v>932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933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934</v>
      </c>
      <c r="C271" t="s">
        <v>935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936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937</v>
      </c>
      <c r="C272" t="s">
        <v>938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939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940</v>
      </c>
      <c r="C273" t="s">
        <v>941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942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943</v>
      </c>
      <c r="C274" t="s">
        <v>944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945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946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947</v>
      </c>
      <c r="C275" t="s">
        <v>948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99</v>
      </c>
      <c r="AE275">
        <v>576</v>
      </c>
      <c r="AF275" t="s">
        <v>949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950</v>
      </c>
      <c r="C276" t="s">
        <v>951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952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953</v>
      </c>
      <c r="C277" t="s">
        <v>954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748</v>
      </c>
      <c r="AD277" t="s">
        <v>42</v>
      </c>
      <c r="AE277">
        <v>900</v>
      </c>
      <c r="AF277" t="s">
        <v>955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956</v>
      </c>
      <c r="C278" t="s">
        <v>957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99</v>
      </c>
      <c r="AE278">
        <v>432</v>
      </c>
      <c r="AF278" t="s">
        <v>958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959</v>
      </c>
      <c r="C279" t="s">
        <v>960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748</v>
      </c>
      <c r="AD279" t="s">
        <v>99</v>
      </c>
      <c r="AE279">
        <v>288</v>
      </c>
      <c r="AF279" t="s">
        <v>961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962</v>
      </c>
      <c r="C280" t="s">
        <v>963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797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964</v>
      </c>
      <c r="AD280" t="s">
        <v>99</v>
      </c>
      <c r="AE280">
        <v>1080</v>
      </c>
      <c r="AF280" t="s">
        <v>965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966</v>
      </c>
      <c r="C281" t="s">
        <v>967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968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969</v>
      </c>
      <c r="C282" t="s">
        <v>970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971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972</v>
      </c>
      <c r="C283" t="s">
        <v>973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42</v>
      </c>
      <c r="AE283">
        <v>720</v>
      </c>
      <c r="AF283" t="s">
        <v>974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975</v>
      </c>
      <c r="C284" t="s">
        <v>976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977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978</v>
      </c>
      <c r="C285" t="s">
        <v>979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1102</v>
      </c>
      <c r="AD285" t="s">
        <v>115</v>
      </c>
      <c r="AE285">
        <v>936</v>
      </c>
      <c r="AF285" t="s">
        <v>980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981</v>
      </c>
      <c r="C286" t="s">
        <v>982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983</v>
      </c>
      <c r="AD286" t="s">
        <v>99</v>
      </c>
      <c r="AE286">
        <v>384</v>
      </c>
      <c r="AF286" t="s">
        <v>984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985</v>
      </c>
      <c r="C287" t="s">
        <v>986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987</v>
      </c>
      <c r="AG287">
        <v>0</v>
      </c>
      <c r="AH287">
        <v>-1</v>
      </c>
      <c r="AI287">
        <v>1</v>
      </c>
      <c r="AJ287" t="s">
        <v>988</v>
      </c>
    </row>
    <row r="288" spans="1:36" x14ac:dyDescent="0.4">
      <c r="A288">
        <v>4285</v>
      </c>
      <c r="B288" t="s">
        <v>989</v>
      </c>
      <c r="C288" t="s">
        <v>990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991</v>
      </c>
      <c r="AE288">
        <v>216</v>
      </c>
      <c r="AF288" t="s">
        <v>992</v>
      </c>
      <c r="AG288">
        <v>0</v>
      </c>
      <c r="AH288">
        <v>0.5</v>
      </c>
      <c r="AI288">
        <v>1</v>
      </c>
      <c r="AJ288" t="s">
        <v>988</v>
      </c>
    </row>
    <row r="289" spans="1:36" x14ac:dyDescent="0.4">
      <c r="A289">
        <v>4286</v>
      </c>
      <c r="B289" t="s">
        <v>993</v>
      </c>
      <c r="C289" t="s">
        <v>994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995</v>
      </c>
      <c r="AD289" t="s">
        <v>99</v>
      </c>
      <c r="AE289">
        <v>504</v>
      </c>
      <c r="AF289" t="s">
        <v>996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997</v>
      </c>
      <c r="C290" t="s">
        <v>998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999</v>
      </c>
      <c r="AD290" t="s">
        <v>99</v>
      </c>
      <c r="AE290">
        <v>504</v>
      </c>
      <c r="AF290" t="s">
        <v>1000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1001</v>
      </c>
      <c r="C291" t="s">
        <v>1002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3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1107</v>
      </c>
      <c r="AE291">
        <v>384</v>
      </c>
      <c r="AF291" t="s">
        <v>1003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1004</v>
      </c>
      <c r="C292" t="s">
        <v>1005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1006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1007</v>
      </c>
      <c r="C293" t="s">
        <v>1008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1009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1010</v>
      </c>
      <c r="C294" t="s">
        <v>1011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1012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1013</v>
      </c>
      <c r="C295" t="s">
        <v>1014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1015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1016</v>
      </c>
      <c r="C296" t="s">
        <v>1017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1018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1019</v>
      </c>
      <c r="C297" t="s">
        <v>1020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1021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1022</v>
      </c>
      <c r="C298" t="s">
        <v>1023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1024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1025</v>
      </c>
      <c r="C299" t="s">
        <v>1106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1026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1027</v>
      </c>
      <c r="C300" t="s">
        <v>1028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1029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1103</v>
      </c>
      <c r="C301" t="s">
        <v>565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66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566</v>
      </c>
      <c r="AD301" t="s">
        <v>99</v>
      </c>
      <c r="AE301">
        <v>180</v>
      </c>
      <c r="AF301" t="s">
        <v>567</v>
      </c>
      <c r="AG301">
        <v>0</v>
      </c>
      <c r="AH301">
        <v>0.5</v>
      </c>
      <c r="AI301">
        <v>1</v>
      </c>
      <c r="AJ301" t="s">
        <v>1104</v>
      </c>
    </row>
    <row r="302" spans="1:36" x14ac:dyDescent="0.4">
      <c r="A302">
        <v>4299</v>
      </c>
      <c r="B302" t="s">
        <v>1112</v>
      </c>
      <c r="C302" t="s">
        <v>77</v>
      </c>
      <c r="D302">
        <v>31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0</v>
      </c>
      <c r="O302">
        <v>100</v>
      </c>
      <c r="P302">
        <v>100</v>
      </c>
      <c r="Q302">
        <v>0</v>
      </c>
      <c r="R302">
        <v>0</v>
      </c>
      <c r="S302">
        <v>1</v>
      </c>
      <c r="T302">
        <v>1</v>
      </c>
      <c r="U302" t="s">
        <v>47</v>
      </c>
      <c r="V302" t="s">
        <v>48</v>
      </c>
      <c r="W302" t="s">
        <v>619</v>
      </c>
      <c r="X302">
        <v>701</v>
      </c>
      <c r="Y302">
        <v>1</v>
      </c>
      <c r="Z302">
        <v>1</v>
      </c>
      <c r="AA302">
        <v>-1</v>
      </c>
      <c r="AB302" t="s">
        <v>41</v>
      </c>
      <c r="AC302" t="s">
        <v>1099</v>
      </c>
      <c r="AD302" t="s">
        <v>59</v>
      </c>
      <c r="AE302">
        <v>288</v>
      </c>
      <c r="AF302" t="s">
        <v>79</v>
      </c>
      <c r="AG302">
        <v>0</v>
      </c>
      <c r="AH302">
        <v>-1</v>
      </c>
      <c r="AI302">
        <v>1.2</v>
      </c>
    </row>
    <row r="303" spans="1:36" x14ac:dyDescent="0.4">
      <c r="A303">
        <v>4300</v>
      </c>
      <c r="B303" t="s">
        <v>1113</v>
      </c>
      <c r="C303" t="s">
        <v>1114</v>
      </c>
      <c r="D303">
        <v>31</v>
      </c>
      <c r="E303">
        <v>100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10</v>
      </c>
      <c r="N303">
        <v>1</v>
      </c>
      <c r="O303">
        <v>100</v>
      </c>
      <c r="P303">
        <v>100</v>
      </c>
      <c r="Q303">
        <v>0</v>
      </c>
      <c r="R303">
        <v>0</v>
      </c>
      <c r="S303">
        <v>12</v>
      </c>
      <c r="T303">
        <v>12</v>
      </c>
      <c r="U303" t="s">
        <v>38</v>
      </c>
      <c r="V303" t="s">
        <v>48</v>
      </c>
      <c r="W303" t="s">
        <v>619</v>
      </c>
      <c r="X303">
        <v>500</v>
      </c>
      <c r="Y303">
        <v>288</v>
      </c>
      <c r="Z303">
        <v>288</v>
      </c>
      <c r="AA303">
        <v>120</v>
      </c>
      <c r="AB303" t="s">
        <v>41</v>
      </c>
      <c r="AC303" t="s">
        <v>1115</v>
      </c>
      <c r="AD303" t="s">
        <v>99</v>
      </c>
      <c r="AE303">
        <v>504</v>
      </c>
      <c r="AF303" t="s">
        <v>283</v>
      </c>
      <c r="AG303">
        <v>0</v>
      </c>
      <c r="AH303">
        <v>0.5</v>
      </c>
      <c r="AI303">
        <v>0.7</v>
      </c>
      <c r="AJ303" t="s">
        <v>1116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1031</v>
      </c>
      <c r="B1" t="s">
        <v>28</v>
      </c>
      <c r="C1" t="s">
        <v>1085</v>
      </c>
      <c r="D1" t="s">
        <v>1086</v>
      </c>
      <c r="E1" t="s">
        <v>1045</v>
      </c>
      <c r="F1" t="s">
        <v>1046</v>
      </c>
    </row>
    <row r="2" spans="1:6" x14ac:dyDescent="0.4">
      <c r="A2" t="s">
        <v>1060</v>
      </c>
      <c r="B2" t="s">
        <v>1047</v>
      </c>
      <c r="C2">
        <v>0</v>
      </c>
      <c r="D2">
        <v>1</v>
      </c>
    </row>
    <row r="3" spans="1:6" x14ac:dyDescent="0.4">
      <c r="A3" t="s">
        <v>1060</v>
      </c>
      <c r="B3" t="s">
        <v>1048</v>
      </c>
      <c r="C3">
        <v>0</v>
      </c>
      <c r="D3">
        <v>2</v>
      </c>
      <c r="E3" t="s">
        <v>1087</v>
      </c>
      <c r="F3" t="s">
        <v>1088</v>
      </c>
    </row>
    <row r="4" spans="1:6" x14ac:dyDescent="0.4">
      <c r="A4" t="s">
        <v>1060</v>
      </c>
      <c r="B4" t="s">
        <v>1049</v>
      </c>
      <c r="C4">
        <v>0</v>
      </c>
      <c r="D4">
        <v>2</v>
      </c>
      <c r="E4" t="s">
        <v>1089</v>
      </c>
      <c r="F4" t="s">
        <v>1090</v>
      </c>
    </row>
    <row r="5" spans="1:6" x14ac:dyDescent="0.4">
      <c r="A5" t="s">
        <v>1063</v>
      </c>
      <c r="B5" t="s">
        <v>1047</v>
      </c>
      <c r="C5">
        <v>0</v>
      </c>
      <c r="D5">
        <v>1</v>
      </c>
    </row>
    <row r="6" spans="1:6" x14ac:dyDescent="0.4">
      <c r="A6" t="s">
        <v>1063</v>
      </c>
      <c r="B6" t="s">
        <v>1048</v>
      </c>
      <c r="C6">
        <v>0</v>
      </c>
      <c r="D6">
        <v>2</v>
      </c>
      <c r="E6" t="s">
        <v>1091</v>
      </c>
      <c r="F6" t="s">
        <v>1092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1036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1036</v>
      </c>
      <c r="C1" s="7" t="s">
        <v>4</v>
      </c>
      <c r="D1" s="7" t="s">
        <v>11</v>
      </c>
      <c r="E1" s="7" t="s">
        <v>1037</v>
      </c>
      <c r="F1" s="7" t="s">
        <v>16</v>
      </c>
      <c r="G1" s="6" t="s">
        <v>1038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6.4432989690721616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24.050024050024053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7.5546666666666686</v>
      </c>
      <c r="F5" s="1">
        <f ca="1">OFFSET(StatCharts!F$2,Sheet2!$A5-1,0)</f>
        <v>52.550300035298257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2.4</v>
      </c>
      <c r="C6" s="1">
        <f ca="1">OFFSET(StatCharts!C$2,Sheet2!$A6-1,0)</f>
        <v>368.2</v>
      </c>
      <c r="D6" s="1">
        <f ca="1">OFFSET(StatCharts!D$2,Sheet2!$A6-1,0)</f>
        <v>79</v>
      </c>
      <c r="E6" s="1">
        <f ca="1">OFFSET(StatCharts!E$2,Sheet2!$A6-1,0)</f>
        <v>10.851333333333331</v>
      </c>
      <c r="F6" s="1">
        <f ca="1">OFFSET(StatCharts!F$2,Sheet2!$A6-1,0)</f>
        <v>116.02260858880632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2.5656854249492378</v>
      </c>
      <c r="C7" s="1">
        <f ca="1">OFFSET(StatCharts!C$2,Sheet2!$A7-1,0)</f>
        <v>460.79898987322332</v>
      </c>
      <c r="D7" s="1">
        <f ca="1">OFFSET(StatCharts!D$2,Sheet2!$A7-1,0)</f>
        <v>93.156854249492369</v>
      </c>
      <c r="E7" s="1">
        <f ca="1">OFFSET(StatCharts!E$2,Sheet2!$A7-1,0)</f>
        <v>14.048</v>
      </c>
      <c r="F7" s="1">
        <f ca="1">OFFSET(StatCharts!F$2,Sheet2!$A7-1,0)</f>
        <v>212.98405466970388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726.59999999999991</v>
      </c>
      <c r="D8" s="1">
        <f ca="1">OFFSET(StatCharts!D$2,Sheet2!$A8-1,0)</f>
        <v>148</v>
      </c>
      <c r="E8" s="1">
        <f ca="1">OFFSET(StatCharts!E$2,Sheet2!$A8-1,0)</f>
        <v>17.144666666666669</v>
      </c>
      <c r="F8" s="1">
        <f ca="1">OFFSET(StatCharts!F$2,Sheet2!$A8-1,0)</f>
        <v>394.17505929929609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7.1313708498984756</v>
      </c>
      <c r="C9" s="1">
        <f ca="1">OFFSET(StatCharts!C$2,Sheet2!$A9-1,0)</f>
        <v>860.43717164502527</v>
      </c>
      <c r="D9" s="1">
        <f ca="1">OFFSET(StatCharts!D$2,Sheet2!$A9-1,0)</f>
        <v>163.81370849898474</v>
      </c>
      <c r="E9" s="1">
        <f ca="1">OFFSET(StatCharts!E$2,Sheet2!$A9-1,0)</f>
        <v>20.141333333333336</v>
      </c>
      <c r="F9" s="1">
        <f ca="1">OFFSET(StatCharts!F$2,Sheet2!$A9-1,0)</f>
        <v>638.93486032040244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13.6</v>
      </c>
      <c r="C10" s="1">
        <f ca="1">OFFSET(StatCharts!C$2,Sheet2!$A10-1,0)</f>
        <v>1342.6</v>
      </c>
      <c r="D10" s="1">
        <f ca="1">OFFSET(StatCharts!D$2,Sheet2!$A10-1,0)</f>
        <v>241</v>
      </c>
      <c r="E10" s="1">
        <f ca="1">OFFSET(StatCharts!E$2,Sheet2!$A10-1,0)</f>
        <v>23.037999999999997</v>
      </c>
      <c r="F10" s="1">
        <f ca="1">OFFSET(StatCharts!F$2,Sheet2!$A10-1,0)</f>
        <v>1058.5554301588681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14.262741699796951</v>
      </c>
      <c r="C11" s="1">
        <f ca="1">OFFSET(StatCharts!C$2,Sheet2!$A11-1,0)</f>
        <v>1549.5527270872078</v>
      </c>
      <c r="D11" s="1">
        <f ca="1">OFFSET(StatCharts!D$2,Sheet2!$A11-1,0)</f>
        <v>260.12741699796948</v>
      </c>
      <c r="E11" s="1">
        <f ca="1">OFFSET(StatCharts!E$2,Sheet2!$A11-1,0)</f>
        <v>25.834666666666664</v>
      </c>
      <c r="F11" s="1">
        <f ca="1">OFFSET(StatCharts!F$2,Sheet2!$A11-1,0)</f>
        <v>1583.7634186622629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15.2</v>
      </c>
      <c r="C12" s="1">
        <f ca="1">OFFSET(StatCharts!C$2,Sheet2!$A12-1,0)</f>
        <v>1785</v>
      </c>
      <c r="D12" s="1">
        <f ca="1">OFFSET(StatCharts!D$2,Sheet2!$A12-1,0)</f>
        <v>282</v>
      </c>
      <c r="E12" s="1">
        <f ca="1">OFFSET(StatCharts!E$2,Sheet2!$A12-1,0)</f>
        <v>28.531333333333336</v>
      </c>
      <c r="F12" s="1">
        <f ca="1">OFFSET(StatCharts!F$2,Sheet2!$A12-1,0)</f>
        <v>2434.5514872537792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16.525483399593902</v>
      </c>
      <c r="C13" s="1">
        <f ca="1">OFFSET(StatCharts!C$2,Sheet2!$A13-1,0)</f>
        <v>2063.4622217687302</v>
      </c>
      <c r="D13" s="1">
        <f ca="1">OFFSET(StatCharts!D$2,Sheet2!$A13-1,0)</f>
        <v>307.75483399593901</v>
      </c>
      <c r="E13" s="1">
        <f ca="1">OFFSET(StatCharts!E$2,Sheet2!$A13-1,0)</f>
        <v>31.128</v>
      </c>
      <c r="F13" s="1">
        <f ca="1">OFFSET(StatCharts!F$2,Sheet2!$A13-1,0)</f>
        <v>3442.302749935749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40.4</v>
      </c>
      <c r="C14" s="1">
        <f ca="1">OFFSET(StatCharts!C$2,Sheet2!$A14-1,0)</f>
        <v>4254.5999999999995</v>
      </c>
      <c r="D14" s="1">
        <f ca="1">OFFSET(StatCharts!D$2,Sheet2!$A14-1,0)</f>
        <v>559</v>
      </c>
      <c r="E14" s="1">
        <f ca="1">OFFSET(StatCharts!E$2,Sheet2!$A14-1,0)</f>
        <v>33.62466666666667</v>
      </c>
      <c r="F14" s="1">
        <f ca="1">OFFSET(StatCharts!F$2,Sheet2!$A14-1,0)</f>
        <v>5007.8712056625091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43.050966799187805</v>
      </c>
      <c r="C15" s="1">
        <f ca="1">OFFSET(StatCharts!C$2,Sheet2!$A15-1,0)</f>
        <v>4848.6379787260903</v>
      </c>
      <c r="D15" s="1">
        <f ca="1">OFFSET(StatCharts!D$2,Sheet2!$A15-1,0)</f>
        <v>598.00966799187802</v>
      </c>
      <c r="E15" s="1">
        <f ca="1">OFFSET(StatCharts!E$2,Sheet2!$A15-1,0)</f>
        <v>36.021333333333331</v>
      </c>
      <c r="F15" s="1">
        <f ca="1">OFFSET(StatCharts!F$2,Sheet2!$A15-1,0)</f>
        <v>6788.4216760438267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46.8</v>
      </c>
      <c r="C16" s="1">
        <f ca="1">OFFSET(StatCharts!C$2,Sheet2!$A16-1,0)</f>
        <v>5587.4</v>
      </c>
      <c r="D16" s="1">
        <f ca="1">OFFSET(StatCharts!D$2,Sheet2!$A16-1,0)</f>
        <v>648</v>
      </c>
      <c r="E16" s="1">
        <f ca="1">OFFSET(StatCharts!E$2,Sheet2!$A16-1,0)</f>
        <v>38.317999999999998</v>
      </c>
      <c r="F16" s="1">
        <f ca="1">OFFSET(StatCharts!F$2,Sheet2!$A16-1,0)</f>
        <v>9466.8302103450078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52.101933598375609</v>
      </c>
      <c r="C17" s="1">
        <f ca="1">OFFSET(StatCharts!C$2,Sheet2!$A17-1,0)</f>
        <v>6541.7030278294396</v>
      </c>
      <c r="D17" s="1">
        <f ca="1">OFFSET(StatCharts!D$2,Sheet2!$A17-1,0)</f>
        <v>713.51933598375604</v>
      </c>
      <c r="E17" s="1">
        <f ca="1">OFFSET(StatCharts!E$2,Sheet2!$A17-1,0)</f>
        <v>40.51466666666667</v>
      </c>
      <c r="F17" s="1">
        <f ca="1">OFFSET(StatCharts!F$2,Sheet2!$A17-1,0)</f>
        <v>12419.675179358914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73.599999999999994</v>
      </c>
      <c r="C18" s="1">
        <f ca="1">OFFSET(StatCharts!C$2,Sheet2!$A18-1,0)</f>
        <v>9384.1999999999989</v>
      </c>
      <c r="D18" s="1">
        <f ca="1">OFFSET(StatCharts!D$2,Sheet2!$A18-1,0)</f>
        <v>941</v>
      </c>
      <c r="E18" s="1">
        <f ca="1">OFFSET(StatCharts!E$2,Sheet2!$A18-1,0)</f>
        <v>42.611333333333334</v>
      </c>
      <c r="F18" s="1">
        <f ca="1">OFFSET(StatCharts!F$2,Sheet2!$A18-1,0)</f>
        <v>16749.393745013065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84.203867196751233</v>
      </c>
      <c r="C19" s="1">
        <f ca="1">OFFSET(StatCharts!C$2,Sheet2!$A19-1,0)</f>
        <v>11231.260196413397</v>
      </c>
      <c r="D19" s="1">
        <f ca="1">OFFSET(StatCharts!D$2,Sheet2!$A19-1,0)</f>
        <v>1059.5386719675123</v>
      </c>
      <c r="E19" s="1">
        <f ca="1">OFFSET(StatCharts!E$2,Sheet2!$A19-1,0)</f>
        <v>44.608000000000004</v>
      </c>
      <c r="F19" s="1">
        <f ca="1">OFFSET(StatCharts!F$2,Sheet2!$A19-1,0)</f>
        <v>24151.093974175034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119.2</v>
      </c>
      <c r="C20" s="1">
        <f ca="1">OFFSET(StatCharts!C$2,Sheet2!$A20-1,0)</f>
        <v>16300.199999999999</v>
      </c>
      <c r="D20" s="1">
        <f ca="1">OFFSET(StatCharts!D$2,Sheet2!$A20-1,0)</f>
        <v>1422</v>
      </c>
      <c r="E20" s="1">
        <f ca="1">OFFSET(StatCharts!E$2,Sheet2!$A20-1,0)</f>
        <v>46.504666666666665</v>
      </c>
      <c r="F20" s="1">
        <f ca="1">OFFSET(StatCharts!F$2,Sheet2!$A20-1,0)</f>
        <v>37890.54145103717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140.40773439350247</v>
      </c>
      <c r="C21" s="1">
        <f ca="1">OFFSET(StatCharts!C$2,Sheet2!$A21-1,0)</f>
        <v>20025.228674335827</v>
      </c>
      <c r="D21" s="1">
        <f ca="1">OFFSET(StatCharts!D$2,Sheet2!$A21-1,0)</f>
        <v>1646.5773439350246</v>
      </c>
      <c r="E21" s="1">
        <f ca="1">OFFSET(StatCharts!E$2,Sheet2!$A21-1,0)</f>
        <v>48.301333333333332</v>
      </c>
      <c r="F21" s="1">
        <f ca="1">OFFSET(StatCharts!F$2,Sheet2!$A21-1,0)</f>
        <v>56916.461933417988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163.54257833336908</v>
      </c>
      <c r="C22" s="1">
        <f ca="1">OFFSET(StatCharts!C$2,Sheet2!$A22-1,0)</f>
        <v>24074.001357004952</v>
      </c>
      <c r="D22" s="1">
        <f ca="1">OFFSET(StatCharts!D$2,Sheet2!$A22-1,0)</f>
        <v>1887.9257833336908</v>
      </c>
      <c r="E22" s="1">
        <f ca="1">OFFSET(StatCharts!E$2,Sheet2!$A22-1,0)</f>
        <v>49.666666666666671</v>
      </c>
      <c r="F22" s="1">
        <f ca="1">OFFSET(StatCharts!F$2,Sheet2!$A22-1,0)</f>
        <v>77701.288590604017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P18" sqref="P18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1030</v>
      </c>
      <c r="L1" t="s">
        <v>16</v>
      </c>
      <c r="M1" t="s">
        <v>1031</v>
      </c>
      <c r="N1" t="s">
        <v>1032</v>
      </c>
    </row>
    <row r="2" spans="1:14" x14ac:dyDescent="0.4">
      <c r="A2" t="s">
        <v>1033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1034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547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469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379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832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327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456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250</v>
      </c>
      <c r="M21">
        <v>200</v>
      </c>
      <c r="N21">
        <v>2</v>
      </c>
    </row>
    <row r="22" spans="1:14" x14ac:dyDescent="0.4">
      <c r="A22" t="s">
        <v>756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450</v>
      </c>
      <c r="M22">
        <v>400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900</v>
      </c>
      <c r="M23">
        <v>800</v>
      </c>
      <c r="N23">
        <v>4</v>
      </c>
    </row>
    <row r="24" spans="1:14" x14ac:dyDescent="0.4">
      <c r="A24" t="s">
        <v>682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1600</v>
      </c>
      <c r="M24">
        <v>1600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1030</v>
      </c>
      <c r="L1" t="s">
        <v>16</v>
      </c>
      <c r="M1" t="s">
        <v>1031</v>
      </c>
    </row>
    <row r="2" spans="1:13" x14ac:dyDescent="0.4">
      <c r="A2" s="2" t="s">
        <v>945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797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725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787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880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1035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773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901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870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1030</v>
      </c>
      <c r="L1" t="s">
        <v>16</v>
      </c>
      <c r="M1" t="s">
        <v>1031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N100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4" x14ac:dyDescent="0.4">
      <c r="A1" t="s">
        <v>3</v>
      </c>
      <c r="B1" s="1" t="s">
        <v>1036</v>
      </c>
      <c r="C1" s="1" t="s">
        <v>4</v>
      </c>
      <c r="D1" s="1" t="s">
        <v>11</v>
      </c>
      <c r="E1" s="1" t="s">
        <v>1037</v>
      </c>
      <c r="F1" s="1" t="s">
        <v>16</v>
      </c>
      <c r="G1" t="s">
        <v>1038</v>
      </c>
      <c r="H1" t="s">
        <v>14</v>
      </c>
      <c r="J1" s="1" t="s">
        <v>16</v>
      </c>
      <c r="K1" s="1" t="s">
        <v>1110</v>
      </c>
      <c r="L1" t="s">
        <v>1111</v>
      </c>
    </row>
    <row r="2" spans="1:14" x14ac:dyDescent="0.4">
      <c r="A2">
        <v>1</v>
      </c>
      <c r="B2" s="1">
        <f>FLOOR(A2/20,1)*FLOOR(A2/20,1)*2+FLOOR(A2/30,1)*FLOOR(A2/30,1)*4+POWER(2,A2/10)/10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(1-POWER(1-((A2+1)/100),2))*20+MAX(0,(A2-10)/3)*N2</f>
        <v>0.79200000000000159</v>
      </c>
      <c r="F2" s="1">
        <f>VLOOKUP($A2,Exp!$Q2:$R100,2)/$E2</f>
        <v>5.0505050505050404</v>
      </c>
      <c r="G2">
        <f>FLOOR(A2*0.8,1)+1</f>
        <v>1</v>
      </c>
      <c r="H2">
        <f>FLOOR(A2/3,1)+1</f>
        <v>1</v>
      </c>
      <c r="J2" s="1">
        <f>VLOOKUP($A2,Exp!$Q2:$R100,2)/$E2</f>
        <v>5.0505050505050404</v>
      </c>
      <c r="K2" s="1">
        <f>VLOOKUP(A2,Exp!M2:N100,2)/E2</f>
        <v>6.3131313131313007</v>
      </c>
      <c r="L2">
        <f>VLOOKUP($A2,Exp!$Q2:$R100,2)/($E2*N2)</f>
        <v>5.0505050505050404</v>
      </c>
      <c r="N2">
        <f>MAX(1,1+(1-POWER(1-(A2-10)/200,3)))</f>
        <v>1</v>
      </c>
    </row>
    <row r="3" spans="1:14" x14ac:dyDescent="0.4">
      <c r="A3">
        <v>2</v>
      </c>
      <c r="B3" s="1">
        <f t="shared" ref="B3:B66" si="0">FLOOR(A3/20,1)*FLOOR(A3/20,1)*2+FLOOR(A3/30,1)*FLOOR(A3/30,1)*4+POWER(2,A3/10)/10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(1-POWER(1-((A3+1)/100),2))*20+MAX(0,(A3-10)/3)</f>
        <v>1.1820000000000008</v>
      </c>
      <c r="F3" s="1">
        <f>VLOOKUP($A3,Exp!$Q3:$R101,2)/$E3</f>
        <v>5.076142131979692</v>
      </c>
      <c r="G3">
        <f t="shared" ref="G3:G66" si="4">FLOOR(A3*0.8,1)+1</f>
        <v>2</v>
      </c>
      <c r="H3">
        <f t="shared" ref="H3:H66" si="5">FLOOR(A3/3,1)+1</f>
        <v>1</v>
      </c>
      <c r="J3" s="1">
        <f>VLOOKUP($A3,Exp!$Q3:$R101,2)/$E3</f>
        <v>5.076142131979692</v>
      </c>
      <c r="K3" s="1">
        <f>VLOOKUP(A3,Exp!M3:N101,2)/E3</f>
        <v>7.614213197969538</v>
      </c>
      <c r="L3">
        <f>VLOOKUP($A3,Exp!$Q3:$R101,2)/($E3*N3)</f>
        <v>5.076142131979692</v>
      </c>
      <c r="N3">
        <f t="shared" ref="N3:N66" si="6">MAX(1,1+(1-POWER(1-(A3-10)/200,3)))</f>
        <v>1</v>
      </c>
    </row>
    <row r="4" spans="1:14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VLOOKUP($A4,Exp!$Q4:$R102,2)/$E4</f>
        <v>4.4642857142857126</v>
      </c>
      <c r="G4">
        <f t="shared" si="4"/>
        <v>3</v>
      </c>
      <c r="H4">
        <f t="shared" si="5"/>
        <v>2</v>
      </c>
      <c r="J4" s="1">
        <f>VLOOKUP($A4,Exp!$Q4:$R102,2)/$E4</f>
        <v>4.4642857142857126</v>
      </c>
      <c r="K4" s="1">
        <f>VLOOKUP(A4,Exp!M4:N102,2)/E4</f>
        <v>7.6530612244897931</v>
      </c>
      <c r="L4">
        <f>VLOOKUP($A4,Exp!$Q4:$R102,2)/($E4*N4)</f>
        <v>4.4642857142857126</v>
      </c>
      <c r="N4">
        <f t="shared" si="6"/>
        <v>1</v>
      </c>
    </row>
    <row r="5" spans="1:14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VLOOKUP($A5,Exp!$Q5:$R103,2)/$E5</f>
        <v>5.1282051282051269</v>
      </c>
      <c r="G5">
        <f t="shared" si="4"/>
        <v>4</v>
      </c>
      <c r="H5">
        <f t="shared" si="5"/>
        <v>2</v>
      </c>
      <c r="J5" s="1">
        <f>VLOOKUP($A5,Exp!$Q5:$R103,2)/$E5</f>
        <v>5.1282051282051269</v>
      </c>
      <c r="K5" s="1">
        <f>VLOOKUP(A5,Exp!M5:N103,2)/E5</f>
        <v>8.7179487179487154</v>
      </c>
      <c r="L5">
        <f>VLOOKUP($A5,Exp!$Q5:$R103,2)/($E5*N5)</f>
        <v>5.1282051282051269</v>
      </c>
      <c r="N5">
        <f t="shared" si="6"/>
        <v>1</v>
      </c>
    </row>
    <row r="6" spans="1:14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VLOOKUP($A6,Exp!$Q6:$R104,2)/$E6</f>
        <v>6.4432989690721616</v>
      </c>
      <c r="G6">
        <f t="shared" si="4"/>
        <v>5</v>
      </c>
      <c r="H6">
        <f t="shared" si="5"/>
        <v>2</v>
      </c>
      <c r="J6" s="1">
        <f>VLOOKUP($A6,Exp!$Q6:$R104,2)/$E6</f>
        <v>6.4432989690721616</v>
      </c>
      <c r="K6" s="1">
        <f>VLOOKUP(A6,Exp!M6:N104,2)/E6</f>
        <v>9.879725085910648</v>
      </c>
      <c r="L6">
        <f>VLOOKUP($A6,Exp!$Q6:$R104,2)/($E6*N6)</f>
        <v>6.4432989690721616</v>
      </c>
      <c r="N6">
        <f t="shared" si="6"/>
        <v>1</v>
      </c>
    </row>
    <row r="7" spans="1:14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VLOOKUP($A7,Exp!$Q7:$R105,2)/$E7</f>
        <v>8.1421169504070985</v>
      </c>
      <c r="G7">
        <f t="shared" si="4"/>
        <v>5</v>
      </c>
      <c r="H7">
        <f t="shared" si="5"/>
        <v>3</v>
      </c>
      <c r="J7" s="1">
        <f>VLOOKUP($A7,Exp!$Q7:$R105,2)/$E7</f>
        <v>8.1421169504070985</v>
      </c>
      <c r="K7" s="1">
        <f>VLOOKUP(A7,Exp!M7:N105,2)/E7</f>
        <v>12.953367875647658</v>
      </c>
      <c r="L7">
        <f>VLOOKUP($A7,Exp!$Q7:$R105,2)/($E7*N7)</f>
        <v>8.1421169504070985</v>
      </c>
      <c r="N7">
        <f t="shared" si="6"/>
        <v>1</v>
      </c>
    </row>
    <row r="8" spans="1:14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VLOOKUP($A8,Exp!$Q8:$R106,2)/$E8</f>
        <v>10.41666666666667</v>
      </c>
      <c r="G8">
        <f t="shared" si="4"/>
        <v>6</v>
      </c>
      <c r="H8">
        <f t="shared" si="5"/>
        <v>3</v>
      </c>
      <c r="J8" s="1">
        <f>VLOOKUP($A8,Exp!$Q8:$R106,2)/$E8</f>
        <v>10.41666666666667</v>
      </c>
      <c r="K8" s="1">
        <f>VLOOKUP(A8,Exp!M8:N106,2)/E8</f>
        <v>16.276041666666671</v>
      </c>
      <c r="L8">
        <f>VLOOKUP($A8,Exp!$Q8:$R106,2)/($E8*N8)</f>
        <v>10.41666666666667</v>
      </c>
      <c r="N8">
        <f t="shared" si="6"/>
        <v>1</v>
      </c>
    </row>
    <row r="9" spans="1:14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VLOOKUP($A9,Exp!$Q9:$R107,2)/$E9</f>
        <v>13.379872018615478</v>
      </c>
      <c r="G9">
        <f t="shared" si="4"/>
        <v>7</v>
      </c>
      <c r="H9">
        <f t="shared" si="5"/>
        <v>3</v>
      </c>
      <c r="J9" s="1">
        <f>VLOOKUP($A9,Exp!$Q9:$R107,2)/$E9</f>
        <v>13.379872018615478</v>
      </c>
      <c r="K9" s="1">
        <f>VLOOKUP(A9,Exp!M9:N107,2)/E9</f>
        <v>20.360674810936597</v>
      </c>
      <c r="L9">
        <f>VLOOKUP($A9,Exp!$Q9:$R107,2)/($E9*N9)</f>
        <v>13.379872018615478</v>
      </c>
      <c r="N9">
        <f t="shared" si="6"/>
        <v>1</v>
      </c>
    </row>
    <row r="10" spans="1:14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VLOOKUP($A10,Exp!$Q10:$R108,2)/$E10</f>
        <v>17.368421052631582</v>
      </c>
      <c r="G10">
        <f t="shared" si="4"/>
        <v>8</v>
      </c>
      <c r="H10">
        <f t="shared" si="5"/>
        <v>4</v>
      </c>
      <c r="J10" s="1">
        <f>VLOOKUP($A10,Exp!$Q10:$R108,2)/$E10</f>
        <v>17.368421052631582</v>
      </c>
      <c r="K10" s="1">
        <f>VLOOKUP(A10,Exp!M10:N108,2)/E10</f>
        <v>24.736842105263165</v>
      </c>
      <c r="L10">
        <f>VLOOKUP($A10,Exp!$Q10:$R108,2)/($E10*N10)</f>
        <v>17.368421052631582</v>
      </c>
      <c r="N10">
        <f t="shared" si="6"/>
        <v>1</v>
      </c>
    </row>
    <row r="11" spans="1:14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VLOOKUP($A11,Exp!$Q11:$R109,2)/$E11</f>
        <v>24.050024050024053</v>
      </c>
      <c r="G11">
        <f t="shared" si="4"/>
        <v>9</v>
      </c>
      <c r="H11">
        <f t="shared" si="5"/>
        <v>4</v>
      </c>
      <c r="J11" s="1">
        <f>VLOOKUP($A11,Exp!$Q11:$R109,2)/$E11</f>
        <v>24.050024050024053</v>
      </c>
      <c r="K11" s="1">
        <f>VLOOKUP(A11,Exp!M11:N109,2)/E11</f>
        <v>59.403559403559413</v>
      </c>
      <c r="L11">
        <f>VLOOKUP($A11,Exp!$Q11:$R109,2)/($E11*N11)</f>
        <v>24.050024050024053</v>
      </c>
      <c r="N11">
        <f t="shared" si="6"/>
        <v>1</v>
      </c>
    </row>
    <row r="12" spans="1:14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4.8453333333333335</v>
      </c>
      <c r="F12" s="1">
        <f>VLOOKUP($A12,Exp!$Q12:$R110,2)/$E12</f>
        <v>28.06824435883324</v>
      </c>
      <c r="G12">
        <f t="shared" si="4"/>
        <v>9</v>
      </c>
      <c r="H12">
        <f t="shared" si="5"/>
        <v>4</v>
      </c>
      <c r="J12" s="1">
        <f>VLOOKUP($A12,Exp!$Q12:$R110,2)/$E12</f>
        <v>28.06824435883324</v>
      </c>
      <c r="K12" s="1">
        <f>VLOOKUP(A12,Exp!M12:N110,2)/E12</f>
        <v>64.804623004953214</v>
      </c>
      <c r="L12">
        <f>VLOOKUP($A12,Exp!$Q12:$R110,2)/($E12*N12)</f>
        <v>27.655482820797484</v>
      </c>
      <c r="N12">
        <f t="shared" si="6"/>
        <v>1.014925125</v>
      </c>
    </row>
    <row r="13" spans="1:14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5.5286666666666671</v>
      </c>
      <c r="F13" s="1">
        <f>VLOOKUP($A13,Exp!$Q13:$R111,2)/$E13</f>
        <v>32.557578680815141</v>
      </c>
      <c r="G13">
        <f t="shared" si="4"/>
        <v>10</v>
      </c>
      <c r="H13">
        <f t="shared" si="5"/>
        <v>5</v>
      </c>
      <c r="J13" s="1">
        <f>VLOOKUP($A13,Exp!$Q13:$R111,2)/$E13</f>
        <v>32.557578680815141</v>
      </c>
      <c r="K13" s="1">
        <f>VLOOKUP(A13,Exp!M13:N111,2)/E13</f>
        <v>70.541420475099471</v>
      </c>
      <c r="L13">
        <f>VLOOKUP($A13,Exp!$Q13:$R111,2)/($E13*N13)</f>
        <v>31.618478258072134</v>
      </c>
      <c r="N13">
        <f t="shared" si="6"/>
        <v>1.0297010000000002</v>
      </c>
    </row>
    <row r="14" spans="1:14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6.208000000000002</v>
      </c>
      <c r="F14" s="1">
        <f>VLOOKUP($A14,Exp!$Q14:$R112,2)/$E14</f>
        <v>38.015463917525764</v>
      </c>
      <c r="G14">
        <f t="shared" si="4"/>
        <v>11</v>
      </c>
      <c r="H14">
        <f t="shared" si="5"/>
        <v>5</v>
      </c>
      <c r="J14" s="1">
        <f>VLOOKUP($A14,Exp!$Q14:$R112,2)/$E14</f>
        <v>38.015463917525764</v>
      </c>
      <c r="K14" s="1">
        <f>VLOOKUP(A14,Exp!M14:N112,2)/E14</f>
        <v>76.83634020618554</v>
      </c>
      <c r="L14">
        <f>VLOOKUP($A14,Exp!$Q14:$R112,2)/($E14*N14)</f>
        <v>36.401829948866187</v>
      </c>
      <c r="N14">
        <f t="shared" si="6"/>
        <v>1.0443283750000001</v>
      </c>
    </row>
    <row r="15" spans="1:14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6.8833333333333346</v>
      </c>
      <c r="F15" s="1">
        <f>VLOOKUP($A15,Exp!$Q15:$R113,2)/$E15</f>
        <v>45.326876513317181</v>
      </c>
      <c r="G15">
        <f t="shared" si="4"/>
        <v>12</v>
      </c>
      <c r="H15">
        <f t="shared" si="5"/>
        <v>5</v>
      </c>
      <c r="J15" s="1">
        <f>VLOOKUP($A15,Exp!$Q15:$R113,2)/$E15</f>
        <v>45.326876513317181</v>
      </c>
      <c r="K15" s="1">
        <f>VLOOKUP(A15,Exp!M15:N113,2)/E15</f>
        <v>83.244552058111367</v>
      </c>
      <c r="L15">
        <f>VLOOKUP($A15,Exp!$Q15:$R113,2)/($E15*N15)</f>
        <v>42.809344577408915</v>
      </c>
      <c r="N15">
        <f t="shared" si="6"/>
        <v>1.058808</v>
      </c>
    </row>
    <row r="16" spans="1:14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7.5546666666666686</v>
      </c>
      <c r="F16" s="1">
        <f>VLOOKUP($A16,Exp!$Q16:$R114,2)/$E16</f>
        <v>52.550300035298257</v>
      </c>
      <c r="G16">
        <f t="shared" si="4"/>
        <v>13</v>
      </c>
      <c r="H16">
        <f t="shared" si="5"/>
        <v>6</v>
      </c>
      <c r="J16" s="1">
        <f>VLOOKUP($A16,Exp!$Q16:$R114,2)/$E16</f>
        <v>52.550300035298257</v>
      </c>
      <c r="K16" s="1">
        <f>VLOOKUP(A16,Exp!M16:N114,2)/E16</f>
        <v>90.142957995058225</v>
      </c>
      <c r="L16">
        <f>VLOOKUP($A16,Exp!$Q16:$R114,2)/($E16*N16)</f>
        <v>48.968698799654746</v>
      </c>
      <c r="N16">
        <f t="shared" si="6"/>
        <v>1.0731406250000002</v>
      </c>
    </row>
    <row r="17" spans="1:14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8.2220000000000013</v>
      </c>
      <c r="F17" s="1">
        <f>VLOOKUP($A17,Exp!$Q17:$R115,2)/$E17</f>
        <v>60.325954755533921</v>
      </c>
      <c r="G17">
        <f t="shared" si="4"/>
        <v>13</v>
      </c>
      <c r="H17">
        <f t="shared" si="5"/>
        <v>6</v>
      </c>
      <c r="J17" s="1">
        <f>VLOOKUP($A17,Exp!$Q17:$R115,2)/$E17</f>
        <v>60.325954755533921</v>
      </c>
      <c r="K17" s="1">
        <f>VLOOKUP(A17,Exp!M17:N115,2)/E17</f>
        <v>97.056677207492072</v>
      </c>
      <c r="L17">
        <f>VLOOKUP($A17,Exp!$Q17:$R115,2)/($E17*N17)</f>
        <v>55.480968241875644</v>
      </c>
      <c r="N17">
        <f t="shared" si="6"/>
        <v>1.0873270000000002</v>
      </c>
    </row>
    <row r="18" spans="1:14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8.8853333333333318</v>
      </c>
      <c r="F18" s="1">
        <f>VLOOKUP($A18,Exp!$Q18:$R116,2)/$E18</f>
        <v>69.102641056422584</v>
      </c>
      <c r="G18">
        <f t="shared" si="4"/>
        <v>14</v>
      </c>
      <c r="H18">
        <f t="shared" si="5"/>
        <v>6</v>
      </c>
      <c r="J18" s="1">
        <f>VLOOKUP($A18,Exp!$Q18:$R116,2)/$E18</f>
        <v>69.102641056422584</v>
      </c>
      <c r="K18" s="1">
        <f>VLOOKUP(A18,Exp!M18:N116,2)/E18</f>
        <v>104.21668667466989</v>
      </c>
      <c r="L18">
        <f>VLOOKUP($A18,Exp!$Q18:$R116,2)/($E18*N18)</f>
        <v>62.742560978022496</v>
      </c>
      <c r="N18">
        <f t="shared" si="6"/>
        <v>1.1013678750000002</v>
      </c>
    </row>
    <row r="19" spans="1:14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9.5446666666666644</v>
      </c>
      <c r="F19" s="1">
        <f>VLOOKUP($A19,Exp!$Q19:$R117,2)/$E19</f>
        <v>79.62561989243558</v>
      </c>
      <c r="G19">
        <f t="shared" si="4"/>
        <v>15</v>
      </c>
      <c r="H19">
        <f t="shared" si="5"/>
        <v>7</v>
      </c>
      <c r="J19" s="1">
        <f>VLOOKUP($A19,Exp!$Q19:$R117,2)/$E19</f>
        <v>79.62561989243558</v>
      </c>
      <c r="K19" s="1">
        <f>VLOOKUP(A19,Exp!M19:N117,2)/E19</f>
        <v>111.58063840189986</v>
      </c>
      <c r="L19">
        <f>VLOOKUP($A19,Exp!$Q19:$R117,2)/($E19*N19)</f>
        <v>71.396207438270736</v>
      </c>
      <c r="N19">
        <f t="shared" si="6"/>
        <v>1.115264</v>
      </c>
    </row>
    <row r="20" spans="1:14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10.199999999999998</v>
      </c>
      <c r="F20" s="1">
        <f>VLOOKUP($A20,Exp!$Q20:$R118,2)/$E20</f>
        <v>90.490196078431396</v>
      </c>
      <c r="G20">
        <f t="shared" si="4"/>
        <v>16</v>
      </c>
      <c r="H20">
        <f t="shared" si="5"/>
        <v>7</v>
      </c>
      <c r="J20" s="1">
        <f>VLOOKUP($A20,Exp!$Q20:$R118,2)/$E20</f>
        <v>90.490196078431396</v>
      </c>
      <c r="K20" s="1">
        <f>VLOOKUP(A20,Exp!M20:N118,2)/E20</f>
        <v>119.11764705882356</v>
      </c>
      <c r="L20">
        <f>VLOOKUP($A20,Exp!$Q20:$R118,2)/($E20*N20)</f>
        <v>80.149604664354442</v>
      </c>
      <c r="N20">
        <f t="shared" si="6"/>
        <v>1.1290161250000001</v>
      </c>
    </row>
    <row r="21" spans="1:14" x14ac:dyDescent="0.4">
      <c r="A21">
        <v>20</v>
      </c>
      <c r="B21" s="1">
        <f t="shared" si="0"/>
        <v>2.4</v>
      </c>
      <c r="C21" s="1">
        <f t="shared" si="1"/>
        <v>368.2</v>
      </c>
      <c r="D21" s="1">
        <f t="shared" si="2"/>
        <v>79</v>
      </c>
      <c r="E21" s="1">
        <f t="shared" si="3"/>
        <v>10.851333333333331</v>
      </c>
      <c r="F21" s="1">
        <f>VLOOKUP($A21,Exp!$Q21:$R119,2)/$E21</f>
        <v>116.02260858880632</v>
      </c>
      <c r="G21">
        <f t="shared" si="4"/>
        <v>17</v>
      </c>
      <c r="H21">
        <f t="shared" si="5"/>
        <v>7</v>
      </c>
      <c r="J21" s="1">
        <f>VLOOKUP($A21,Exp!$Q21:$R119,2)/$E21</f>
        <v>116.02260858880632</v>
      </c>
      <c r="K21" s="1">
        <f>VLOOKUP(A21,Exp!M21:N119,2)/E21</f>
        <v>230.84720771640971</v>
      </c>
      <c r="L21">
        <f>VLOOKUP($A21,Exp!$Q21:$R119,2)/($E21*N21)</f>
        <v>101.54040791056234</v>
      </c>
      <c r="N21">
        <f t="shared" si="6"/>
        <v>1.1426250000000002</v>
      </c>
    </row>
    <row r="22" spans="1:14" x14ac:dyDescent="0.4">
      <c r="A22">
        <v>21</v>
      </c>
      <c r="B22" s="1">
        <f t="shared" si="0"/>
        <v>2.4287093850145172</v>
      </c>
      <c r="C22" s="1">
        <f t="shared" si="1"/>
        <v>386.40405591942681</v>
      </c>
      <c r="D22" s="1">
        <f>(5+A22*2.5+10*B22)</f>
        <v>81.787093850145169</v>
      </c>
      <c r="E22" s="1">
        <f t="shared" si="3"/>
        <v>11.498666666666665</v>
      </c>
      <c r="F22" s="1">
        <f>VLOOKUP($A22,Exp!$Q22:$R120,2)/$E22</f>
        <v>130.27597402597405</v>
      </c>
      <c r="G22">
        <f t="shared" si="4"/>
        <v>17</v>
      </c>
      <c r="H22">
        <f t="shared" si="5"/>
        <v>8</v>
      </c>
      <c r="J22" s="1">
        <f>VLOOKUP($A22,Exp!$Q22:$R120,2)/$E22</f>
        <v>130.27597402597405</v>
      </c>
      <c r="K22" s="1">
        <f>VLOOKUP(A22,Exp!M22:N120,2)/E22</f>
        <v>244.89795918367349</v>
      </c>
      <c r="L22">
        <f>VLOOKUP($A22,Exp!$Q22:$R120,2)/($E22*N22)</f>
        <v>112.68657205056482</v>
      </c>
      <c r="N22">
        <f t="shared" si="6"/>
        <v>1.1560913749999999</v>
      </c>
    </row>
    <row r="23" spans="1:14" x14ac:dyDescent="0.4">
      <c r="A23">
        <v>22</v>
      </c>
      <c r="B23" s="1">
        <f>FLOOR(A23/20,1)*FLOOR(A23/20,1)*2+FLOOR(A23/30,1)*FLOOR(A23/30,1)*4+POWER(2,A23/10)/10</f>
        <v>2.4594793419988141</v>
      </c>
      <c r="C23" s="1">
        <f t="shared" si="1"/>
        <v>404.75196373356346</v>
      </c>
      <c r="D23" s="1">
        <f t="shared" si="2"/>
        <v>84.59479341998815</v>
      </c>
      <c r="E23" s="1">
        <f t="shared" si="3"/>
        <v>12.141999999999999</v>
      </c>
      <c r="F23" s="1">
        <f>VLOOKUP($A23,Exp!$Q23:$R121,2)/$E23</f>
        <v>146.35150716521167</v>
      </c>
      <c r="G23">
        <f t="shared" si="4"/>
        <v>18</v>
      </c>
      <c r="H23">
        <f t="shared" si="5"/>
        <v>8</v>
      </c>
      <c r="J23" s="1">
        <f>VLOOKUP($A23,Exp!$Q23:$R121,2)/$E23</f>
        <v>146.35150716521167</v>
      </c>
      <c r="K23" s="1">
        <f>VLOOKUP(A23,Exp!M23:N121,2)/E23</f>
        <v>259.34771866249383</v>
      </c>
      <c r="L23">
        <f>VLOOKUP($A23,Exp!$Q23:$R121,2)/($E23*N23)</f>
        <v>125.14922590866865</v>
      </c>
      <c r="N23">
        <f t="shared" si="6"/>
        <v>1.169416</v>
      </c>
    </row>
    <row r="24" spans="1:14" x14ac:dyDescent="0.4">
      <c r="A24">
        <v>23</v>
      </c>
      <c r="B24" s="1">
        <f t="shared" si="0"/>
        <v>2.4924577653379663</v>
      </c>
      <c r="C24" s="1">
        <f t="shared" si="1"/>
        <v>423.25714004388249</v>
      </c>
      <c r="D24" s="1">
        <f t="shared" si="2"/>
        <v>87.424577653379657</v>
      </c>
      <c r="E24" s="1">
        <f t="shared" si="3"/>
        <v>12.781333333333333</v>
      </c>
      <c r="F24" s="1">
        <f>VLOOKUP($A24,Exp!$Q24:$R122,2)/$E24</f>
        <v>163.20675985812645</v>
      </c>
      <c r="G24">
        <f t="shared" si="4"/>
        <v>19</v>
      </c>
      <c r="H24">
        <f t="shared" si="5"/>
        <v>8</v>
      </c>
      <c r="J24" s="1">
        <f>VLOOKUP($A24,Exp!$Q24:$R122,2)/$E24</f>
        <v>163.20675985812645</v>
      </c>
      <c r="K24" s="1">
        <f>VLOOKUP(A24,Exp!M24:N122,2)/E24</f>
        <v>274.14980179428335</v>
      </c>
      <c r="L24">
        <f>VLOOKUP($A24,Exp!$Q24:$R122,2)/($E24*N24)</f>
        <v>138.00677457353873</v>
      </c>
      <c r="N24">
        <f t="shared" si="6"/>
        <v>1.1825996249999999</v>
      </c>
    </row>
    <row r="25" spans="1:14" x14ac:dyDescent="0.4">
      <c r="A25">
        <v>24</v>
      </c>
      <c r="B25" s="1">
        <f t="shared" si="0"/>
        <v>2.5278031643091579</v>
      </c>
      <c r="C25" s="1">
        <f t="shared" si="1"/>
        <v>441.93418632078766</v>
      </c>
      <c r="D25" s="1">
        <f t="shared" si="2"/>
        <v>90.27803164309158</v>
      </c>
      <c r="E25" s="1">
        <f t="shared" si="3"/>
        <v>13.416666666666668</v>
      </c>
      <c r="F25" s="1">
        <f>VLOOKUP($A25,Exp!$Q25:$R123,2)/$E25</f>
        <v>192.3726708074534</v>
      </c>
      <c r="G25">
        <f t="shared" si="4"/>
        <v>20</v>
      </c>
      <c r="H25">
        <f t="shared" si="5"/>
        <v>9</v>
      </c>
      <c r="J25" s="1">
        <f>VLOOKUP($A25,Exp!$Q25:$R123,2)/$E25</f>
        <v>192.3726708074534</v>
      </c>
      <c r="K25" s="1">
        <f>VLOOKUP(A25,Exp!M25:N123,2)/E25</f>
        <v>288.96894409937886</v>
      </c>
      <c r="L25">
        <f>VLOOKUP($A25,Exp!$Q25:$R123,2)/($E25*N25)</f>
        <v>160.89474099497374</v>
      </c>
      <c r="N25">
        <f t="shared" si="6"/>
        <v>1.195643</v>
      </c>
    </row>
    <row r="26" spans="1:14" x14ac:dyDescent="0.4">
      <c r="A26">
        <v>25</v>
      </c>
      <c r="B26" s="1">
        <f t="shared" si="0"/>
        <v>2.5656854249492378</v>
      </c>
      <c r="C26" s="1">
        <f t="shared" si="1"/>
        <v>460.79898987322332</v>
      </c>
      <c r="D26" s="1">
        <f t="shared" si="2"/>
        <v>93.156854249492369</v>
      </c>
      <c r="E26" s="1">
        <f t="shared" si="3"/>
        <v>14.048</v>
      </c>
      <c r="F26" s="1">
        <f>VLOOKUP($A26,Exp!$Q26:$R124,2)/$E26</f>
        <v>212.98405466970388</v>
      </c>
      <c r="G26">
        <f t="shared" si="4"/>
        <v>21</v>
      </c>
      <c r="H26">
        <f t="shared" si="5"/>
        <v>9</v>
      </c>
      <c r="J26" s="1">
        <f>VLOOKUP($A26,Exp!$Q26:$R124,2)/$E26</f>
        <v>212.98405466970388</v>
      </c>
      <c r="K26" s="1">
        <f>VLOOKUP(A26,Exp!M26:N124,2)/E26</f>
        <v>304.10022779043283</v>
      </c>
      <c r="L26">
        <f>VLOOKUP($A26,Exp!$Q26:$R124,2)/($E26*N26)</f>
        <v>176.23152156982235</v>
      </c>
      <c r="N26">
        <f t="shared" si="6"/>
        <v>1.2085468749999999</v>
      </c>
    </row>
    <row r="27" spans="1:14" x14ac:dyDescent="0.4">
      <c r="A27">
        <v>26</v>
      </c>
      <c r="B27" s="1">
        <f t="shared" si="0"/>
        <v>2.6062866266041591</v>
      </c>
      <c r="C27" s="1">
        <f t="shared" ref="C27:C90" si="7">(A27*20+A27*B27*2+30)*0.7</f>
        <v>479.86883320839132</v>
      </c>
      <c r="D27" s="1">
        <f t="shared" si="2"/>
        <v>96.062866266041596</v>
      </c>
      <c r="E27" s="1">
        <f t="shared" si="3"/>
        <v>14.675333333333334</v>
      </c>
      <c r="F27" s="1">
        <f>VLOOKUP($A27,Exp!$Q27:$R125,2)/$E27</f>
        <v>235.63348930177619</v>
      </c>
      <c r="G27">
        <f t="shared" si="4"/>
        <v>21</v>
      </c>
      <c r="H27">
        <f t="shared" si="5"/>
        <v>9</v>
      </c>
      <c r="J27" s="1">
        <f>VLOOKUP($A27,Exp!$Q27:$R125,2)/$E27</f>
        <v>235.63348930177619</v>
      </c>
      <c r="K27" s="1">
        <f>VLOOKUP(A27,Exp!M27:N125,2)/E27</f>
        <v>319.37945759324032</v>
      </c>
      <c r="L27">
        <f>VLOOKUP($A27,Exp!$Q27:$R125,2)/($E27*N27)</f>
        <v>192.93472044962812</v>
      </c>
      <c r="N27">
        <f t="shared" si="6"/>
        <v>1.221312</v>
      </c>
    </row>
    <row r="28" spans="1:14" x14ac:dyDescent="0.4">
      <c r="A28">
        <v>27</v>
      </c>
      <c r="B28" s="1">
        <f t="shared" si="0"/>
        <v>2.6498019170849885</v>
      </c>
      <c r="C28" s="1">
        <f t="shared" si="7"/>
        <v>499.16251246581254</v>
      </c>
      <c r="D28" s="1">
        <f t="shared" si="2"/>
        <v>98.998019170849886</v>
      </c>
      <c r="E28" s="1">
        <f t="shared" si="3"/>
        <v>15.298666666666669</v>
      </c>
      <c r="F28" s="1">
        <f>VLOOKUP($A28,Exp!$Q28:$R126,2)/$E28</f>
        <v>259.30364301899942</v>
      </c>
      <c r="G28">
        <f t="shared" si="4"/>
        <v>22</v>
      </c>
      <c r="H28">
        <f t="shared" si="5"/>
        <v>10</v>
      </c>
      <c r="J28" s="1">
        <f>VLOOKUP($A28,Exp!$Q28:$R126,2)/$E28</f>
        <v>259.30364301899942</v>
      </c>
      <c r="K28" s="1">
        <f>VLOOKUP(A28,Exp!M28:N126,2)/E28</f>
        <v>334.8657835105455</v>
      </c>
      <c r="L28">
        <f>VLOOKUP($A28,Exp!$Q28:$R126,2)/($E28*N28)</f>
        <v>210.14297850309222</v>
      </c>
      <c r="N28">
        <f t="shared" si="6"/>
        <v>1.233939125</v>
      </c>
    </row>
    <row r="29" spans="1:14" x14ac:dyDescent="0.4">
      <c r="A29">
        <v>28</v>
      </c>
      <c r="B29" s="1">
        <f t="shared" si="0"/>
        <v>2.6964404506368993</v>
      </c>
      <c r="C29" s="1">
        <f t="shared" si="7"/>
        <v>518.70046566496637</v>
      </c>
      <c r="D29" s="1">
        <f t="shared" si="2"/>
        <v>101.96440450636899</v>
      </c>
      <c r="E29" s="1">
        <f t="shared" si="3"/>
        <v>15.917999999999999</v>
      </c>
      <c r="F29" s="1">
        <f>VLOOKUP($A29,Exp!$Q29:$R127,2)/$E29</f>
        <v>293.81831888428195</v>
      </c>
      <c r="G29">
        <f t="shared" si="4"/>
        <v>23</v>
      </c>
      <c r="H29">
        <f t="shared" si="5"/>
        <v>10</v>
      </c>
      <c r="J29" s="1">
        <f>VLOOKUP($A29,Exp!$Q29:$R127,2)/$E29</f>
        <v>293.81831888428195</v>
      </c>
      <c r="K29" s="1">
        <f>VLOOKUP(A29,Exp!M29:N127,2)/E29</f>
        <v>350.5465510742556</v>
      </c>
      <c r="L29">
        <f>VLOOKUP($A29,Exp!$Q29:$R127,2)/($E29*N29)</f>
        <v>235.72808309521196</v>
      </c>
      <c r="N29">
        <f t="shared" si="6"/>
        <v>1.246429</v>
      </c>
    </row>
    <row r="30" spans="1:14" x14ac:dyDescent="0.4">
      <c r="A30">
        <v>29</v>
      </c>
      <c r="B30" s="1">
        <f t="shared" si="0"/>
        <v>2.7464263932294459</v>
      </c>
      <c r="C30" s="1">
        <f t="shared" si="7"/>
        <v>538.50491156511544</v>
      </c>
      <c r="D30" s="1">
        <f t="shared" si="2"/>
        <v>104.96426393229446</v>
      </c>
      <c r="E30" s="1">
        <f t="shared" si="3"/>
        <v>16.533333333333331</v>
      </c>
      <c r="F30" s="1">
        <f>VLOOKUP($A30,Exp!$Q30:$R128,2)/$E30</f>
        <v>321.71370967741939</v>
      </c>
      <c r="G30">
        <f t="shared" si="4"/>
        <v>24</v>
      </c>
      <c r="H30">
        <f t="shared" si="5"/>
        <v>10</v>
      </c>
      <c r="J30" s="1">
        <f>VLOOKUP($A30,Exp!$Q30:$R128,2)/$E30</f>
        <v>321.71370967741939</v>
      </c>
      <c r="K30" s="1">
        <f>VLOOKUP(A30,Exp!M30:N128,2)/E30</f>
        <v>366.35080645161293</v>
      </c>
      <c r="L30">
        <f>VLOOKUP($A30,Exp!$Q30:$R128,2)/($E30*N30)</f>
        <v>255.57532109346494</v>
      </c>
      <c r="N30">
        <f t="shared" si="6"/>
        <v>1.258782375</v>
      </c>
    </row>
    <row r="31" spans="1:14" x14ac:dyDescent="0.4">
      <c r="A31">
        <v>30</v>
      </c>
      <c r="B31" s="1">
        <f t="shared" si="0"/>
        <v>6.8</v>
      </c>
      <c r="C31" s="1">
        <f t="shared" si="7"/>
        <v>726.59999999999991</v>
      </c>
      <c r="D31" s="1">
        <f t="shared" si="2"/>
        <v>148</v>
      </c>
      <c r="E31" s="1">
        <f t="shared" si="3"/>
        <v>17.144666666666669</v>
      </c>
      <c r="F31" s="1">
        <f>VLOOKUP($A31,Exp!$Q31:$R129,2)/$E31</f>
        <v>394.17505929929609</v>
      </c>
      <c r="G31">
        <f t="shared" si="4"/>
        <v>25</v>
      </c>
      <c r="H31">
        <f t="shared" si="5"/>
        <v>11</v>
      </c>
      <c r="J31" s="1">
        <f>VLOOKUP($A31,Exp!$Q31:$R129,2)/$E31</f>
        <v>394.17505929929609</v>
      </c>
      <c r="K31" s="1">
        <f>VLOOKUP(A31,Exp!M31:N129,2)/E31</f>
        <v>594.4122564840377</v>
      </c>
      <c r="L31">
        <f>VLOOKUP($A31,Exp!$Q31:$R129,2)/($E31*N31)</f>
        <v>310.12986569574832</v>
      </c>
      <c r="N31">
        <f t="shared" si="6"/>
        <v>1.2709999999999999</v>
      </c>
    </row>
    <row r="32" spans="1:14" x14ac:dyDescent="0.4">
      <c r="A32">
        <v>31</v>
      </c>
      <c r="B32" s="1">
        <f t="shared" si="0"/>
        <v>6.8574187700290343</v>
      </c>
      <c r="C32" s="1">
        <f t="shared" si="7"/>
        <v>752.61197461925997</v>
      </c>
      <c r="D32" s="1">
        <f t="shared" si="2"/>
        <v>151.07418770029034</v>
      </c>
      <c r="E32" s="1">
        <f t="shared" si="3"/>
        <v>17.752000000000002</v>
      </c>
      <c r="F32" s="1">
        <f>VLOOKUP($A32,Exp!$Q32:$R130,2)/$E32</f>
        <v>428.79675529517795</v>
      </c>
      <c r="G32">
        <f t="shared" si="4"/>
        <v>25</v>
      </c>
      <c r="H32">
        <f t="shared" si="5"/>
        <v>11</v>
      </c>
      <c r="J32" s="1">
        <f>VLOOKUP($A32,Exp!$Q32:$R130,2)/$E32</f>
        <v>428.79675529517795</v>
      </c>
      <c r="K32" s="1">
        <f>VLOOKUP(A32,Exp!M32:N130,2)/E32</f>
        <v>619.64849031095082</v>
      </c>
      <c r="L32">
        <f>VLOOKUP($A32,Exp!$Q32:$R130,2)/($E32*N32)</f>
        <v>334.19262870555821</v>
      </c>
      <c r="N32">
        <f t="shared" si="6"/>
        <v>1.283082625</v>
      </c>
    </row>
    <row r="33" spans="1:14" x14ac:dyDescent="0.4">
      <c r="A33">
        <v>32</v>
      </c>
      <c r="B33" s="1">
        <f t="shared" si="0"/>
        <v>6.9189586839976283</v>
      </c>
      <c r="C33" s="1">
        <f t="shared" si="7"/>
        <v>778.96934904309376</v>
      </c>
      <c r="D33" s="1">
        <f t="shared" si="2"/>
        <v>154.1895868399763</v>
      </c>
      <c r="E33" s="1">
        <f t="shared" si="3"/>
        <v>18.355333333333334</v>
      </c>
      <c r="F33" s="1">
        <f>VLOOKUP($A33,Exp!$Q33:$R131,2)/$E33</f>
        <v>473.43188174190971</v>
      </c>
      <c r="G33">
        <f t="shared" si="4"/>
        <v>26</v>
      </c>
      <c r="H33">
        <f t="shared" si="5"/>
        <v>11</v>
      </c>
      <c r="J33" s="1">
        <f>VLOOKUP($A33,Exp!$Q33:$R131,2)/$E33</f>
        <v>473.43188174190971</v>
      </c>
      <c r="K33" s="1">
        <f>VLOOKUP(A33,Exp!M33:N131,2)/E33</f>
        <v>645.04412886354555</v>
      </c>
      <c r="L33">
        <f>VLOOKUP($A33,Exp!$Q33:$R131,2)/($E33*N33)</f>
        <v>365.57571343227283</v>
      </c>
      <c r="N33">
        <f t="shared" si="6"/>
        <v>1.2950309999999998</v>
      </c>
    </row>
    <row r="34" spans="1:14" x14ac:dyDescent="0.4">
      <c r="A34">
        <v>33</v>
      </c>
      <c r="B34" s="1">
        <f t="shared" si="0"/>
        <v>6.9849155306759325</v>
      </c>
      <c r="C34" s="1">
        <f t="shared" si="7"/>
        <v>805.703097517228</v>
      </c>
      <c r="D34" s="1">
        <f t="shared" si="2"/>
        <v>157.34915530675931</v>
      </c>
      <c r="E34" s="1">
        <f t="shared" si="3"/>
        <v>18.954666666666668</v>
      </c>
      <c r="F34" s="1">
        <f>VLOOKUP($A34,Exp!$Q34:$R132,2)/$E34</f>
        <v>512.90799099606079</v>
      </c>
      <c r="G34">
        <f t="shared" si="4"/>
        <v>27</v>
      </c>
      <c r="H34">
        <f t="shared" si="5"/>
        <v>12</v>
      </c>
      <c r="J34" s="1">
        <f>VLOOKUP($A34,Exp!$Q34:$R132,2)/$E34</f>
        <v>512.90799099606079</v>
      </c>
      <c r="K34" s="1">
        <f>VLOOKUP(A34,Exp!M34:N132,2)/E34</f>
        <v>670.70554305008432</v>
      </c>
      <c r="L34">
        <f>VLOOKUP($A34,Exp!$Q34:$R132,2)/($E34*N34)</f>
        <v>392.47779773269798</v>
      </c>
      <c r="N34">
        <f t="shared" si="6"/>
        <v>1.306845875</v>
      </c>
    </row>
    <row r="35" spans="1:14" x14ac:dyDescent="0.4">
      <c r="A35">
        <v>34</v>
      </c>
      <c r="B35" s="1">
        <f t="shared" si="0"/>
        <v>7.0556063286183157</v>
      </c>
      <c r="C35" s="1">
        <f t="shared" si="7"/>
        <v>832.84686124223185</v>
      </c>
      <c r="D35" s="1">
        <f t="shared" ref="D35:D66" si="8">(5+A35*2.5+10*B35)*MIN(A35/20*0.4+0.6,1)</f>
        <v>160.55606328618316</v>
      </c>
      <c r="E35" s="1">
        <f t="shared" si="3"/>
        <v>19.549999999999997</v>
      </c>
      <c r="F35" s="1">
        <f>VLOOKUP($A35,Exp!$Q35:$R133,2)/$E35</f>
        <v>592.07161125319703</v>
      </c>
      <c r="G35">
        <f t="shared" si="4"/>
        <v>28</v>
      </c>
      <c r="H35">
        <f t="shared" si="5"/>
        <v>12</v>
      </c>
      <c r="J35" s="1">
        <f>VLOOKUP($A35,Exp!$Q35:$R133,2)/$E35</f>
        <v>592.07161125319703</v>
      </c>
      <c r="K35" s="1">
        <f>VLOOKUP(A35,Exp!M35:N133,2)/E35</f>
        <v>696.57289002557559</v>
      </c>
      <c r="L35">
        <f>VLOOKUP($A35,Exp!$Q35:$R133,2)/($E35*N35)</f>
        <v>449.03984689987391</v>
      </c>
      <c r="N35">
        <f t="shared" si="6"/>
        <v>1.3185280000000001</v>
      </c>
    </row>
    <row r="36" spans="1:14" x14ac:dyDescent="0.4">
      <c r="A36">
        <v>35</v>
      </c>
      <c r="B36" s="1">
        <f t="shared" si="0"/>
        <v>7.1313708498984756</v>
      </c>
      <c r="C36" s="1">
        <f t="shared" si="7"/>
        <v>860.43717164502527</v>
      </c>
      <c r="D36" s="1">
        <f t="shared" si="8"/>
        <v>163.81370849898474</v>
      </c>
      <c r="E36" s="1">
        <f t="shared" si="3"/>
        <v>20.141333333333336</v>
      </c>
      <c r="F36" s="1">
        <f>VLOOKUP($A36,Exp!$Q36:$R134,2)/$E36</f>
        <v>638.93486032040244</v>
      </c>
      <c r="G36">
        <f t="shared" si="4"/>
        <v>29</v>
      </c>
      <c r="H36">
        <f t="shared" si="5"/>
        <v>12</v>
      </c>
      <c r="J36" s="1">
        <f>VLOOKUP($A36,Exp!$Q36:$R134,2)/$E36</f>
        <v>638.93486032040244</v>
      </c>
      <c r="K36" s="1">
        <f>VLOOKUP(A36,Exp!M36:N134,2)/E36</f>
        <v>722.89156626506019</v>
      </c>
      <c r="L36">
        <f>VLOOKUP($A36,Exp!$Q36:$R134,2)/($E36*N36)</f>
        <v>480.37393316306321</v>
      </c>
      <c r="N36">
        <f t="shared" si="6"/>
        <v>1.330078125</v>
      </c>
    </row>
    <row r="37" spans="1:14" x14ac:dyDescent="0.4">
      <c r="A37">
        <v>36</v>
      </c>
      <c r="B37" s="1">
        <f t="shared" si="0"/>
        <v>7.2125732532083182</v>
      </c>
      <c r="C37" s="1">
        <f t="shared" si="7"/>
        <v>888.51369196169912</v>
      </c>
      <c r="D37" s="1">
        <f t="shared" si="8"/>
        <v>167.12573253208319</v>
      </c>
      <c r="E37" s="1">
        <f t="shared" si="3"/>
        <v>20.728666666666665</v>
      </c>
      <c r="F37" s="1">
        <f>VLOOKUP($A37,Exp!$Q37:$R135,2)/$E37</f>
        <v>695.12430450583736</v>
      </c>
      <c r="G37">
        <f t="shared" si="4"/>
        <v>29</v>
      </c>
      <c r="H37">
        <f t="shared" si="5"/>
        <v>13</v>
      </c>
      <c r="J37" s="1">
        <f>VLOOKUP($A37,Exp!$Q37:$R135,2)/$E37</f>
        <v>695.12430450583736</v>
      </c>
      <c r="K37" s="1">
        <f>VLOOKUP(A37,Exp!M37:N135,2)/E37</f>
        <v>749.20400090052431</v>
      </c>
      <c r="L37">
        <f>VLOOKUP($A37,Exp!$Q37:$R135,2)/($E37*N37)</f>
        <v>518.17059934225529</v>
      </c>
      <c r="N37">
        <f t="shared" si="6"/>
        <v>1.3414969999999999</v>
      </c>
    </row>
    <row r="38" spans="1:14" x14ac:dyDescent="0.4">
      <c r="A38">
        <v>37</v>
      </c>
      <c r="B38" s="1">
        <f t="shared" si="0"/>
        <v>7.2996038341699769</v>
      </c>
      <c r="C38" s="1">
        <f t="shared" si="7"/>
        <v>917.11947861000476</v>
      </c>
      <c r="D38" s="1">
        <f t="shared" si="8"/>
        <v>170.49603834169977</v>
      </c>
      <c r="E38" s="1">
        <f t="shared" si="3"/>
        <v>21.311999999999998</v>
      </c>
      <c r="F38" s="1">
        <f>VLOOKUP($A38,Exp!$Q38:$R136,2)/$E38</f>
        <v>747.46621621621625</v>
      </c>
      <c r="G38">
        <f t="shared" si="4"/>
        <v>30</v>
      </c>
      <c r="H38">
        <f t="shared" si="5"/>
        <v>13</v>
      </c>
      <c r="J38" s="1">
        <f>VLOOKUP($A38,Exp!$Q38:$R136,2)/$E38</f>
        <v>747.46621621621625</v>
      </c>
      <c r="K38" s="1">
        <f>VLOOKUP(A38,Exp!M38:N136,2)/E38</f>
        <v>775.9478228228229</v>
      </c>
      <c r="L38">
        <f>VLOOKUP($A38,Exp!$Q38:$R136,2)/($E38*N38)</f>
        <v>552.53865840781759</v>
      </c>
      <c r="N38">
        <f t="shared" si="6"/>
        <v>1.3527853749999998</v>
      </c>
    </row>
    <row r="39" spans="1:14" x14ac:dyDescent="0.4">
      <c r="A39">
        <v>38</v>
      </c>
      <c r="B39" s="1">
        <f t="shared" si="0"/>
        <v>7.3928809012737986</v>
      </c>
      <c r="C39" s="1">
        <f t="shared" si="7"/>
        <v>946.30126394776607</v>
      </c>
      <c r="D39" s="1">
        <f t="shared" si="8"/>
        <v>173.92880901273799</v>
      </c>
      <c r="E39" s="1">
        <f t="shared" si="3"/>
        <v>21.891333333333336</v>
      </c>
      <c r="F39" s="1">
        <f>VLOOKUP($A39,Exp!$Q39:$R137,2)/$E39</f>
        <v>835.76453390991855</v>
      </c>
      <c r="G39">
        <f t="shared" si="4"/>
        <v>31</v>
      </c>
      <c r="H39">
        <f t="shared" si="5"/>
        <v>13</v>
      </c>
      <c r="J39" s="1">
        <f>VLOOKUP($A39,Exp!$Q39:$R137,2)/$E39</f>
        <v>835.76453390991855</v>
      </c>
      <c r="K39" s="1">
        <f>VLOOKUP(A39,Exp!M39:N137,2)/E39</f>
        <v>802.7834455035478</v>
      </c>
      <c r="L39">
        <f>VLOOKUP($A39,Exp!$Q39:$R137,2)/($E39*N39)</f>
        <v>612.75575383587488</v>
      </c>
      <c r="N39">
        <f t="shared" si="6"/>
        <v>1.363944</v>
      </c>
    </row>
    <row r="40" spans="1:14" x14ac:dyDescent="0.4">
      <c r="A40">
        <v>39</v>
      </c>
      <c r="B40" s="1">
        <f t="shared" si="0"/>
        <v>7.4928527864588919</v>
      </c>
      <c r="C40" s="1">
        <f t="shared" si="7"/>
        <v>976.10976214065533</v>
      </c>
      <c r="D40" s="1">
        <f t="shared" si="8"/>
        <v>177.42852786458892</v>
      </c>
      <c r="E40" s="1">
        <f t="shared" si="3"/>
        <v>22.466666666666669</v>
      </c>
      <c r="F40" s="1">
        <f>VLOOKUP($A40,Exp!$Q40:$R138,2)/$E40</f>
        <v>895.994065281899</v>
      </c>
      <c r="G40">
        <f t="shared" si="4"/>
        <v>32</v>
      </c>
      <c r="H40">
        <f t="shared" si="5"/>
        <v>14</v>
      </c>
      <c r="J40" s="1">
        <f>VLOOKUP($A40,Exp!$Q40:$R138,2)/$E40</f>
        <v>895.994065281899</v>
      </c>
      <c r="K40" s="1">
        <f>VLOOKUP(A40,Exp!M40:N138,2)/E40</f>
        <v>829.940652818991</v>
      </c>
      <c r="L40">
        <f>VLOOKUP($A40,Exp!$Q40:$R138,2)/($E40*N40)</f>
        <v>651.64454720496849</v>
      </c>
      <c r="N40">
        <f t="shared" si="6"/>
        <v>1.374973625</v>
      </c>
    </row>
    <row r="41" spans="1:14" x14ac:dyDescent="0.4">
      <c r="A41">
        <v>40</v>
      </c>
      <c r="B41" s="1">
        <f t="shared" si="0"/>
        <v>13.6</v>
      </c>
      <c r="C41" s="1">
        <f t="shared" si="7"/>
        <v>1342.6</v>
      </c>
      <c r="D41" s="1">
        <f t="shared" si="8"/>
        <v>241</v>
      </c>
      <c r="E41" s="1">
        <f t="shared" si="3"/>
        <v>23.037999999999997</v>
      </c>
      <c r="F41" s="1">
        <f>VLOOKUP($A41,Exp!$Q41:$R139,2)/$E41</f>
        <v>1058.5554301588681</v>
      </c>
      <c r="G41">
        <f t="shared" si="4"/>
        <v>33</v>
      </c>
      <c r="H41">
        <f t="shared" si="5"/>
        <v>14</v>
      </c>
      <c r="J41" s="1">
        <f>VLOOKUP($A41,Exp!$Q41:$R139,2)/$E41</f>
        <v>1058.5554301588681</v>
      </c>
      <c r="K41" s="1">
        <f>VLOOKUP(A41,Exp!M41:N139,2)/E41</f>
        <v>1207.3530688427816</v>
      </c>
      <c r="L41">
        <f>VLOOKUP($A41,Exp!$Q41:$R139,2)/($E41*N41)</f>
        <v>763.81739345818926</v>
      </c>
      <c r="N41">
        <f t="shared" si="6"/>
        <v>1.385875</v>
      </c>
    </row>
    <row r="42" spans="1:14" x14ac:dyDescent="0.4">
      <c r="A42">
        <v>41</v>
      </c>
      <c r="B42" s="1">
        <f t="shared" si="0"/>
        <v>13.714837540058069</v>
      </c>
      <c r="C42" s="1">
        <f t="shared" si="7"/>
        <v>1382.2316747993329</v>
      </c>
      <c r="D42" s="1">
        <f t="shared" si="8"/>
        <v>244.64837540058068</v>
      </c>
      <c r="E42" s="1">
        <f t="shared" si="3"/>
        <v>23.605333333333334</v>
      </c>
      <c r="F42" s="1">
        <f>VLOOKUP($A42,Exp!$Q42:$R140,2)/$E42</f>
        <v>1130.3801400813375</v>
      </c>
      <c r="G42">
        <f t="shared" si="4"/>
        <v>33</v>
      </c>
      <c r="H42">
        <f t="shared" si="5"/>
        <v>14</v>
      </c>
      <c r="J42" s="1">
        <f>VLOOKUP($A42,Exp!$Q42:$R140,2)/$E42</f>
        <v>1130.3801400813375</v>
      </c>
      <c r="K42" s="1">
        <f>VLOOKUP(A42,Exp!M42:N140,2)/E42</f>
        <v>1246.3285133303207</v>
      </c>
      <c r="L42">
        <f>VLOOKUP($A42,Exp!$Q42:$R140,2)/($E42*N42)</f>
        <v>809.35169913865241</v>
      </c>
      <c r="N42">
        <f t="shared" si="6"/>
        <v>1.3966488750000001</v>
      </c>
    </row>
    <row r="43" spans="1:14" x14ac:dyDescent="0.4">
      <c r="A43">
        <v>42</v>
      </c>
      <c r="B43" s="1">
        <f t="shared" si="0"/>
        <v>13.837917367995257</v>
      </c>
      <c r="C43" s="1">
        <f t="shared" si="7"/>
        <v>1422.6695412381212</v>
      </c>
      <c r="D43" s="1">
        <f t="shared" si="8"/>
        <v>248.37917367995257</v>
      </c>
      <c r="E43" s="1">
        <f t="shared" si="3"/>
        <v>24.168666666666667</v>
      </c>
      <c r="F43" s="1">
        <f>VLOOKUP($A43,Exp!$Q43:$R141,2)/$E43</f>
        <v>1235.5253358342759</v>
      </c>
      <c r="G43">
        <f t="shared" si="4"/>
        <v>34</v>
      </c>
      <c r="H43">
        <f t="shared" si="5"/>
        <v>15</v>
      </c>
      <c r="J43" s="1">
        <f>VLOOKUP($A43,Exp!$Q43:$R141,2)/$E43</f>
        <v>1235.5253358342759</v>
      </c>
      <c r="K43" s="1">
        <f>VLOOKUP(A43,Exp!M43:N141,2)/E43</f>
        <v>1285.5074062836179</v>
      </c>
      <c r="L43">
        <f>VLOOKUP($A43,Exp!$Q43:$R141,2)/($E43*N43)</f>
        <v>877.94276103554319</v>
      </c>
      <c r="N43">
        <f t="shared" si="6"/>
        <v>1.4072960000000001</v>
      </c>
    </row>
    <row r="44" spans="1:14" x14ac:dyDescent="0.4">
      <c r="A44">
        <v>43</v>
      </c>
      <c r="B44" s="1">
        <f t="shared" si="0"/>
        <v>13.969831061351867</v>
      </c>
      <c r="C44" s="1">
        <f t="shared" si="7"/>
        <v>1463.9838298933826</v>
      </c>
      <c r="D44" s="1">
        <f t="shared" si="8"/>
        <v>252.19831061351866</v>
      </c>
      <c r="E44" s="1">
        <f t="shared" si="3"/>
        <v>24.727999999999998</v>
      </c>
      <c r="F44" s="1">
        <f>VLOOKUP($A44,Exp!$Q44:$R142,2)/$E44</f>
        <v>1316.1193788417988</v>
      </c>
      <c r="G44">
        <f t="shared" si="4"/>
        <v>35</v>
      </c>
      <c r="H44">
        <f t="shared" si="5"/>
        <v>15</v>
      </c>
      <c r="J44" s="1">
        <f>VLOOKUP($A44,Exp!$Q44:$R142,2)/$E44</f>
        <v>1316.1193788417988</v>
      </c>
      <c r="K44" s="1">
        <f>VLOOKUP(A44,Exp!M44:N142,2)/E44</f>
        <v>1325.0161759948237</v>
      </c>
      <c r="L44">
        <f>VLOOKUP($A44,Exp!$Q44:$R142,2)/($E44*N44)</f>
        <v>928.27160543839454</v>
      </c>
      <c r="N44">
        <f t="shared" si="6"/>
        <v>1.417817125</v>
      </c>
    </row>
    <row r="45" spans="1:14" x14ac:dyDescent="0.4">
      <c r="A45">
        <v>44</v>
      </c>
      <c r="B45" s="1">
        <f t="shared" si="0"/>
        <v>14.111212657236631</v>
      </c>
      <c r="C45" s="1">
        <f t="shared" si="7"/>
        <v>1506.2506996857765</v>
      </c>
      <c r="D45" s="1">
        <f t="shared" si="8"/>
        <v>256.11212657236632</v>
      </c>
      <c r="E45" s="1">
        <f t="shared" si="3"/>
        <v>25.283333333333331</v>
      </c>
      <c r="F45" s="1">
        <f>VLOOKUP($A45,Exp!$Q45:$R143,2)/$E45</f>
        <v>1490.7053394858274</v>
      </c>
      <c r="G45">
        <f t="shared" si="4"/>
        <v>36</v>
      </c>
      <c r="H45">
        <f t="shared" si="5"/>
        <v>15</v>
      </c>
      <c r="J45" s="1">
        <f>VLOOKUP($A45,Exp!$Q45:$R143,2)/$E45</f>
        <v>1490.7053394858274</v>
      </c>
      <c r="K45" s="1">
        <f>VLOOKUP(A45,Exp!M45:N143,2)/E45</f>
        <v>1364.7725774555045</v>
      </c>
      <c r="L45">
        <f>VLOOKUP($A45,Exp!$Q45:$R143,2)/($E45*N45)</f>
        <v>1043.7556159241146</v>
      </c>
      <c r="N45">
        <f t="shared" si="6"/>
        <v>1.428213</v>
      </c>
    </row>
    <row r="46" spans="1:14" x14ac:dyDescent="0.4">
      <c r="A46">
        <v>45</v>
      </c>
      <c r="B46" s="1">
        <f t="shared" si="0"/>
        <v>14.262741699796951</v>
      </c>
      <c r="C46" s="1">
        <f t="shared" si="7"/>
        <v>1549.5527270872078</v>
      </c>
      <c r="D46" s="1">
        <f t="shared" si="8"/>
        <v>260.12741699796948</v>
      </c>
      <c r="E46" s="1">
        <f t="shared" si="3"/>
        <v>25.834666666666664</v>
      </c>
      <c r="F46" s="1">
        <f>VLOOKUP($A46,Exp!$Q46:$R144,2)/$E46</f>
        <v>1583.7634186622629</v>
      </c>
      <c r="G46">
        <f t="shared" si="4"/>
        <v>37</v>
      </c>
      <c r="H46">
        <f t="shared" si="5"/>
        <v>16</v>
      </c>
      <c r="J46" s="1">
        <f>VLOOKUP($A46,Exp!$Q46:$R144,2)/$E46</f>
        <v>1583.7634186622629</v>
      </c>
      <c r="K46" s="1">
        <f>VLOOKUP(A46,Exp!M46:N144,2)/E46</f>
        <v>1405.1661849710983</v>
      </c>
      <c r="L46">
        <f>VLOOKUP($A46,Exp!$Q46:$R144,2)/($E46*N46)</f>
        <v>1100.9945232545629</v>
      </c>
      <c r="N46">
        <f t="shared" si="6"/>
        <v>1.438484375</v>
      </c>
    </row>
    <row r="47" spans="1:14" x14ac:dyDescent="0.4">
      <c r="A47">
        <v>46</v>
      </c>
      <c r="B47" s="1">
        <f t="shared" si="0"/>
        <v>14.425146506416635</v>
      </c>
      <c r="C47" s="1">
        <f t="shared" si="7"/>
        <v>1593.9794350132313</v>
      </c>
      <c r="D47" s="1">
        <f t="shared" si="8"/>
        <v>264.25146506416638</v>
      </c>
      <c r="E47" s="1">
        <f t="shared" si="3"/>
        <v>26.381999999999998</v>
      </c>
      <c r="F47" s="1">
        <f>VLOOKUP($A47,Exp!$Q47:$R145,2)/$E47</f>
        <v>1708.0585247517247</v>
      </c>
      <c r="G47">
        <f t="shared" si="4"/>
        <v>37</v>
      </c>
      <c r="H47">
        <f t="shared" si="5"/>
        <v>16</v>
      </c>
      <c r="J47" s="1">
        <f>VLOOKUP($A47,Exp!$Q47:$R145,2)/$E47</f>
        <v>1708.0585247517247</v>
      </c>
      <c r="K47" s="1">
        <f>VLOOKUP(A47,Exp!M47:N145,2)/E47</f>
        <v>1445.56894852551</v>
      </c>
      <c r="L47">
        <f>VLOOKUP($A47,Exp!$Q47:$R145,2)/($E47*N47)</f>
        <v>1179.0838009596121</v>
      </c>
      <c r="N47">
        <f t="shared" si="6"/>
        <v>1.4486319999999999</v>
      </c>
    </row>
    <row r="48" spans="1:14" x14ac:dyDescent="0.4">
      <c r="A48">
        <v>47</v>
      </c>
      <c r="B48" s="1">
        <f t="shared" si="0"/>
        <v>14.599207668339954</v>
      </c>
      <c r="C48" s="1">
        <f t="shared" si="7"/>
        <v>1639.6278645767688</v>
      </c>
      <c r="D48" s="1">
        <f t="shared" si="8"/>
        <v>268.49207668339955</v>
      </c>
      <c r="E48" s="1">
        <f t="shared" si="3"/>
        <v>26.925333333333334</v>
      </c>
      <c r="F48" s="1">
        <f>VLOOKUP($A48,Exp!$Q48:$R146,2)/$E48</f>
        <v>1810.7111023076161</v>
      </c>
      <c r="G48">
        <f t="shared" si="4"/>
        <v>38</v>
      </c>
      <c r="H48">
        <f t="shared" si="5"/>
        <v>16</v>
      </c>
      <c r="J48" s="1">
        <f>VLOOKUP($A48,Exp!$Q48:$R146,2)/$E48</f>
        <v>1810.7111023076161</v>
      </c>
      <c r="K48" s="1">
        <f>VLOOKUP(A48,Exp!M48:N146,2)/E48</f>
        <v>1486.3697137763691</v>
      </c>
      <c r="L48">
        <f>VLOOKUP($A48,Exp!$Q48:$R146,2)/($E48*N48)</f>
        <v>1241.3552794219927</v>
      </c>
      <c r="N48">
        <f t="shared" si="6"/>
        <v>1.4586566250000002</v>
      </c>
    </row>
    <row r="49" spans="1:14" x14ac:dyDescent="0.4">
      <c r="A49">
        <v>48</v>
      </c>
      <c r="B49" s="1">
        <f t="shared" si="0"/>
        <v>14.785761802547597</v>
      </c>
      <c r="C49" s="1">
        <f t="shared" si="7"/>
        <v>1686.6031931311984</v>
      </c>
      <c r="D49" s="1">
        <f t="shared" si="8"/>
        <v>272.85761802547597</v>
      </c>
      <c r="E49" s="1">
        <f t="shared" si="3"/>
        <v>27.464666666666666</v>
      </c>
      <c r="F49" s="1">
        <f>VLOOKUP($A49,Exp!$Q49:$R147,2)/$E49</f>
        <v>2000.7160715586087</v>
      </c>
      <c r="G49">
        <f t="shared" si="4"/>
        <v>39</v>
      </c>
      <c r="H49">
        <f t="shared" si="5"/>
        <v>17</v>
      </c>
      <c r="J49" s="1">
        <f>VLOOKUP($A49,Exp!$Q49:$R147,2)/$E49</f>
        <v>2000.7160715586087</v>
      </c>
      <c r="K49" s="1">
        <f>VLOOKUP(A49,Exp!M49:N147,2)/E49</f>
        <v>1527.4898657669248</v>
      </c>
      <c r="L49">
        <f>VLOOKUP($A49,Exp!$Q49:$R147,2)/($E49*N49)</f>
        <v>1362.3668314031704</v>
      </c>
      <c r="N49">
        <f t="shared" si="6"/>
        <v>1.4685589999999999</v>
      </c>
    </row>
    <row r="50" spans="1:14" x14ac:dyDescent="0.4">
      <c r="A50">
        <v>49</v>
      </c>
      <c r="B50" s="1">
        <f t="shared" si="0"/>
        <v>14.985705572917784</v>
      </c>
      <c r="C50" s="1">
        <f t="shared" si="7"/>
        <v>1735.0194023021597</v>
      </c>
      <c r="D50" s="1">
        <f t="shared" si="8"/>
        <v>277.35705572917783</v>
      </c>
      <c r="E50" s="1">
        <f t="shared" si="3"/>
        <v>28</v>
      </c>
      <c r="F50" s="1">
        <f>VLOOKUP($A50,Exp!$Q50:$R148,2)/$E50</f>
        <v>2116.6785714285716</v>
      </c>
      <c r="G50">
        <f t="shared" si="4"/>
        <v>40</v>
      </c>
      <c r="H50">
        <f t="shared" si="5"/>
        <v>17</v>
      </c>
      <c r="J50" s="1">
        <f>VLOOKUP($A50,Exp!$Q50:$R148,2)/$E50</f>
        <v>2116.6785714285716</v>
      </c>
      <c r="K50" s="1">
        <f>VLOOKUP(A50,Exp!M50:N148,2)/E50</f>
        <v>1568.9642857142858</v>
      </c>
      <c r="L50">
        <f>VLOOKUP($A50,Exp!$Q50:$R148,2)/($E50*N50)</f>
        <v>1431.7942762847895</v>
      </c>
      <c r="N50">
        <f t="shared" si="6"/>
        <v>1.4783398750000001</v>
      </c>
    </row>
    <row r="51" spans="1:14" x14ac:dyDescent="0.4">
      <c r="A51">
        <v>50</v>
      </c>
      <c r="B51" s="1">
        <f t="shared" si="0"/>
        <v>15.2</v>
      </c>
      <c r="C51" s="1">
        <f t="shared" si="7"/>
        <v>1785</v>
      </c>
      <c r="D51" s="1">
        <f t="shared" si="8"/>
        <v>282</v>
      </c>
      <c r="E51" s="1">
        <f t="shared" si="3"/>
        <v>28.531333333333336</v>
      </c>
      <c r="F51" s="1">
        <f>VLOOKUP($A51,Exp!$Q51:$R149,2)/$E51</f>
        <v>2434.5514872537792</v>
      </c>
      <c r="G51">
        <f t="shared" si="4"/>
        <v>41</v>
      </c>
      <c r="H51">
        <f t="shared" si="5"/>
        <v>17</v>
      </c>
      <c r="J51" s="1">
        <f>VLOOKUP($A51,Exp!$Q51:$R149,2)/$E51</f>
        <v>2434.5514872537792</v>
      </c>
      <c r="K51" s="1">
        <f>VLOOKUP(A51,Exp!M51:N149,2)/E51</f>
        <v>2127.3103254901043</v>
      </c>
      <c r="L51">
        <f>VLOOKUP($A51,Exp!$Q51:$R149,2)/($E51*N51)</f>
        <v>1636.1233113264645</v>
      </c>
      <c r="N51">
        <f t="shared" si="6"/>
        <v>1.488</v>
      </c>
    </row>
    <row r="52" spans="1:14" x14ac:dyDescent="0.4">
      <c r="A52">
        <v>51</v>
      </c>
      <c r="B52" s="1">
        <f t="shared" si="0"/>
        <v>15.429675080116137</v>
      </c>
      <c r="C52" s="1">
        <f t="shared" si="7"/>
        <v>1836.678800720292</v>
      </c>
      <c r="D52" s="1">
        <f t="shared" si="8"/>
        <v>286.79675080116135</v>
      </c>
      <c r="E52" s="1">
        <f t="shared" si="3"/>
        <v>29.058666666666667</v>
      </c>
      <c r="F52" s="1">
        <f>VLOOKUP($A52,Exp!$Q52:$R150,2)/$E52</f>
        <v>2569.1474717812243</v>
      </c>
      <c r="G52">
        <f t="shared" si="4"/>
        <v>41</v>
      </c>
      <c r="H52">
        <f t="shared" si="5"/>
        <v>18</v>
      </c>
      <c r="J52" s="1">
        <f>VLOOKUP($A52,Exp!$Q52:$R150,2)/$E52</f>
        <v>2569.1474717812243</v>
      </c>
      <c r="K52" s="1">
        <f>VLOOKUP(A52,Exp!M52:N150,2)/E52</f>
        <v>2182.9976140222079</v>
      </c>
      <c r="L52">
        <f>VLOOKUP($A52,Exp!$Q52:$R150,2)/($E52*N52)</f>
        <v>1715.5783867769312</v>
      </c>
      <c r="N52">
        <f t="shared" si="6"/>
        <v>1.497540125</v>
      </c>
    </row>
    <row r="53" spans="1:14" x14ac:dyDescent="0.4">
      <c r="A53">
        <v>52</v>
      </c>
      <c r="B53" s="1">
        <f t="shared" si="0"/>
        <v>15.675834735990513</v>
      </c>
      <c r="C53" s="1">
        <f t="shared" si="7"/>
        <v>1890.200768780109</v>
      </c>
      <c r="D53" s="1">
        <f t="shared" si="8"/>
        <v>291.75834735990514</v>
      </c>
      <c r="E53" s="1">
        <f t="shared" si="3"/>
        <v>29.582000000000001</v>
      </c>
      <c r="F53" s="1">
        <f>VLOOKUP($A53,Exp!$Q53:$R151,2)/$E53</f>
        <v>2785.8156987357174</v>
      </c>
      <c r="G53">
        <f t="shared" si="4"/>
        <v>42</v>
      </c>
      <c r="H53">
        <f t="shared" si="5"/>
        <v>18</v>
      </c>
      <c r="J53" s="1">
        <f>VLOOKUP($A53,Exp!$Q53:$R151,2)/$E53</f>
        <v>2785.8156987357174</v>
      </c>
      <c r="K53" s="1">
        <f>VLOOKUP(A53,Exp!M53:N151,2)/E53</f>
        <v>2238.9628828341561</v>
      </c>
      <c r="L53">
        <f>VLOOKUP($A53,Exp!$Q53:$R151,2)/($E53*N53)</f>
        <v>1848.631582858294</v>
      </c>
      <c r="N53">
        <f t="shared" si="6"/>
        <v>1.506961</v>
      </c>
    </row>
    <row r="54" spans="1:14" x14ac:dyDescent="0.4">
      <c r="A54">
        <v>53</v>
      </c>
      <c r="B54" s="1">
        <f t="shared" si="0"/>
        <v>15.93966212270373</v>
      </c>
      <c r="C54" s="1">
        <f t="shared" si="7"/>
        <v>1945.7229295046166</v>
      </c>
      <c r="D54" s="1">
        <f t="shared" si="8"/>
        <v>296.89662122703731</v>
      </c>
      <c r="E54" s="1">
        <f t="shared" si="3"/>
        <v>30.101333333333336</v>
      </c>
      <c r="F54" s="1">
        <f>VLOOKUP($A54,Exp!$Q54:$R152,2)/$E54</f>
        <v>2935.0194897236001</v>
      </c>
      <c r="G54">
        <f t="shared" si="4"/>
        <v>43</v>
      </c>
      <c r="H54">
        <f t="shared" si="5"/>
        <v>18</v>
      </c>
      <c r="J54" s="1">
        <f>VLOOKUP($A54,Exp!$Q54:$R152,2)/$E54</f>
        <v>2935.0194897236001</v>
      </c>
      <c r="K54" s="1">
        <f>VLOOKUP(A54,Exp!M54:N152,2)/E54</f>
        <v>2295.5793763288448</v>
      </c>
      <c r="L54">
        <f>VLOOKUP($A54,Exp!$Q54:$R152,2)/($E54*N54)</f>
        <v>1935.6923989037198</v>
      </c>
      <c r="N54">
        <f t="shared" si="6"/>
        <v>1.5162633749999999</v>
      </c>
    </row>
    <row r="55" spans="1:14" x14ac:dyDescent="0.4">
      <c r="A55">
        <v>54</v>
      </c>
      <c r="B55" s="1">
        <f t="shared" si="0"/>
        <v>16.222425314473263</v>
      </c>
      <c r="C55" s="1">
        <f t="shared" si="7"/>
        <v>2003.4153537741784</v>
      </c>
      <c r="D55" s="1">
        <f t="shared" si="8"/>
        <v>302.22425314473264</v>
      </c>
      <c r="E55" s="1">
        <f t="shared" si="3"/>
        <v>30.616666666666667</v>
      </c>
      <c r="F55" s="1">
        <f>VLOOKUP($A55,Exp!$Q55:$R153,2)/$E55</f>
        <v>3273.3478497550354</v>
      </c>
      <c r="G55">
        <f t="shared" si="4"/>
        <v>44</v>
      </c>
      <c r="H55">
        <f t="shared" si="5"/>
        <v>19</v>
      </c>
      <c r="J55" s="1">
        <f>VLOOKUP($A55,Exp!$Q55:$R153,2)/$E55</f>
        <v>3273.3478497550354</v>
      </c>
      <c r="K55" s="1">
        <f>VLOOKUP(A55,Exp!M55:N153,2)/E55</f>
        <v>2352.4442025040826</v>
      </c>
      <c r="L55">
        <f>VLOOKUP($A55,Exp!$Q55:$R153,2)/($E55*N55)</f>
        <v>2145.8272256773325</v>
      </c>
      <c r="N55">
        <f t="shared" si="6"/>
        <v>1.5254479999999999</v>
      </c>
    </row>
    <row r="56" spans="1:14" x14ac:dyDescent="0.4">
      <c r="A56">
        <v>55</v>
      </c>
      <c r="B56" s="1">
        <f t="shared" si="0"/>
        <v>16.525483399593902</v>
      </c>
      <c r="C56" s="1">
        <f t="shared" si="7"/>
        <v>2063.4622217687302</v>
      </c>
      <c r="D56" s="1">
        <f t="shared" si="8"/>
        <v>307.75483399593901</v>
      </c>
      <c r="E56" s="1">
        <f t="shared" si="3"/>
        <v>31.128</v>
      </c>
      <c r="F56" s="1">
        <f>VLOOKUP($A56,Exp!$Q56:$R154,2)/$E56</f>
        <v>3442.302749935749</v>
      </c>
      <c r="G56">
        <f t="shared" si="4"/>
        <v>45</v>
      </c>
      <c r="H56">
        <f t="shared" si="5"/>
        <v>19</v>
      </c>
      <c r="J56" s="1">
        <f>VLOOKUP($A56,Exp!$Q56:$R154,2)/$E56</f>
        <v>3442.302749935749</v>
      </c>
      <c r="K56" s="1">
        <f>VLOOKUP(A56,Exp!M56:N154,2)/E56</f>
        <v>2409.7597018761244</v>
      </c>
      <c r="L56">
        <f>VLOOKUP($A56,Exp!$Q56:$R154,2)/($E56*N56)</f>
        <v>2243.2503741600867</v>
      </c>
      <c r="N56">
        <f t="shared" si="6"/>
        <v>1.534515625</v>
      </c>
    </row>
    <row r="57" spans="1:14" x14ac:dyDescent="0.4">
      <c r="A57">
        <v>56</v>
      </c>
      <c r="B57" s="1">
        <f t="shared" si="0"/>
        <v>16.850293012833273</v>
      </c>
      <c r="C57" s="1">
        <f t="shared" si="7"/>
        <v>2126.0629722061285</v>
      </c>
      <c r="D57" s="1">
        <f t="shared" si="8"/>
        <v>313.50293012833276</v>
      </c>
      <c r="E57" s="1">
        <f t="shared" si="3"/>
        <v>31.635333333333335</v>
      </c>
      <c r="F57" s="1">
        <f>VLOOKUP($A57,Exp!$Q57:$R155,2)/$E57</f>
        <v>3689.0712915937875</v>
      </c>
      <c r="G57">
        <f t="shared" si="4"/>
        <v>45</v>
      </c>
      <c r="H57">
        <f t="shared" si="5"/>
        <v>19</v>
      </c>
      <c r="J57" s="1">
        <f>VLOOKUP($A57,Exp!$Q57:$R155,2)/$E57</f>
        <v>3689.0712915937875</v>
      </c>
      <c r="K57" s="1">
        <f>VLOOKUP(A57,Exp!M57:N155,2)/E57</f>
        <v>2467.5257623332559</v>
      </c>
      <c r="L57">
        <f>VLOOKUP($A57,Exp!$Q57:$R155,2)/($E57*N57)</f>
        <v>2390.1199647247317</v>
      </c>
      <c r="N57">
        <f t="shared" si="6"/>
        <v>1.5434669999999999</v>
      </c>
    </row>
    <row r="58" spans="1:14" x14ac:dyDescent="0.4">
      <c r="A58">
        <v>57</v>
      </c>
      <c r="B58" s="1">
        <f t="shared" si="0"/>
        <v>17.198415336679908</v>
      </c>
      <c r="C58" s="1">
        <f t="shared" si="7"/>
        <v>2191.4335438670564</v>
      </c>
      <c r="D58" s="1">
        <f t="shared" si="8"/>
        <v>319.48415336679909</v>
      </c>
      <c r="E58" s="1">
        <f t="shared" si="3"/>
        <v>32.138666666666666</v>
      </c>
      <c r="F58" s="1">
        <f>VLOOKUP($A58,Exp!$Q58:$R156,2)/$E58</f>
        <v>3873.9628277464321</v>
      </c>
      <c r="G58">
        <f t="shared" si="4"/>
        <v>46</v>
      </c>
      <c r="H58">
        <f t="shared" si="5"/>
        <v>20</v>
      </c>
      <c r="J58" s="1">
        <f>VLOOKUP($A58,Exp!$Q58:$R156,2)/$E58</f>
        <v>3873.9628277464321</v>
      </c>
      <c r="K58" s="1">
        <f>VLOOKUP(A58,Exp!M58:N156,2)/E58</f>
        <v>2525.7426153335546</v>
      </c>
      <c r="L58">
        <f>VLOOKUP($A58,Exp!$Q58:$R156,2)/($E58*N58)</f>
        <v>2495.6230450493963</v>
      </c>
      <c r="N58">
        <f t="shared" si="6"/>
        <v>1.5523028750000001</v>
      </c>
    </row>
    <row r="59" spans="1:14" x14ac:dyDescent="0.4">
      <c r="A59">
        <v>58</v>
      </c>
      <c r="B59" s="1">
        <f t="shared" si="0"/>
        <v>17.571523605095194</v>
      </c>
      <c r="C59" s="1">
        <f t="shared" si="7"/>
        <v>2259.8077167337296</v>
      </c>
      <c r="D59" s="1">
        <f t="shared" si="8"/>
        <v>325.71523605095194</v>
      </c>
      <c r="E59" s="1">
        <f t="shared" si="3"/>
        <v>32.637999999999998</v>
      </c>
      <c r="F59" s="1">
        <f>VLOOKUP($A59,Exp!$Q59:$R157,2)/$E59</f>
        <v>4237.3613579263438</v>
      </c>
      <c r="G59">
        <f t="shared" si="4"/>
        <v>47</v>
      </c>
      <c r="H59">
        <f t="shared" si="5"/>
        <v>20</v>
      </c>
      <c r="J59" s="1">
        <f>VLOOKUP($A59,Exp!$Q59:$R157,2)/$E59</f>
        <v>4237.3613579263438</v>
      </c>
      <c r="K59" s="1">
        <f>VLOOKUP(A59,Exp!M59:N157,2)/E59</f>
        <v>2584.4414486181754</v>
      </c>
      <c r="L59">
        <f>VLOOKUP($A59,Exp!$Q59:$R157,2)/($E59*N59)</f>
        <v>2714.4754711819573</v>
      </c>
      <c r="N59">
        <f t="shared" si="6"/>
        <v>1.561024</v>
      </c>
    </row>
    <row r="60" spans="1:14" x14ac:dyDescent="0.4">
      <c r="A60">
        <v>59</v>
      </c>
      <c r="B60" s="1">
        <f t="shared" si="0"/>
        <v>17.971411145835571</v>
      </c>
      <c r="C60" s="1">
        <f t="shared" si="7"/>
        <v>2331.4385606460182</v>
      </c>
      <c r="D60" s="1">
        <f t="shared" si="8"/>
        <v>332.21411145835572</v>
      </c>
      <c r="E60" s="1">
        <f t="shared" si="3"/>
        <v>33.133333333333333</v>
      </c>
      <c r="F60" s="1">
        <f>VLOOKUP($A60,Exp!$Q60:$R158,2)/$E60</f>
        <v>4443.1690140845067</v>
      </c>
      <c r="G60">
        <f t="shared" si="4"/>
        <v>48</v>
      </c>
      <c r="H60">
        <f t="shared" si="5"/>
        <v>20</v>
      </c>
      <c r="J60" s="1">
        <f>VLOOKUP($A60,Exp!$Q60:$R158,2)/$E60</f>
        <v>4443.1690140845067</v>
      </c>
      <c r="K60" s="1">
        <f>VLOOKUP(A60,Exp!M60:N158,2)/E60</f>
        <v>2643.4104627766601</v>
      </c>
      <c r="L60">
        <f>VLOOKUP($A60,Exp!$Q60:$R158,2)/($E60*N60)</f>
        <v>2830.7090394149182</v>
      </c>
      <c r="N60">
        <f t="shared" si="6"/>
        <v>1.5696311249999999</v>
      </c>
    </row>
    <row r="61" spans="1:14" x14ac:dyDescent="0.4">
      <c r="A61">
        <v>60</v>
      </c>
      <c r="B61" s="1">
        <f t="shared" si="0"/>
        <v>40.4</v>
      </c>
      <c r="C61" s="1">
        <f t="shared" si="7"/>
        <v>4254.5999999999995</v>
      </c>
      <c r="D61" s="1">
        <f t="shared" si="8"/>
        <v>559</v>
      </c>
      <c r="E61" s="1">
        <f t="shared" si="3"/>
        <v>33.62466666666667</v>
      </c>
      <c r="F61" s="1">
        <f>VLOOKUP($A61,Exp!$Q61:$R159,2)/$E61</f>
        <v>5007.8712056625091</v>
      </c>
      <c r="G61">
        <f t="shared" si="4"/>
        <v>49</v>
      </c>
      <c r="H61">
        <f t="shared" si="5"/>
        <v>21</v>
      </c>
      <c r="J61" s="1">
        <f>VLOOKUP($A61,Exp!$Q61:$R159,2)/$E61</f>
        <v>5007.8712056625091</v>
      </c>
      <c r="K61" s="1">
        <f>VLOOKUP(A61,Exp!M61:N159,2)/E61</f>
        <v>3414.279199793802</v>
      </c>
      <c r="L61">
        <f>VLOOKUP($A61,Exp!$Q61:$R159,2)/($E61*N61)</f>
        <v>3173.3045263604017</v>
      </c>
      <c r="N61">
        <f t="shared" si="6"/>
        <v>1.578125</v>
      </c>
    </row>
    <row r="62" spans="1:14" x14ac:dyDescent="0.4">
      <c r="A62">
        <v>61</v>
      </c>
      <c r="B62" s="1">
        <f t="shared" si="0"/>
        <v>40.859350160232275</v>
      </c>
      <c r="C62" s="1">
        <f t="shared" si="7"/>
        <v>4364.3885036838365</v>
      </c>
      <c r="D62" s="1">
        <f t="shared" si="8"/>
        <v>566.0935016023227</v>
      </c>
      <c r="E62" s="1">
        <f t="shared" si="3"/>
        <v>34.112000000000002</v>
      </c>
      <c r="F62" s="1">
        <f>VLOOKUP($A62,Exp!$Q62:$R160,2)/$E62</f>
        <v>5242.2021575984991</v>
      </c>
      <c r="G62">
        <f t="shared" si="4"/>
        <v>49</v>
      </c>
      <c r="H62">
        <f t="shared" si="5"/>
        <v>21</v>
      </c>
      <c r="J62" s="1">
        <f>VLOOKUP($A62,Exp!$Q62:$R160,2)/$E62</f>
        <v>5242.2021575984991</v>
      </c>
      <c r="K62" s="1">
        <f>VLOOKUP(A62,Exp!M62:N160,2)/E62</f>
        <v>3490.1500938086301</v>
      </c>
      <c r="L62">
        <f>VLOOKUP($A62,Exp!$Q62:$R160,2)/($E62*N62)</f>
        <v>3304.242731201442</v>
      </c>
      <c r="N62">
        <f t="shared" si="6"/>
        <v>1.5865063749999999</v>
      </c>
    </row>
    <row r="63" spans="1:14" x14ac:dyDescent="0.4">
      <c r="A63">
        <v>62</v>
      </c>
      <c r="B63" s="1">
        <f t="shared" si="0"/>
        <v>41.351669471981019</v>
      </c>
      <c r="C63" s="1">
        <f t="shared" si="7"/>
        <v>4478.3249101679521</v>
      </c>
      <c r="D63" s="1">
        <f t="shared" si="8"/>
        <v>573.51669471981018</v>
      </c>
      <c r="E63" s="1">
        <f t="shared" si="3"/>
        <v>34.595333333333329</v>
      </c>
      <c r="F63" s="1">
        <f>VLOOKUP($A63,Exp!$Q63:$R161,2)/$E63</f>
        <v>5646.2817721079919</v>
      </c>
      <c r="G63">
        <f t="shared" si="4"/>
        <v>50</v>
      </c>
      <c r="H63">
        <f t="shared" si="5"/>
        <v>21</v>
      </c>
      <c r="J63" s="1">
        <f>VLOOKUP($A63,Exp!$Q63:$R161,2)/$E63</f>
        <v>5646.2817721079919</v>
      </c>
      <c r="K63" s="1">
        <f>VLOOKUP(A63,Exp!M63:N161,2)/E63</f>
        <v>3566.4058736245743</v>
      </c>
      <c r="L63">
        <f>VLOOKUP($A63,Exp!$Q63:$R161,2)/($E63*N63)</f>
        <v>3540.485793683873</v>
      </c>
      <c r="N63">
        <f t="shared" si="6"/>
        <v>1.594776</v>
      </c>
    </row>
    <row r="64" spans="1:14" x14ac:dyDescent="0.4">
      <c r="A64">
        <v>63</v>
      </c>
      <c r="B64" s="1">
        <f t="shared" si="0"/>
        <v>41.87932424540746</v>
      </c>
      <c r="C64" s="1">
        <f t="shared" si="7"/>
        <v>4596.7563984449371</v>
      </c>
      <c r="D64" s="1">
        <f t="shared" si="8"/>
        <v>581.29324245407463</v>
      </c>
      <c r="E64" s="1">
        <f t="shared" si="3"/>
        <v>35.074666666666673</v>
      </c>
      <c r="F64" s="1">
        <f>VLOOKUP($A64,Exp!$Q64:$R162,2)/$E64</f>
        <v>5903.3205352391078</v>
      </c>
      <c r="G64">
        <f t="shared" si="4"/>
        <v>51</v>
      </c>
      <c r="H64">
        <f t="shared" si="5"/>
        <v>22</v>
      </c>
      <c r="J64" s="1">
        <f>VLOOKUP($A64,Exp!$Q64:$R162,2)/$E64</f>
        <v>5903.3205352391078</v>
      </c>
      <c r="K64" s="1">
        <f>VLOOKUP(A64,Exp!M64:N162,2)/E64</f>
        <v>3643.3988443701051</v>
      </c>
      <c r="L64">
        <f>VLOOKUP($A64,Exp!$Q64:$R162,2)/($E64*N64)</f>
        <v>3682.8205237871807</v>
      </c>
      <c r="N64">
        <f t="shared" si="6"/>
        <v>1.6029346250000001</v>
      </c>
    </row>
    <row r="65" spans="1:14" x14ac:dyDescent="0.4">
      <c r="A65">
        <v>64</v>
      </c>
      <c r="B65" s="1">
        <f t="shared" si="0"/>
        <v>42.444850628946519</v>
      </c>
      <c r="C65" s="1">
        <f t="shared" si="7"/>
        <v>4720.0586163536082</v>
      </c>
      <c r="D65" s="1">
        <f t="shared" si="8"/>
        <v>589.44850628946517</v>
      </c>
      <c r="E65" s="1">
        <f t="shared" si="3"/>
        <v>35.549999999999997</v>
      </c>
      <c r="F65" s="1">
        <f>VLOOKUP($A65,Exp!$Q65:$R163,2)/$E65</f>
        <v>6501.181434599157</v>
      </c>
      <c r="G65">
        <f t="shared" si="4"/>
        <v>52</v>
      </c>
      <c r="H65">
        <f t="shared" si="5"/>
        <v>22</v>
      </c>
      <c r="J65" s="1">
        <f>VLOOKUP($A65,Exp!$Q65:$R163,2)/$E65</f>
        <v>6501.181434599157</v>
      </c>
      <c r="K65" s="1">
        <f>VLOOKUP(A65,Exp!M65:N163,2)/E65</f>
        <v>3720.8438818565405</v>
      </c>
      <c r="L65">
        <f>VLOOKUP($A65,Exp!$Q65:$R163,2)/($E65*N65)</f>
        <v>4035.5369576210028</v>
      </c>
      <c r="N65">
        <f t="shared" si="6"/>
        <v>1.6109830000000001</v>
      </c>
    </row>
    <row r="66" spans="1:14" x14ac:dyDescent="0.4">
      <c r="A66">
        <v>65</v>
      </c>
      <c r="B66" s="1">
        <f t="shared" si="0"/>
        <v>43.050966799187805</v>
      </c>
      <c r="C66" s="1">
        <f t="shared" si="7"/>
        <v>4848.6379787260903</v>
      </c>
      <c r="D66" s="1">
        <f t="shared" si="8"/>
        <v>598.00966799187802</v>
      </c>
      <c r="E66" s="1">
        <f t="shared" si="3"/>
        <v>36.021333333333331</v>
      </c>
      <c r="F66" s="1">
        <f>VLOOKUP($A66,Exp!$Q66:$R164,2)/$E66</f>
        <v>6788.4216760438267</v>
      </c>
      <c r="G66">
        <f t="shared" si="4"/>
        <v>53</v>
      </c>
      <c r="H66">
        <f t="shared" si="5"/>
        <v>22</v>
      </c>
      <c r="J66" s="1">
        <f>VLOOKUP($A66,Exp!$Q66:$R164,2)/$E66</f>
        <v>6788.4216760438267</v>
      </c>
      <c r="K66" s="1">
        <f>VLOOKUP(A66,Exp!M66:N164,2)/E66</f>
        <v>3798.8321735267991</v>
      </c>
      <c r="L66">
        <f>VLOOKUP($A66,Exp!$Q66:$R164,2)/($E66*N66)</f>
        <v>4193.1743469979519</v>
      </c>
      <c r="N66">
        <f t="shared" si="6"/>
        <v>1.6189218750000001</v>
      </c>
    </row>
    <row r="67" spans="1:14" x14ac:dyDescent="0.4">
      <c r="A67">
        <v>66</v>
      </c>
      <c r="B67" s="1">
        <f t="shared" ref="B67:B100" si="9">FLOOR(A67/20,1)*FLOOR(A67/20,1)*2+FLOOR(A67/30,1)*FLOOR(A67/30,1)*4+POWER(2,A67/10)/10</f>
        <v>43.700586025666546</v>
      </c>
      <c r="C67" s="1">
        <f t="shared" si="7"/>
        <v>4982.9341487715883</v>
      </c>
      <c r="D67" s="1">
        <f t="shared" ref="D67:D100" si="10">(5+A67*2.5+10*B67)*MIN(A67/20*0.4+0.6,1)</f>
        <v>607.00586025666553</v>
      </c>
      <c r="E67" s="1">
        <f t="shared" ref="E67:E100" si="11">(1-POWER(1-((A67+1)/100),2))*20+MAX(0,(A67-10)/3)</f>
        <v>36.488666666666667</v>
      </c>
      <c r="F67" s="1">
        <f>VLOOKUP($A67,Exp!$Q67:$R165,2)/$E67</f>
        <v>7237.9734346737796</v>
      </c>
      <c r="G67">
        <f t="shared" ref="G67:G100" si="12">FLOOR(A67*0.8,1)+1</f>
        <v>53</v>
      </c>
      <c r="H67">
        <f t="shared" ref="H67:H100" si="13">FLOOR(A67/3,1)+1</f>
        <v>23</v>
      </c>
      <c r="J67" s="1">
        <f>VLOOKUP($A67,Exp!$Q67:$R165,2)/$E67</f>
        <v>7237.9734346737796</v>
      </c>
      <c r="K67" s="1">
        <f>VLOOKUP(A67,Exp!M67:N165,2)/E67</f>
        <v>3877.4505325854602</v>
      </c>
      <c r="L67">
        <f>VLOOKUP($A67,Exp!$Q67:$R165,2)/($E67*N67)</f>
        <v>4449.340424768975</v>
      </c>
      <c r="N67">
        <f t="shared" ref="N67:N100" si="14">MAX(1,1+(1-POWER(1-(A67-10)/200,3)))</f>
        <v>1.626752</v>
      </c>
    </row>
    <row r="68" spans="1:14" x14ac:dyDescent="0.4">
      <c r="A68">
        <v>67</v>
      </c>
      <c r="B68" s="1">
        <f t="shared" si="9"/>
        <v>44.396830673359815</v>
      </c>
      <c r="C68" s="1">
        <f t="shared" si="7"/>
        <v>5123.4227171611501</v>
      </c>
      <c r="D68" s="1">
        <f t="shared" si="10"/>
        <v>616.46830673359818</v>
      </c>
      <c r="E68" s="1">
        <f t="shared" si="11"/>
        <v>36.951999999999998</v>
      </c>
      <c r="F68" s="1">
        <f>VLOOKUP($A68,Exp!$Q68:$R166,2)/$E68</f>
        <v>7549.7943277765753</v>
      </c>
      <c r="G68">
        <f t="shared" si="12"/>
        <v>54</v>
      </c>
      <c r="H68">
        <f t="shared" si="13"/>
        <v>23</v>
      </c>
      <c r="J68" s="1">
        <f>VLOOKUP($A68,Exp!$Q68:$R166,2)/$E68</f>
        <v>7549.7943277765753</v>
      </c>
      <c r="K68" s="1">
        <f>VLOOKUP(A68,Exp!M68:N166,2)/E68</f>
        <v>3956.6464602727865</v>
      </c>
      <c r="L68">
        <f>VLOOKUP($A68,Exp!$Q68:$R166,2)/($E68*N68)</f>
        <v>4619.096877888217</v>
      </c>
      <c r="N68">
        <f t="shared" si="14"/>
        <v>1.6344741249999999</v>
      </c>
    </row>
    <row r="69" spans="1:14" x14ac:dyDescent="0.4">
      <c r="A69">
        <v>68</v>
      </c>
      <c r="B69" s="1">
        <f t="shared" si="9"/>
        <v>45.143047210190389</v>
      </c>
      <c r="C69" s="1">
        <f t="shared" si="7"/>
        <v>5270.6180944101243</v>
      </c>
      <c r="D69" s="1">
        <f t="shared" si="10"/>
        <v>626.43047210190389</v>
      </c>
      <c r="E69" s="1">
        <f t="shared" si="11"/>
        <v>37.411333333333332</v>
      </c>
      <c r="F69" s="1">
        <f>VLOOKUP($A69,Exp!$Q69:$R167,2)/$E69</f>
        <v>8186.9041466935159</v>
      </c>
      <c r="G69">
        <f t="shared" si="12"/>
        <v>55</v>
      </c>
      <c r="H69">
        <f t="shared" si="13"/>
        <v>23</v>
      </c>
      <c r="J69" s="1">
        <f>VLOOKUP($A69,Exp!$Q69:$R167,2)/$E69</f>
        <v>8186.9041466935159</v>
      </c>
      <c r="K69" s="1">
        <f>VLOOKUP(A69,Exp!M69:N167,2)/E69</f>
        <v>4036.4506299338882</v>
      </c>
      <c r="L69">
        <f>VLOOKUP($A69,Exp!$Q69:$R167,2)/($E69*N69)</f>
        <v>4985.6640819672475</v>
      </c>
      <c r="N69">
        <f t="shared" si="14"/>
        <v>1.6420889999999999</v>
      </c>
    </row>
    <row r="70" spans="1:14" x14ac:dyDescent="0.4">
      <c r="A70">
        <v>69</v>
      </c>
      <c r="B70" s="1">
        <f t="shared" si="9"/>
        <v>45.942822291671135</v>
      </c>
      <c r="C70" s="1">
        <f t="shared" si="7"/>
        <v>5425.0766333754309</v>
      </c>
      <c r="D70" s="1">
        <f t="shared" si="10"/>
        <v>636.92822291671132</v>
      </c>
      <c r="E70" s="1">
        <f t="shared" si="11"/>
        <v>37.866666666666667</v>
      </c>
      <c r="F70" s="1">
        <f>VLOOKUP($A70,Exp!$Q70:$R168,2)/$E70</f>
        <v>8530.6690140845076</v>
      </c>
      <c r="G70">
        <f t="shared" si="12"/>
        <v>56</v>
      </c>
      <c r="H70">
        <f t="shared" si="13"/>
        <v>24</v>
      </c>
      <c r="J70" s="1">
        <f>VLOOKUP($A70,Exp!$Q70:$R168,2)/$E70</f>
        <v>8530.6690140845076</v>
      </c>
      <c r="K70" s="1">
        <f>VLOOKUP(A70,Exp!M70:N168,2)/E70</f>
        <v>4116.8397887323945</v>
      </c>
      <c r="L70">
        <f>VLOOKUP($A70,Exp!$Q70:$R168,2)/($E70*N70)</f>
        <v>5171.3643240275569</v>
      </c>
      <c r="N70">
        <f t="shared" si="14"/>
        <v>1.6495973749999999</v>
      </c>
    </row>
    <row r="71" spans="1:14" x14ac:dyDescent="0.4">
      <c r="A71">
        <v>70</v>
      </c>
      <c r="B71" s="1">
        <f t="shared" si="9"/>
        <v>46.8</v>
      </c>
      <c r="C71" s="1">
        <f t="shared" si="7"/>
        <v>5587.4</v>
      </c>
      <c r="D71" s="1">
        <f t="shared" si="10"/>
        <v>648</v>
      </c>
      <c r="E71" s="1">
        <f t="shared" si="11"/>
        <v>38.317999999999998</v>
      </c>
      <c r="F71" s="1">
        <f>VLOOKUP($A71,Exp!$Q71:$R169,2)/$E71</f>
        <v>9466.8302103450078</v>
      </c>
      <c r="G71">
        <f t="shared" si="12"/>
        <v>57</v>
      </c>
      <c r="H71">
        <f t="shared" si="13"/>
        <v>24</v>
      </c>
      <c r="J71" s="1">
        <f>VLOOKUP($A71,Exp!$Q71:$R169,2)/$E71</f>
        <v>9466.8302103450078</v>
      </c>
      <c r="K71" s="1">
        <f>VLOOKUP(A71,Exp!M71:N169,2)/E71</f>
        <v>5132.8879377838093</v>
      </c>
      <c r="L71">
        <f>VLOOKUP($A71,Exp!$Q71:$R169,2)/($E71*N71)</f>
        <v>5713.2348885606571</v>
      </c>
      <c r="N71">
        <f t="shared" si="14"/>
        <v>1.657</v>
      </c>
    </row>
    <row r="72" spans="1:14" x14ac:dyDescent="0.4">
      <c r="A72">
        <v>71</v>
      </c>
      <c r="B72" s="1">
        <f t="shared" si="9"/>
        <v>47.718700320464549</v>
      </c>
      <c r="C72" s="1">
        <f t="shared" si="7"/>
        <v>5758.2388118541758</v>
      </c>
      <c r="D72" s="1">
        <f t="shared" si="10"/>
        <v>659.68700320464552</v>
      </c>
      <c r="E72" s="1">
        <f t="shared" si="11"/>
        <v>38.765333333333331</v>
      </c>
      <c r="F72" s="1">
        <f>VLOOKUP($A72,Exp!$Q72:$R170,2)/$E72</f>
        <v>9851.9467565522464</v>
      </c>
      <c r="G72">
        <f t="shared" si="12"/>
        <v>57</v>
      </c>
      <c r="H72">
        <f t="shared" si="13"/>
        <v>24</v>
      </c>
      <c r="J72" s="1">
        <f>VLOOKUP($A72,Exp!$Q72:$R170,2)/$E72</f>
        <v>9851.9467565522464</v>
      </c>
      <c r="K72" s="1">
        <f>VLOOKUP(A72,Exp!M72:N170,2)/E72</f>
        <v>5232.6907202311349</v>
      </c>
      <c r="L72">
        <f>VLOOKUP($A72,Exp!$Q72:$R170,2)/($E72*N72)</f>
        <v>5919.5822961967197</v>
      </c>
      <c r="N72">
        <f t="shared" si="14"/>
        <v>1.6642976249999999</v>
      </c>
    </row>
    <row r="73" spans="1:14" x14ac:dyDescent="0.4">
      <c r="A73">
        <v>72</v>
      </c>
      <c r="B73" s="1">
        <f t="shared" si="9"/>
        <v>48.703338943962045</v>
      </c>
      <c r="C73" s="1">
        <f t="shared" si="7"/>
        <v>5938.2965655513735</v>
      </c>
      <c r="D73" s="1">
        <f t="shared" si="10"/>
        <v>672.03338943962046</v>
      </c>
      <c r="E73" s="1">
        <f t="shared" si="11"/>
        <v>39.208666666666673</v>
      </c>
      <c r="F73" s="1">
        <f>VLOOKUP($A73,Exp!$Q73:$R171,2)/$E73</f>
        <v>10549.198306496861</v>
      </c>
      <c r="G73">
        <f t="shared" si="12"/>
        <v>58</v>
      </c>
      <c r="H73">
        <f t="shared" si="13"/>
        <v>25</v>
      </c>
      <c r="J73" s="1">
        <f>VLOOKUP($A73,Exp!$Q73:$R171,2)/$E73</f>
        <v>10549.198306496861</v>
      </c>
      <c r="K73" s="1">
        <f>VLOOKUP(A73,Exp!M73:N171,2)/E73</f>
        <v>5333.0556169554338</v>
      </c>
      <c r="L73">
        <f>VLOOKUP($A73,Exp!$Q73:$R171,2)/($E73*N73)</f>
        <v>6311.2504383791847</v>
      </c>
      <c r="N73">
        <f t="shared" si="14"/>
        <v>1.6714910000000001</v>
      </c>
    </row>
    <row r="74" spans="1:14" x14ac:dyDescent="0.4">
      <c r="A74">
        <v>73</v>
      </c>
      <c r="B74" s="1">
        <f t="shared" si="9"/>
        <v>49.758648490814927</v>
      </c>
      <c r="C74" s="1">
        <f t="shared" si="7"/>
        <v>6128.3338757612855</v>
      </c>
      <c r="D74" s="1">
        <f t="shared" si="10"/>
        <v>685.08648490814926</v>
      </c>
      <c r="E74" s="1">
        <f t="shared" si="11"/>
        <v>39.647999999999996</v>
      </c>
      <c r="F74" s="1">
        <f>VLOOKUP($A74,Exp!$Q74:$R172,2)/$E74</f>
        <v>10968.724778046813</v>
      </c>
      <c r="G74">
        <f t="shared" si="12"/>
        <v>59</v>
      </c>
      <c r="H74">
        <f t="shared" si="13"/>
        <v>25</v>
      </c>
      <c r="J74" s="1">
        <f>VLOOKUP($A74,Exp!$Q74:$R172,2)/$E74</f>
        <v>10968.724778046813</v>
      </c>
      <c r="K74" s="1">
        <f>VLOOKUP(A74,Exp!M74:N172,2)/E74</f>
        <v>5434.3724778046817</v>
      </c>
      <c r="L74">
        <f>VLOOKUP($A74,Exp!$Q74:$R172,2)/($E74*N74)</f>
        <v>6534.5226681715967</v>
      </c>
      <c r="N74">
        <f t="shared" si="14"/>
        <v>1.678580875</v>
      </c>
    </row>
    <row r="75" spans="1:14" x14ac:dyDescent="0.4">
      <c r="A75">
        <v>74</v>
      </c>
      <c r="B75" s="1">
        <f t="shared" si="9"/>
        <v>50.889701257893044</v>
      </c>
      <c r="C75" s="1">
        <f t="shared" si="7"/>
        <v>6329.1730503177196</v>
      </c>
      <c r="D75" s="1">
        <f t="shared" si="10"/>
        <v>698.89701257893046</v>
      </c>
      <c r="E75" s="1">
        <f t="shared" si="11"/>
        <v>40.083333333333329</v>
      </c>
      <c r="F75" s="1">
        <f>VLOOKUP($A75,Exp!$Q75:$R173,2)/$E75</f>
        <v>11956.365904365906</v>
      </c>
      <c r="G75">
        <f t="shared" si="12"/>
        <v>60</v>
      </c>
      <c r="H75">
        <f t="shared" si="13"/>
        <v>25</v>
      </c>
      <c r="J75" s="1">
        <f>VLOOKUP($A75,Exp!$Q75:$R173,2)/$E75</f>
        <v>11956.365904365906</v>
      </c>
      <c r="K75" s="1">
        <f>VLOOKUP(A75,Exp!M75:N173,2)/E75</f>
        <v>5536.2411642411653</v>
      </c>
      <c r="L75">
        <f>VLOOKUP($A75,Exp!$Q75:$R173,2)/($E75*N75)</f>
        <v>7093.3749954709074</v>
      </c>
      <c r="N75">
        <f t="shared" si="14"/>
        <v>1.685568</v>
      </c>
    </row>
    <row r="76" spans="1:14" x14ac:dyDescent="0.4">
      <c r="A76">
        <v>75</v>
      </c>
      <c r="B76" s="1">
        <f t="shared" si="9"/>
        <v>52.101933598375609</v>
      </c>
      <c r="C76" s="1">
        <f t="shared" si="7"/>
        <v>6541.7030278294396</v>
      </c>
      <c r="D76" s="1">
        <f t="shared" si="10"/>
        <v>713.51933598375604</v>
      </c>
      <c r="E76" s="1">
        <f t="shared" si="11"/>
        <v>40.51466666666667</v>
      </c>
      <c r="F76" s="1">
        <f>VLOOKUP($A76,Exp!$Q76:$R174,2)/$E76</f>
        <v>12419.675179358914</v>
      </c>
      <c r="G76">
        <f t="shared" si="12"/>
        <v>61</v>
      </c>
      <c r="H76">
        <f t="shared" si="13"/>
        <v>26</v>
      </c>
      <c r="J76" s="1">
        <f>VLOOKUP($A76,Exp!$Q76:$R174,2)/$E76</f>
        <v>12419.675179358914</v>
      </c>
      <c r="K76" s="1">
        <f>VLOOKUP(A76,Exp!M76:N174,2)/E76</f>
        <v>5639.0936615546625</v>
      </c>
      <c r="L76">
        <f>VLOOKUP($A76,Exp!$Q76:$R174,2)/($E76*N76)</f>
        <v>7338.2683371859503</v>
      </c>
      <c r="N76">
        <f t="shared" si="14"/>
        <v>1.6924531249999999</v>
      </c>
    </row>
    <row r="77" spans="1:14" x14ac:dyDescent="0.4">
      <c r="A77">
        <v>76</v>
      </c>
      <c r="B77" s="1">
        <f t="shared" si="9"/>
        <v>53.401172051333091</v>
      </c>
      <c r="C77" s="1">
        <f t="shared" si="7"/>
        <v>6766.8847062618406</v>
      </c>
      <c r="D77" s="1">
        <f t="shared" si="10"/>
        <v>729.01172051333094</v>
      </c>
      <c r="E77" s="1">
        <f t="shared" si="11"/>
        <v>40.942</v>
      </c>
      <c r="F77" s="1">
        <f>VLOOKUP($A77,Exp!$Q77:$R175,2)/$E77</f>
        <v>13183.674466318205</v>
      </c>
      <c r="G77">
        <f t="shared" si="12"/>
        <v>61</v>
      </c>
      <c r="H77">
        <f t="shared" si="13"/>
        <v>26</v>
      </c>
      <c r="J77" s="1">
        <f>VLOOKUP($A77,Exp!$Q77:$R175,2)/$E77</f>
        <v>13183.674466318205</v>
      </c>
      <c r="K77" s="1">
        <f>VLOOKUP(A77,Exp!M77:N175,2)/E77</f>
        <v>5742.5382248058231</v>
      </c>
      <c r="L77">
        <f>VLOOKUP($A77,Exp!$Q77:$R175,2)/($E77*N77)</f>
        <v>7758.5848626873158</v>
      </c>
      <c r="N77">
        <f t="shared" si="14"/>
        <v>1.6992370000000001</v>
      </c>
    </row>
    <row r="78" spans="1:14" x14ac:dyDescent="0.4">
      <c r="A78">
        <v>77</v>
      </c>
      <c r="B78" s="1">
        <f t="shared" si="9"/>
        <v>54.793661346719624</v>
      </c>
      <c r="C78" s="1">
        <f t="shared" si="7"/>
        <v>7005.7566931763749</v>
      </c>
      <c r="D78" s="1">
        <f t="shared" si="10"/>
        <v>745.43661346719625</v>
      </c>
      <c r="E78" s="1">
        <f t="shared" si="11"/>
        <v>41.365333333333332</v>
      </c>
      <c r="F78" s="1">
        <f>VLOOKUP($A78,Exp!$Q78:$R176,2)/$E78</f>
        <v>13684.018824136154</v>
      </c>
      <c r="G78">
        <f t="shared" si="12"/>
        <v>62</v>
      </c>
      <c r="H78">
        <f t="shared" si="13"/>
        <v>26</v>
      </c>
      <c r="J78" s="1">
        <f>VLOOKUP($A78,Exp!$Q78:$R176,2)/$E78</f>
        <v>13684.018824136154</v>
      </c>
      <c r="K78" s="1">
        <f>VLOOKUP(A78,Exp!M78:N176,2)/E78</f>
        <v>5846.9249613202683</v>
      </c>
      <c r="L78">
        <f>VLOOKUP($A78,Exp!$Q78:$R176,2)/($E78*N78)</f>
        <v>8021.4874179787857</v>
      </c>
      <c r="N78">
        <f t="shared" si="14"/>
        <v>1.705920375</v>
      </c>
    </row>
    <row r="79" spans="1:14" x14ac:dyDescent="0.4">
      <c r="A79">
        <v>78</v>
      </c>
      <c r="B79" s="1">
        <f t="shared" si="9"/>
        <v>56.286094420380778</v>
      </c>
      <c r="C79" s="1">
        <f t="shared" si="7"/>
        <v>7259.4415107055802</v>
      </c>
      <c r="D79" s="1">
        <f t="shared" si="10"/>
        <v>762.86094420380778</v>
      </c>
      <c r="E79" s="1">
        <f t="shared" si="11"/>
        <v>41.784666666666666</v>
      </c>
      <c r="F79" s="1">
        <f>VLOOKUP($A79,Exp!$Q79:$R177,2)/$E79</f>
        <v>14731.121464013913</v>
      </c>
      <c r="G79">
        <f t="shared" si="12"/>
        <v>63</v>
      </c>
      <c r="H79">
        <f t="shared" si="13"/>
        <v>27</v>
      </c>
      <c r="J79" s="1">
        <f>VLOOKUP($A79,Exp!$Q79:$R177,2)/$E79</f>
        <v>14731.121464013913</v>
      </c>
      <c r="K79" s="1">
        <f>VLOOKUP(A79,Exp!M79:N177,2)/E79</f>
        <v>5951.9440943248719</v>
      </c>
      <c r="L79">
        <f>VLOOKUP($A79,Exp!$Q79:$R177,2)/($E79*N79)</f>
        <v>8602.0946310279633</v>
      </c>
      <c r="N79">
        <f t="shared" si="14"/>
        <v>1.712504</v>
      </c>
    </row>
    <row r="80" spans="1:14" x14ac:dyDescent="0.4">
      <c r="A80">
        <v>79</v>
      </c>
      <c r="B80" s="1">
        <f t="shared" si="9"/>
        <v>57.885644583342263</v>
      </c>
      <c r="C80" s="1">
        <f t="shared" si="7"/>
        <v>7529.1522909176538</v>
      </c>
      <c r="D80" s="1">
        <f t="shared" si="10"/>
        <v>781.35644583342264</v>
      </c>
      <c r="E80" s="1">
        <f t="shared" si="11"/>
        <v>42.2</v>
      </c>
      <c r="F80" s="1">
        <f>VLOOKUP($A80,Exp!$Q80:$R178,2)/$E80</f>
        <v>15277.654028436018</v>
      </c>
      <c r="G80">
        <f t="shared" si="12"/>
        <v>64</v>
      </c>
      <c r="H80">
        <f t="shared" si="13"/>
        <v>27</v>
      </c>
      <c r="J80" s="1">
        <f>VLOOKUP($A80,Exp!$Q80:$R178,2)/$E80</f>
        <v>15277.654028436018</v>
      </c>
      <c r="K80" s="1">
        <f>VLOOKUP(A80,Exp!M80:N178,2)/E80</f>
        <v>6057.7251184834122</v>
      </c>
      <c r="L80">
        <f>VLOOKUP($A80,Exp!$Q80:$R178,2)/($E80*N80)</f>
        <v>8887.5829695708526</v>
      </c>
      <c r="N80">
        <f t="shared" si="14"/>
        <v>1.7189886249999999</v>
      </c>
    </row>
    <row r="81" spans="1:14" x14ac:dyDescent="0.4">
      <c r="A81">
        <v>80</v>
      </c>
      <c r="B81" s="1">
        <f t="shared" si="9"/>
        <v>73.599999999999994</v>
      </c>
      <c r="C81" s="1">
        <f t="shared" si="7"/>
        <v>9384.1999999999989</v>
      </c>
      <c r="D81" s="1">
        <f t="shared" si="10"/>
        <v>941</v>
      </c>
      <c r="E81" s="1">
        <f t="shared" si="11"/>
        <v>42.611333333333334</v>
      </c>
      <c r="F81" s="1">
        <f>VLOOKUP($A81,Exp!$Q81:$R179,2)/$E81</f>
        <v>16749.393745013065</v>
      </c>
      <c r="G81">
        <f t="shared" si="12"/>
        <v>65</v>
      </c>
      <c r="H81">
        <f t="shared" si="13"/>
        <v>27</v>
      </c>
      <c r="J81" s="1">
        <f>VLOOKUP($A81,Exp!$Q81:$R179,2)/$E81</f>
        <v>16749.393745013065</v>
      </c>
      <c r="K81" s="1">
        <f>VLOOKUP(A81,Exp!M81:N179,2)/E81</f>
        <v>7353.7008933460584</v>
      </c>
      <c r="L81">
        <f>VLOOKUP($A81,Exp!$Q81:$R179,2)/($E81*N81)</f>
        <v>9707.6831094765275</v>
      </c>
      <c r="N81">
        <f t="shared" si="14"/>
        <v>1.7253749999999999</v>
      </c>
    </row>
    <row r="82" spans="1:14" x14ac:dyDescent="0.4">
      <c r="A82">
        <v>81</v>
      </c>
      <c r="B82" s="1">
        <f t="shared" si="9"/>
        <v>75.437400640929098</v>
      </c>
      <c r="C82" s="1">
        <f t="shared" si="7"/>
        <v>9709.6012326813598</v>
      </c>
      <c r="D82" s="1">
        <f t="shared" si="10"/>
        <v>961.87400640929104</v>
      </c>
      <c r="E82" s="1">
        <f t="shared" si="11"/>
        <v>43.018666666666668</v>
      </c>
      <c r="F82" s="1">
        <f>VLOOKUP($A82,Exp!$Q82:$R180,2)/$E82</f>
        <v>17774.35376890652</v>
      </c>
      <c r="G82">
        <f t="shared" si="12"/>
        <v>65</v>
      </c>
      <c r="H82">
        <f t="shared" si="13"/>
        <v>28</v>
      </c>
      <c r="J82" s="1">
        <f>VLOOKUP($A82,Exp!$Q82:$R180,2)/$E82</f>
        <v>17774.35376890652</v>
      </c>
      <c r="K82" s="1">
        <f>VLOOKUP(A82,Exp!M82:N180,2)/E82</f>
        <v>8229.8692040664519</v>
      </c>
      <c r="L82">
        <f>VLOOKUP($A82,Exp!$Q82:$R180,2)/($E82*N82)</f>
        <v>10264.320937518271</v>
      </c>
      <c r="N82">
        <f t="shared" si="14"/>
        <v>1.731663875</v>
      </c>
    </row>
    <row r="83" spans="1:14" x14ac:dyDescent="0.4">
      <c r="A83">
        <v>82</v>
      </c>
      <c r="B83" s="1">
        <f t="shared" si="9"/>
        <v>77.406677887924062</v>
      </c>
      <c r="C83" s="1">
        <f t="shared" si="7"/>
        <v>10055.286621533682</v>
      </c>
      <c r="D83" s="1">
        <f t="shared" si="10"/>
        <v>984.06677887924059</v>
      </c>
      <c r="E83" s="1">
        <f t="shared" si="11"/>
        <v>43.421999999999997</v>
      </c>
      <c r="F83" s="1">
        <f>VLOOKUP($A83,Exp!$Q83:$R181,2)/$E83</f>
        <v>19351.227488369954</v>
      </c>
      <c r="G83">
        <f t="shared" si="12"/>
        <v>66</v>
      </c>
      <c r="H83">
        <f t="shared" si="13"/>
        <v>28</v>
      </c>
      <c r="J83" s="1">
        <f>VLOOKUP($A83,Exp!$Q83:$R181,2)/$E83</f>
        <v>19351.227488369954</v>
      </c>
      <c r="K83" s="1">
        <f>VLOOKUP(A83,Exp!M83:N181,2)/E83</f>
        <v>9133.043157846254</v>
      </c>
      <c r="L83">
        <f>VLOOKUP($A83,Exp!$Q83:$R181,2)/($E83*N83)</f>
        <v>11135.11561853799</v>
      </c>
      <c r="N83">
        <f t="shared" si="14"/>
        <v>1.7378559999999998</v>
      </c>
    </row>
    <row r="84" spans="1:14" x14ac:dyDescent="0.4">
      <c r="A84">
        <v>83</v>
      </c>
      <c r="B84" s="1">
        <f t="shared" si="9"/>
        <v>79.517296981629883</v>
      </c>
      <c r="C84" s="1">
        <f t="shared" si="7"/>
        <v>10422.909909265392</v>
      </c>
      <c r="D84" s="1">
        <f t="shared" si="10"/>
        <v>1007.6729698162989</v>
      </c>
      <c r="E84" s="1">
        <f t="shared" si="11"/>
        <v>43.821333333333328</v>
      </c>
      <c r="F84" s="1">
        <f>VLOOKUP($A84,Exp!$Q84:$R182,2)/$E84</f>
        <v>20472.950769792493</v>
      </c>
      <c r="G84">
        <f t="shared" si="12"/>
        <v>67</v>
      </c>
      <c r="H84">
        <f t="shared" si="13"/>
        <v>28</v>
      </c>
      <c r="J84" s="1">
        <f>VLOOKUP($A84,Exp!$Q84:$R182,2)/$E84</f>
        <v>20472.950769792493</v>
      </c>
      <c r="K84" s="1">
        <f>VLOOKUP(A84,Exp!M84:N182,2)/E84</f>
        <v>10063.203614677785</v>
      </c>
      <c r="L84">
        <f>VLOOKUP($A84,Exp!$Q84:$R182,2)/($E84*N84)</f>
        <v>11739.399537583346</v>
      </c>
      <c r="N84">
        <f t="shared" si="14"/>
        <v>1.7439521250000001</v>
      </c>
    </row>
    <row r="85" spans="1:14" x14ac:dyDescent="0.4">
      <c r="A85">
        <v>84</v>
      </c>
      <c r="B85" s="1">
        <f t="shared" si="9"/>
        <v>81.779402515786089</v>
      </c>
      <c r="C85" s="1">
        <f t="shared" si="7"/>
        <v>10814.257735856443</v>
      </c>
      <c r="D85" s="1">
        <f t="shared" si="10"/>
        <v>1032.7940251578609</v>
      </c>
      <c r="E85" s="1">
        <f t="shared" si="11"/>
        <v>44.216666666666669</v>
      </c>
      <c r="F85" s="1">
        <f>VLOOKUP($A85,Exp!$Q85:$R183,2)/$E85</f>
        <v>22513.185073501696</v>
      </c>
      <c r="G85">
        <f t="shared" si="12"/>
        <v>68</v>
      </c>
      <c r="H85">
        <f t="shared" si="13"/>
        <v>29</v>
      </c>
      <c r="J85" s="1">
        <f>VLOOKUP($A85,Exp!$Q85:$R183,2)/$E85</f>
        <v>22513.185073501696</v>
      </c>
      <c r="K85" s="1">
        <f>VLOOKUP(A85,Exp!M85:N183,2)/E85</f>
        <v>11020.912174896343</v>
      </c>
      <c r="L85">
        <f>VLOOKUP($A85,Exp!$Q85:$R183,2)/($E85*N85)</f>
        <v>12865.022702610695</v>
      </c>
      <c r="N85">
        <f t="shared" si="14"/>
        <v>1.7499530000000001</v>
      </c>
    </row>
    <row r="86" spans="1:14" x14ac:dyDescent="0.4">
      <c r="A86">
        <v>85</v>
      </c>
      <c r="B86" s="1">
        <f t="shared" si="9"/>
        <v>84.203867196751233</v>
      </c>
      <c r="C86" s="1">
        <f t="shared" si="7"/>
        <v>11231.260196413397</v>
      </c>
      <c r="D86" s="1">
        <f t="shared" si="10"/>
        <v>1059.5386719675123</v>
      </c>
      <c r="E86" s="1">
        <f t="shared" si="11"/>
        <v>44.608000000000004</v>
      </c>
      <c r="F86" s="1">
        <f>VLOOKUP($A86,Exp!$Q86:$R184,2)/$E86</f>
        <v>24151.093974175034</v>
      </c>
      <c r="G86">
        <f t="shared" si="12"/>
        <v>69</v>
      </c>
      <c r="H86">
        <f t="shared" si="13"/>
        <v>29</v>
      </c>
      <c r="J86" s="1">
        <f>VLOOKUP($A86,Exp!$Q86:$R184,2)/$E86</f>
        <v>24151.093974175034</v>
      </c>
      <c r="K86" s="1">
        <f>VLOOKUP(A86,Exp!M86:N184,2)/E86</f>
        <v>12006.187230989955</v>
      </c>
      <c r="L86">
        <f>VLOOKUP($A86,Exp!$Q86:$R184,2)/($E86*N86)</f>
        <v>13754.571874057416</v>
      </c>
      <c r="N86">
        <f t="shared" si="14"/>
        <v>1.755859375</v>
      </c>
    </row>
    <row r="87" spans="1:14" x14ac:dyDescent="0.4">
      <c r="A87">
        <v>86</v>
      </c>
      <c r="B87" s="1">
        <f t="shared" si="9"/>
        <v>86.802344102666183</v>
      </c>
      <c r="C87" s="1">
        <f t="shared" si="7"/>
        <v>11676.002229961008</v>
      </c>
      <c r="D87" s="1">
        <f t="shared" si="10"/>
        <v>1088.0234410266619</v>
      </c>
      <c r="E87" s="1">
        <f t="shared" si="11"/>
        <v>44.995333333333335</v>
      </c>
      <c r="F87" s="1">
        <f>VLOOKUP($A87,Exp!$Q87:$R185,2)/$E87</f>
        <v>26350.15483087135</v>
      </c>
      <c r="G87">
        <f t="shared" si="12"/>
        <v>69</v>
      </c>
      <c r="H87">
        <f t="shared" si="13"/>
        <v>29</v>
      </c>
      <c r="J87" s="1">
        <f>VLOOKUP($A87,Exp!$Q87:$R185,2)/$E87</f>
        <v>26350.15483087135</v>
      </c>
      <c r="K87" s="1">
        <f>VLOOKUP(A87,Exp!M87:N185,2)/E87</f>
        <v>13019.416828411835</v>
      </c>
      <c r="L87">
        <f>VLOOKUP($A87,Exp!$Q87:$R185,2)/($E87*N87)</f>
        <v>14957.469285355817</v>
      </c>
      <c r="N87">
        <f t="shared" si="14"/>
        <v>1.7616719999999999</v>
      </c>
    </row>
    <row r="88" spans="1:14" x14ac:dyDescent="0.4">
      <c r="A88">
        <v>87</v>
      </c>
      <c r="B88" s="1">
        <f t="shared" si="9"/>
        <v>89.587322693439219</v>
      </c>
      <c r="C88" s="1">
        <f t="shared" si="7"/>
        <v>12150.735904060897</v>
      </c>
      <c r="D88" s="1">
        <f t="shared" si="10"/>
        <v>1118.3732269343923</v>
      </c>
      <c r="E88" s="1">
        <f t="shared" si="11"/>
        <v>45.378666666666668</v>
      </c>
      <c r="F88" s="1">
        <f>VLOOKUP($A88,Exp!$Q88:$R186,2)/$E88</f>
        <v>28139.654463183873</v>
      </c>
      <c r="G88">
        <f t="shared" si="12"/>
        <v>70</v>
      </c>
      <c r="H88">
        <f t="shared" si="13"/>
        <v>30</v>
      </c>
      <c r="J88" s="1">
        <f>VLOOKUP($A88,Exp!$Q88:$R186,2)/$E88</f>
        <v>28139.654463183873</v>
      </c>
      <c r="K88" s="1">
        <f>VLOOKUP(A88,Exp!M88:N186,2)/E88</f>
        <v>14061.188811188811</v>
      </c>
      <c r="L88">
        <f>VLOOKUP($A88,Exp!$Q88:$R186,2)/($E88*N88)</f>
        <v>15921.572822426311</v>
      </c>
      <c r="N88">
        <f t="shared" si="14"/>
        <v>1.7673916250000001</v>
      </c>
    </row>
    <row r="89" spans="1:14" x14ac:dyDescent="0.4">
      <c r="A89">
        <v>88</v>
      </c>
      <c r="B89" s="1">
        <f t="shared" si="9"/>
        <v>92.572188840761555</v>
      </c>
      <c r="C89" s="1">
        <f t="shared" si="7"/>
        <v>12657.893665181822</v>
      </c>
      <c r="D89" s="1">
        <f t="shared" si="10"/>
        <v>1150.7218884076156</v>
      </c>
      <c r="E89" s="1">
        <f t="shared" si="11"/>
        <v>45.757999999999996</v>
      </c>
      <c r="F89" s="1">
        <f>VLOOKUP($A89,Exp!$Q89:$R187,2)/$E89</f>
        <v>30846.474933344991</v>
      </c>
      <c r="G89">
        <f t="shared" si="12"/>
        <v>71</v>
      </c>
      <c r="H89">
        <f t="shared" si="13"/>
        <v>30</v>
      </c>
      <c r="J89" s="1">
        <f>VLOOKUP($A89,Exp!$Q89:$R187,2)/$E89</f>
        <v>30846.474933344991</v>
      </c>
      <c r="K89" s="1">
        <f>VLOOKUP(A89,Exp!M89:N187,2)/E89</f>
        <v>15131.539840027976</v>
      </c>
      <c r="L89">
        <f>VLOOKUP($A89,Exp!$Q89:$R187,2)/($E89*N89)</f>
        <v>17397.712564470541</v>
      </c>
      <c r="N89">
        <f t="shared" si="14"/>
        <v>1.7730190000000001</v>
      </c>
    </row>
    <row r="90" spans="1:14" x14ac:dyDescent="0.4">
      <c r="A90">
        <v>89</v>
      </c>
      <c r="B90" s="1">
        <f t="shared" si="9"/>
        <v>95.771289166684539</v>
      </c>
      <c r="C90" s="1">
        <f t="shared" si="7"/>
        <v>13200.102630168893</v>
      </c>
      <c r="D90" s="1">
        <f t="shared" si="10"/>
        <v>1185.2128916668453</v>
      </c>
      <c r="E90" s="1">
        <f t="shared" si="11"/>
        <v>46.133333333333333</v>
      </c>
      <c r="F90" s="1">
        <f>VLOOKUP($A90,Exp!$Q90:$R188,2)/$E90</f>
        <v>33195.780346820808</v>
      </c>
      <c r="G90">
        <f t="shared" si="12"/>
        <v>72</v>
      </c>
      <c r="H90">
        <f t="shared" si="13"/>
        <v>30</v>
      </c>
      <c r="J90" s="1">
        <f>VLOOKUP($A90,Exp!$Q90:$R188,2)/$E90</f>
        <v>33195.780346820808</v>
      </c>
      <c r="K90" s="1">
        <f>VLOOKUP(A90,Exp!M90:N188,2)/E90</f>
        <v>16230.823699421966</v>
      </c>
      <c r="L90">
        <f>VLOOKUP($A90,Exp!$Q90:$R188,2)/($E90*N90)</f>
        <v>18664.467885378464</v>
      </c>
      <c r="N90">
        <f t="shared" si="14"/>
        <v>1.778554875</v>
      </c>
    </row>
    <row r="91" spans="1:14" x14ac:dyDescent="0.4">
      <c r="A91">
        <v>90</v>
      </c>
      <c r="B91" s="1">
        <f t="shared" si="9"/>
        <v>119.2</v>
      </c>
      <c r="C91" s="1">
        <f t="shared" ref="C91:C100" si="15">(A91*20+A91*B91*2+30)*0.7</f>
        <v>16300.199999999999</v>
      </c>
      <c r="D91" s="1">
        <f t="shared" si="10"/>
        <v>1422</v>
      </c>
      <c r="E91" s="1">
        <f t="shared" si="11"/>
        <v>46.504666666666665</v>
      </c>
      <c r="F91" s="1">
        <f>VLOOKUP($A91,Exp!$Q91:$R189,2)/$E91</f>
        <v>37890.54145103717</v>
      </c>
      <c r="G91">
        <f t="shared" si="12"/>
        <v>73</v>
      </c>
      <c r="H91">
        <f t="shared" si="13"/>
        <v>31</v>
      </c>
      <c r="J91" s="1">
        <f>VLOOKUP($A91,Exp!$Q91:$R189,2)/$E91</f>
        <v>37890.54145103717</v>
      </c>
      <c r="K91" s="1">
        <f>VLOOKUP(A91,Exp!M91:N189,2)/E91</f>
        <v>20310.95087231389</v>
      </c>
      <c r="L91">
        <f>VLOOKUP($A91,Exp!$Q91:$R189,2)/($E91*N91)</f>
        <v>21239.092741612763</v>
      </c>
      <c r="N91">
        <f t="shared" si="14"/>
        <v>1.784</v>
      </c>
    </row>
    <row r="92" spans="1:14" x14ac:dyDescent="0.4">
      <c r="A92">
        <v>91</v>
      </c>
      <c r="B92" s="1">
        <f t="shared" si="9"/>
        <v>122.87480128185821</v>
      </c>
      <c r="C92" s="1">
        <f t="shared" si="15"/>
        <v>16949.249683308735</v>
      </c>
      <c r="D92" s="1">
        <f t="shared" si="10"/>
        <v>1461.2480128185821</v>
      </c>
      <c r="E92" s="1">
        <f t="shared" si="11"/>
        <v>46.872</v>
      </c>
      <c r="F92" s="1">
        <f>VLOOKUP($A92,Exp!$Q92:$R190,2)/$E92</f>
        <v>40589.84041645332</v>
      </c>
      <c r="G92">
        <f t="shared" si="12"/>
        <v>73</v>
      </c>
      <c r="H92">
        <f t="shared" si="13"/>
        <v>31</v>
      </c>
      <c r="J92" s="1">
        <f>VLOOKUP($A92,Exp!$Q92:$R190,2)/$E92</f>
        <v>40589.84041645332</v>
      </c>
      <c r="K92" s="1">
        <f>VLOOKUP(A92,Exp!M92:N190,2)/E92</f>
        <v>21666.133299197816</v>
      </c>
      <c r="L92">
        <f>VLOOKUP($A92,Exp!$Q92:$R190,2)/($E92*N92)</f>
        <v>22684.060782206838</v>
      </c>
      <c r="N92">
        <f t="shared" si="14"/>
        <v>1.7893551250000002</v>
      </c>
    </row>
    <row r="93" spans="1:14" x14ac:dyDescent="0.4">
      <c r="A93">
        <v>92</v>
      </c>
      <c r="B93" s="1">
        <f t="shared" si="9"/>
        <v>126.81335577584814</v>
      </c>
      <c r="C93" s="1">
        <f t="shared" si="15"/>
        <v>17642.560223929238</v>
      </c>
      <c r="D93" s="1">
        <f t="shared" si="10"/>
        <v>1503.1335577584814</v>
      </c>
      <c r="E93" s="1">
        <f t="shared" si="11"/>
        <v>47.23533333333333</v>
      </c>
      <c r="F93" s="1">
        <f>VLOOKUP($A93,Exp!$Q93:$R191,2)/$E93</f>
        <v>44216.412854783848</v>
      </c>
      <c r="G93">
        <f t="shared" si="12"/>
        <v>74</v>
      </c>
      <c r="H93">
        <f t="shared" si="13"/>
        <v>31</v>
      </c>
      <c r="J93" s="1">
        <f>VLOOKUP($A93,Exp!$Q93:$R191,2)/$E93</f>
        <v>44216.412854783848</v>
      </c>
      <c r="K93" s="1">
        <f>VLOOKUP(A93,Exp!M93:N191,2)/E93</f>
        <v>23056.426686237704</v>
      </c>
      <c r="L93">
        <f>VLOOKUP($A93,Exp!$Q93:$R191,2)/($E93*N93)</f>
        <v>24638.30126516064</v>
      </c>
      <c r="N93">
        <f t="shared" si="14"/>
        <v>1.7946209999999998</v>
      </c>
    </row>
    <row r="94" spans="1:14" x14ac:dyDescent="0.4">
      <c r="A94">
        <v>93</v>
      </c>
      <c r="B94" s="1">
        <f t="shared" si="9"/>
        <v>131.03459396325971</v>
      </c>
      <c r="C94" s="1">
        <f t="shared" si="15"/>
        <v>18383.704134016414</v>
      </c>
      <c r="D94" s="1">
        <f t="shared" si="10"/>
        <v>1547.845939632597</v>
      </c>
      <c r="E94" s="1">
        <f t="shared" si="11"/>
        <v>47.594666666666669</v>
      </c>
      <c r="F94" s="1">
        <f>VLOOKUP($A94,Exp!$Q94:$R192,2)/$E94</f>
        <v>47537.006947557151</v>
      </c>
      <c r="G94">
        <f t="shared" si="12"/>
        <v>75</v>
      </c>
      <c r="H94">
        <f t="shared" si="13"/>
        <v>32</v>
      </c>
      <c r="J94" s="1">
        <f>VLOOKUP($A94,Exp!$Q94:$R192,2)/$E94</f>
        <v>47537.006947557151</v>
      </c>
      <c r="K94" s="1">
        <f>VLOOKUP(A94,Exp!M94:N192,2)/E94</f>
        <v>24482.343960107573</v>
      </c>
      <c r="L94">
        <f>VLOOKUP($A94,Exp!$Q94:$R192,2)/($E94*N94)</f>
        <v>26412.406860605788</v>
      </c>
      <c r="N94">
        <f t="shared" si="14"/>
        <v>1.799798375</v>
      </c>
    </row>
    <row r="95" spans="1:14" x14ac:dyDescent="0.4">
      <c r="A95">
        <v>94</v>
      </c>
      <c r="B95" s="1">
        <f t="shared" si="9"/>
        <v>135.55880503157218</v>
      </c>
      <c r="C95" s="1">
        <f t="shared" si="15"/>
        <v>19176.538742154899</v>
      </c>
      <c r="D95" s="1">
        <f t="shared" si="10"/>
        <v>1595.5880503157218</v>
      </c>
      <c r="E95" s="1">
        <f t="shared" si="11"/>
        <v>47.95</v>
      </c>
      <c r="F95" s="1">
        <f>VLOOKUP($A95,Exp!$Q95:$R193,2)/$E95</f>
        <v>53172.888425443169</v>
      </c>
      <c r="G95">
        <f t="shared" si="12"/>
        <v>76</v>
      </c>
      <c r="H95">
        <f t="shared" si="13"/>
        <v>32</v>
      </c>
      <c r="J95" s="1">
        <f>VLOOKUP($A95,Exp!$Q95:$R193,2)/$E95</f>
        <v>53172.888425443169</v>
      </c>
      <c r="K95" s="1">
        <f>VLOOKUP(A95,Exp!M95:N193,2)/E95</f>
        <v>25943.899895724713</v>
      </c>
      <c r="L95">
        <f>VLOOKUP($A95,Exp!$Q95:$R193,2)/($E95*N95)</f>
        <v>29460.491967060094</v>
      </c>
      <c r="N95">
        <f t="shared" si="14"/>
        <v>1.804888</v>
      </c>
    </row>
    <row r="96" spans="1:14" x14ac:dyDescent="0.4">
      <c r="A96">
        <v>95</v>
      </c>
      <c r="B96" s="1">
        <f t="shared" si="9"/>
        <v>140.40773439350247</v>
      </c>
      <c r="C96" s="1">
        <f t="shared" si="15"/>
        <v>20025.228674335827</v>
      </c>
      <c r="D96" s="1">
        <f t="shared" si="10"/>
        <v>1646.5773439350246</v>
      </c>
      <c r="E96" s="1">
        <f t="shared" si="11"/>
        <v>48.301333333333332</v>
      </c>
      <c r="F96" s="1">
        <f>VLOOKUP($A96,Exp!$Q96:$R194,2)/$E96</f>
        <v>56916.461933417988</v>
      </c>
      <c r="G96">
        <f t="shared" si="12"/>
        <v>77</v>
      </c>
      <c r="H96">
        <f t="shared" si="13"/>
        <v>32</v>
      </c>
      <c r="J96" s="1">
        <f>VLOOKUP($A96,Exp!$Q96:$R194,2)/$E96</f>
        <v>56916.461933417988</v>
      </c>
      <c r="K96" s="1">
        <f>VLOOKUP(A96,Exp!M96:N194,2)/E96</f>
        <v>27441.851156627836</v>
      </c>
      <c r="L96">
        <f>VLOOKUP($A96,Exp!$Q96:$R194,2)/($E96*N96)</f>
        <v>31447.459391872362</v>
      </c>
      <c r="N96">
        <f t="shared" si="14"/>
        <v>1.809890625</v>
      </c>
    </row>
    <row r="97" spans="1:14" x14ac:dyDescent="0.4">
      <c r="A97">
        <v>96</v>
      </c>
      <c r="B97" s="1">
        <f t="shared" si="9"/>
        <v>145.60468820533237</v>
      </c>
      <c r="C97" s="1">
        <f t="shared" si="15"/>
        <v>20934.27009479667</v>
      </c>
      <c r="D97" s="1">
        <f t="shared" si="10"/>
        <v>1701.0468820533238</v>
      </c>
      <c r="E97" s="1">
        <f t="shared" si="11"/>
        <v>48.648666666666671</v>
      </c>
      <c r="F97" s="1">
        <f>VLOOKUP($A97,Exp!$Q97:$R195,2)/$E97</f>
        <v>61603.024406287252</v>
      </c>
      <c r="G97">
        <f t="shared" si="12"/>
        <v>77</v>
      </c>
      <c r="H97">
        <f t="shared" si="13"/>
        <v>33</v>
      </c>
      <c r="J97" s="1">
        <f>VLOOKUP($A97,Exp!$Q97:$R195,2)/$E97</f>
        <v>61603.024406287252</v>
      </c>
      <c r="K97" s="1">
        <f>VLOOKUP(A97,Exp!M97:N195,2)/E97</f>
        <v>28976.703712331957</v>
      </c>
      <c r="L97">
        <f>VLOOKUP($A97,Exp!$Q97:$R195,2)/($E97*N97)</f>
        <v>33944.66982234874</v>
      </c>
      <c r="N97">
        <f t="shared" si="14"/>
        <v>1.8148070000000001</v>
      </c>
    </row>
    <row r="98" spans="1:14" x14ac:dyDescent="0.4">
      <c r="A98">
        <v>97</v>
      </c>
      <c r="B98" s="1">
        <f t="shared" si="9"/>
        <v>151.17464538687844</v>
      </c>
      <c r="C98" s="1">
        <f t="shared" si="15"/>
        <v>21908.516843538091</v>
      </c>
      <c r="D98" s="1">
        <f t="shared" si="10"/>
        <v>1759.2464538687843</v>
      </c>
      <c r="E98" s="1">
        <f t="shared" si="11"/>
        <v>48.992000000000004</v>
      </c>
      <c r="F98" s="1">
        <f>VLOOKUP($A98,Exp!$Q98:$R196,2)/$E98</f>
        <v>66036.475342913123</v>
      </c>
      <c r="G98">
        <f t="shared" si="12"/>
        <v>78</v>
      </c>
      <c r="H98">
        <f t="shared" si="13"/>
        <v>33</v>
      </c>
      <c r="J98" s="1">
        <f>VLOOKUP($A98,Exp!$Q98:$R196,2)/$E98</f>
        <v>66036.475342913123</v>
      </c>
      <c r="K98" s="1">
        <f>VLOOKUP(A98,Exp!M98:N196,2)/E98</f>
        <v>30548.518125408227</v>
      </c>
      <c r="L98">
        <f>VLOOKUP($A98,Exp!$Q98:$R196,2)/($E98*N98)</f>
        <v>36290.998472931387</v>
      </c>
      <c r="N98">
        <f t="shared" si="14"/>
        <v>1.8196378750000002</v>
      </c>
    </row>
    <row r="99" spans="1:14" x14ac:dyDescent="0.4">
      <c r="A99">
        <v>98</v>
      </c>
      <c r="B99" s="1">
        <f t="shared" si="9"/>
        <v>157.14437768152311</v>
      </c>
      <c r="C99" s="1">
        <f t="shared" si="15"/>
        <v>22953.208617904969</v>
      </c>
      <c r="D99" s="1">
        <f t="shared" si="10"/>
        <v>1821.4437768152311</v>
      </c>
      <c r="E99" s="1">
        <f t="shared" si="11"/>
        <v>49.331333333333333</v>
      </c>
      <c r="F99" s="1">
        <f>VLOOKUP($A99,Exp!$Q99:$R197,2)/$E99</f>
        <v>72765.132370231222</v>
      </c>
      <c r="G99">
        <f t="shared" si="12"/>
        <v>79</v>
      </c>
      <c r="H99">
        <f t="shared" si="13"/>
        <v>33</v>
      </c>
      <c r="J99" s="1">
        <f>VLOOKUP($A99,Exp!$Q99:$R197,2)/$E99</f>
        <v>72765.132370231222</v>
      </c>
      <c r="K99" s="1">
        <f>VLOOKUP(A99,Exp!M99:N197,2)/E99</f>
        <v>32158.040190818545</v>
      </c>
      <c r="L99">
        <f>VLOOKUP($A99,Exp!$Q99:$R197,2)/($E99*N99)</f>
        <v>39884.767883423243</v>
      </c>
      <c r="N99">
        <f t="shared" si="14"/>
        <v>1.824384</v>
      </c>
    </row>
    <row r="100" spans="1:14" x14ac:dyDescent="0.4">
      <c r="A100">
        <v>99</v>
      </c>
      <c r="B100" s="1">
        <f t="shared" si="9"/>
        <v>163.54257833336908</v>
      </c>
      <c r="C100" s="1">
        <f t="shared" si="15"/>
        <v>24074.001357004952</v>
      </c>
      <c r="D100" s="1">
        <f t="shared" si="10"/>
        <v>1887.9257833336908</v>
      </c>
      <c r="E100" s="1">
        <f t="shared" si="11"/>
        <v>49.666666666666671</v>
      </c>
      <c r="F100" s="1">
        <f>VLOOKUP($A100,Exp!$Q100:$R198,2)/$E100</f>
        <v>77701.288590604017</v>
      </c>
      <c r="G100">
        <f t="shared" si="12"/>
        <v>80</v>
      </c>
      <c r="H100">
        <f t="shared" si="13"/>
        <v>34</v>
      </c>
      <c r="J100" s="1">
        <f>VLOOKUP($A100,Exp!$Q100:$R198,2)/$E100</f>
        <v>77701.288590604017</v>
      </c>
      <c r="K100" s="1">
        <f>VLOOKUP(A100,Exp!M100:N198,2)/E100</f>
        <v>33805.590604026846</v>
      </c>
      <c r="L100">
        <f>VLOOKUP($A100,Exp!$Q100:$R198,2)/($E100*N100)</f>
        <v>42481.863922706711</v>
      </c>
      <c r="N100">
        <f t="shared" si="14"/>
        <v>1.8290461250000001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1039</v>
      </c>
      <c r="B1" t="s">
        <v>1040</v>
      </c>
      <c r="C1" t="s">
        <v>1041</v>
      </c>
      <c r="E1" t="s">
        <v>1100</v>
      </c>
    </row>
    <row r="2" spans="1:5" x14ac:dyDescent="0.4">
      <c r="A2" t="s">
        <v>1042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1030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V2" sqref="V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E1" t="s">
        <v>1109</v>
      </c>
      <c r="M1" t="s">
        <v>3</v>
      </c>
      <c r="N1" t="s">
        <v>1097</v>
      </c>
      <c r="O1" t="s">
        <v>3</v>
      </c>
      <c r="P1" t="s">
        <v>1096</v>
      </c>
      <c r="Q1" t="s">
        <v>3</v>
      </c>
      <c r="R1" t="s">
        <v>1101</v>
      </c>
    </row>
    <row r="2" spans="1:20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</row>
    <row r="4" spans="1:20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</row>
    <row r="6" spans="1:20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</row>
    <row r="7" spans="1:20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1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1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1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1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</row>
    <row r="11" spans="1:20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1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</row>
    <row r="12" spans="1:20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1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</row>
    <row r="13" spans="1:20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1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</row>
    <row r="14" spans="1:20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1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</row>
    <row r="15" spans="1:20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1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</row>
    <row r="16" spans="1:20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1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</row>
    <row r="17" spans="1:20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1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</row>
    <row r="18" spans="1:20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1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</row>
    <row r="19" spans="1:20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1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</row>
    <row r="20" spans="1:20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1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</row>
    <row r="21" spans="1:20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1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</row>
    <row r="22" spans="1:20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1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</row>
    <row r="23" spans="1:20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1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</row>
    <row r="24" spans="1:20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1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</row>
    <row r="25" spans="1:20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1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</row>
    <row r="26" spans="1:20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1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</row>
    <row r="27" spans="1:20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</row>
    <row r="28" spans="1:20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1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</row>
    <row r="29" spans="1:20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1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</row>
    <row r="30" spans="1:20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</row>
    <row r="31" spans="1:20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1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</row>
    <row r="32" spans="1:20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1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</row>
    <row r="33" spans="1:20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1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</row>
    <row r="34" spans="1:20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1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</row>
    <row r="35" spans="1:20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1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</row>
    <row r="36" spans="1:20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1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</row>
    <row r="37" spans="1:20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1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</row>
    <row r="38" spans="1:20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1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</row>
    <row r="39" spans="1:20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1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</row>
    <row r="40" spans="1:20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1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</row>
    <row r="41" spans="1:20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1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</row>
    <row r="42" spans="1:20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1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</row>
    <row r="43" spans="1:20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1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</row>
    <row r="44" spans="1:20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1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</row>
    <row r="45" spans="1:20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</row>
    <row r="46" spans="1:20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1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</row>
    <row r="47" spans="1:20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1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</row>
    <row r="48" spans="1:20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</row>
    <row r="49" spans="1:20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</row>
    <row r="50" spans="1:20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</row>
    <row r="51" spans="1:20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</row>
    <row r="52" spans="1:20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1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</row>
    <row r="53" spans="1:20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</row>
    <row r="54" spans="1:20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1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</row>
    <row r="55" spans="1:20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1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</row>
    <row r="56" spans="1:20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</row>
    <row r="57" spans="1:20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</row>
    <row r="58" spans="1:20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</row>
    <row r="59" spans="1:20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1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</row>
    <row r="60" spans="1:20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1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</row>
    <row r="61" spans="1:20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</row>
    <row r="62" spans="1:20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1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</row>
    <row r="63" spans="1:20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</row>
    <row r="64" spans="1:20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1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</row>
    <row r="65" spans="1:20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1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</row>
    <row r="66" spans="1:20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1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+A67/10)*MAX(1,(A67-70)/10),0)+6</f>
        <v>57505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206309</v>
      </c>
      <c r="H67">
        <f t="shared" si="11"/>
        <v>792314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264104</v>
      </c>
      <c r="T67">
        <v>264092</v>
      </c>
    </row>
    <row r="68" spans="1:20" x14ac:dyDescent="0.4">
      <c r="A68">
        <v>67</v>
      </c>
      <c r="B68">
        <f t="shared" si="12"/>
        <v>60158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215768</v>
      </c>
      <c r="H68">
        <f t="shared" si="11"/>
        <v>836941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278980</v>
      </c>
      <c r="T68">
        <v>278968</v>
      </c>
    </row>
    <row r="69" spans="1:20" x14ac:dyDescent="0.4">
      <c r="A69">
        <v>68</v>
      </c>
      <c r="B69">
        <f t="shared" si="12"/>
        <v>62892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918850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306283</v>
      </c>
      <c r="T69">
        <v>306275</v>
      </c>
    </row>
    <row r="70" spans="1:20" x14ac:dyDescent="0.4">
      <c r="A70">
        <v>69</v>
      </c>
      <c r="B70">
        <f t="shared" si="12"/>
        <v>65707</v>
      </c>
      <c r="C70">
        <f t="shared" si="13"/>
        <v>2.8</v>
      </c>
      <c r="D70">
        <f t="shared" si="14"/>
        <v>23467</v>
      </c>
      <c r="E70">
        <f t="shared" si="15"/>
        <v>13.286035066475314</v>
      </c>
      <c r="F70">
        <f t="shared" si="16"/>
        <v>311783</v>
      </c>
      <c r="G70">
        <f t="shared" si="17"/>
        <v>235499</v>
      </c>
      <c r="H70">
        <f t="shared" si="11"/>
        <v>969084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155891</v>
      </c>
      <c r="O70">
        <v>69</v>
      </c>
      <c r="P70">
        <v>311770</v>
      </c>
      <c r="Q70">
        <v>69</v>
      </c>
      <c r="R70">
        <f t="shared" si="21"/>
        <v>323028</v>
      </c>
      <c r="T70">
        <v>323013</v>
      </c>
    </row>
    <row r="71" spans="1:20" x14ac:dyDescent="0.4">
      <c r="A71">
        <v>70</v>
      </c>
      <c r="B71">
        <f t="shared" si="12"/>
        <v>68606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1088251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362750</v>
      </c>
      <c r="T71">
        <v>362738</v>
      </c>
    </row>
    <row r="72" spans="1:20" x14ac:dyDescent="0.4">
      <c r="A72">
        <v>71</v>
      </c>
      <c r="B72">
        <f t="shared" si="12"/>
        <v>71588</v>
      </c>
      <c r="C72">
        <f t="shared" si="13"/>
        <v>2.8666666666666667</v>
      </c>
      <c r="D72">
        <f t="shared" si="14"/>
        <v>24973</v>
      </c>
      <c r="E72">
        <f t="shared" si="15"/>
        <v>16.245344971379453</v>
      </c>
      <c r="F72">
        <f t="shared" si="16"/>
        <v>405695</v>
      </c>
      <c r="G72">
        <f t="shared" si="17"/>
        <v>308803</v>
      </c>
      <c r="H72">
        <f t="shared" si="22"/>
        <v>1145744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202847</v>
      </c>
      <c r="O72">
        <v>71</v>
      </c>
      <c r="P72">
        <v>405679</v>
      </c>
      <c r="Q72">
        <v>71</v>
      </c>
      <c r="R72">
        <f t="shared" si="21"/>
        <v>381914</v>
      </c>
      <c r="T72">
        <v>381898</v>
      </c>
    </row>
    <row r="73" spans="1:20" x14ac:dyDescent="0.4">
      <c r="A73">
        <v>72</v>
      </c>
      <c r="B73">
        <f t="shared" si="12"/>
        <v>74655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1240860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413620</v>
      </c>
      <c r="T73">
        <v>413612</v>
      </c>
    </row>
    <row r="74" spans="1:20" x14ac:dyDescent="0.4">
      <c r="A74">
        <v>73</v>
      </c>
      <c r="B74">
        <f t="shared" si="12"/>
        <v>77809</v>
      </c>
      <c r="C74">
        <f t="shared" si="13"/>
        <v>2.9333333333333331</v>
      </c>
      <c r="D74">
        <f t="shared" si="14"/>
        <v>26526</v>
      </c>
      <c r="E74">
        <f t="shared" si="15"/>
        <v>16.245344971379453</v>
      </c>
      <c r="F74">
        <f t="shared" si="16"/>
        <v>430924</v>
      </c>
      <c r="G74">
        <f t="shared" si="17"/>
        <v>335582</v>
      </c>
      <c r="H74">
        <f t="shared" si="22"/>
        <v>1304666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215462</v>
      </c>
      <c r="O74">
        <v>73</v>
      </c>
      <c r="P74">
        <v>430908</v>
      </c>
      <c r="Q74">
        <v>73</v>
      </c>
      <c r="R74">
        <f t="shared" si="21"/>
        <v>434888</v>
      </c>
      <c r="T74">
        <v>434870</v>
      </c>
    </row>
    <row r="75" spans="1:20" x14ac:dyDescent="0.4">
      <c r="A75">
        <v>74</v>
      </c>
      <c r="B75">
        <f t="shared" si="12"/>
        <v>81050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349502</v>
      </c>
      <c r="H75">
        <f t="shared" si="22"/>
        <v>1437753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479251</v>
      </c>
      <c r="T75">
        <v>479238</v>
      </c>
    </row>
    <row r="76" spans="1:20" x14ac:dyDescent="0.4">
      <c r="A76">
        <v>75</v>
      </c>
      <c r="B76">
        <f t="shared" si="12"/>
        <v>84381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363795</v>
      </c>
      <c r="H76">
        <f t="shared" si="22"/>
        <v>1509539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503179</v>
      </c>
      <c r="T76">
        <v>503163</v>
      </c>
    </row>
    <row r="77" spans="1:20" x14ac:dyDescent="0.4">
      <c r="A77">
        <v>76</v>
      </c>
      <c r="B77">
        <f t="shared" si="12"/>
        <v>87801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1619300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539766</v>
      </c>
      <c r="T77">
        <v>539759</v>
      </c>
    </row>
    <row r="78" spans="1:20" x14ac:dyDescent="0.4">
      <c r="A78">
        <v>77</v>
      </c>
      <c r="B78">
        <f t="shared" si="12"/>
        <v>91312</v>
      </c>
      <c r="C78">
        <f t="shared" si="13"/>
        <v>3.0666666666666669</v>
      </c>
      <c r="D78">
        <f t="shared" si="14"/>
        <v>29776</v>
      </c>
      <c r="E78">
        <f t="shared" si="15"/>
        <v>16.245344971379453</v>
      </c>
      <c r="F78">
        <f t="shared" si="16"/>
        <v>483721</v>
      </c>
      <c r="G78">
        <f t="shared" si="17"/>
        <v>393466</v>
      </c>
      <c r="H78">
        <f t="shared" si="22"/>
        <v>1698132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241860</v>
      </c>
      <c r="O78">
        <v>77</v>
      </c>
      <c r="P78">
        <v>483705</v>
      </c>
      <c r="Q78">
        <v>77</v>
      </c>
      <c r="R78">
        <f t="shared" si="21"/>
        <v>566044</v>
      </c>
      <c r="T78">
        <v>566021</v>
      </c>
    </row>
    <row r="79" spans="1:20" x14ac:dyDescent="0.4">
      <c r="A79">
        <v>78</v>
      </c>
      <c r="B79">
        <f t="shared" si="12"/>
        <v>94916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1846606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615535</v>
      </c>
      <c r="T79">
        <v>615522</v>
      </c>
    </row>
    <row r="80" spans="1:20" x14ac:dyDescent="0.4">
      <c r="A80">
        <v>79</v>
      </c>
      <c r="B80">
        <f t="shared" si="12"/>
        <v>98613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1934153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644717</v>
      </c>
      <c r="T80">
        <v>644701</v>
      </c>
    </row>
    <row r="81" spans="1:20" x14ac:dyDescent="0.4">
      <c r="A81">
        <v>80</v>
      </c>
      <c r="B81">
        <f t="shared" si="12"/>
        <v>102406</v>
      </c>
      <c r="C81">
        <f t="shared" si="13"/>
        <v>3.1666666666666665</v>
      </c>
      <c r="D81">
        <f t="shared" si="14"/>
        <v>32339</v>
      </c>
      <c r="E81">
        <f t="shared" si="15"/>
        <v>19.379173679952551</v>
      </c>
      <c r="F81">
        <f t="shared" si="16"/>
        <v>626703</v>
      </c>
      <c r="G81">
        <f t="shared" si="17"/>
        <v>521843</v>
      </c>
      <c r="H81">
        <f t="shared" si="22"/>
        <v>2141143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313351</v>
      </c>
      <c r="O81">
        <v>80</v>
      </c>
      <c r="P81">
        <v>626684</v>
      </c>
      <c r="Q81">
        <v>80</v>
      </c>
      <c r="R81">
        <f t="shared" si="21"/>
        <v>713714</v>
      </c>
      <c r="T81">
        <v>713701</v>
      </c>
    </row>
    <row r="82" spans="1:20" x14ac:dyDescent="0.4">
      <c r="A82">
        <v>81</v>
      </c>
      <c r="B82">
        <f t="shared" si="12"/>
        <v>116923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2293888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764629</v>
      </c>
      <c r="T82">
        <v>764606</v>
      </c>
    </row>
    <row r="83" spans="1:20" x14ac:dyDescent="0.4">
      <c r="A83">
        <v>82</v>
      </c>
      <c r="B83">
        <f t="shared" si="12"/>
        <v>132334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2520809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840269</v>
      </c>
      <c r="T83">
        <v>840257</v>
      </c>
    </row>
    <row r="84" spans="1:20" x14ac:dyDescent="0.4">
      <c r="A84">
        <v>83</v>
      </c>
      <c r="B84">
        <f t="shared" si="12"/>
        <v>148670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2691458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897152</v>
      </c>
      <c r="T84">
        <v>897136</v>
      </c>
    </row>
    <row r="85" spans="1:20" x14ac:dyDescent="0.4">
      <c r="A85">
        <v>84</v>
      </c>
      <c r="B85">
        <f t="shared" si="12"/>
        <v>165963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2986375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995458</v>
      </c>
      <c r="T85">
        <v>995445</v>
      </c>
    </row>
    <row r="86" spans="1:20" x14ac:dyDescent="0.4">
      <c r="A86">
        <v>85</v>
      </c>
      <c r="B86">
        <f t="shared" si="12"/>
        <v>184243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3231997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1077332</v>
      </c>
      <c r="T86">
        <v>1077309</v>
      </c>
    </row>
    <row r="87" spans="1:20" x14ac:dyDescent="0.4">
      <c r="A87">
        <v>86</v>
      </c>
      <c r="B87">
        <f t="shared" si="12"/>
        <v>203543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3556903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1185634</v>
      </c>
      <c r="T87">
        <v>1185621</v>
      </c>
    </row>
    <row r="88" spans="1:20" x14ac:dyDescent="0.4">
      <c r="A88">
        <v>87</v>
      </c>
      <c r="B88">
        <f t="shared" si="12"/>
        <v>223897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3830821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1276940</v>
      </c>
      <c r="T88">
        <v>1276924</v>
      </c>
    </row>
    <row r="89" spans="1:20" x14ac:dyDescent="0.4">
      <c r="A89">
        <v>88</v>
      </c>
      <c r="B89">
        <f t="shared" si="12"/>
        <v>245335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4234419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1411473</v>
      </c>
      <c r="T89">
        <v>1411460</v>
      </c>
    </row>
    <row r="90" spans="1:20" x14ac:dyDescent="0.4">
      <c r="A90">
        <v>89</v>
      </c>
      <c r="B90">
        <f t="shared" si="12"/>
        <v>267894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4594297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1531432</v>
      </c>
      <c r="T90">
        <v>1531409</v>
      </c>
    </row>
    <row r="91" spans="1:20" x14ac:dyDescent="0.4">
      <c r="A91">
        <v>90</v>
      </c>
      <c r="B91">
        <f t="shared" si="12"/>
        <v>291606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5286261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1762087</v>
      </c>
      <c r="T91">
        <v>1762074</v>
      </c>
    </row>
    <row r="92" spans="1:20" x14ac:dyDescent="0.4">
      <c r="A92">
        <v>91</v>
      </c>
      <c r="B92">
        <f t="shared" si="12"/>
        <v>316505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1876760</v>
      </c>
      <c r="H92">
        <f t="shared" si="22"/>
        <v>5707581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1902527</v>
      </c>
      <c r="T92">
        <v>1902510</v>
      </c>
    </row>
    <row r="93" spans="1:20" x14ac:dyDescent="0.4">
      <c r="A93">
        <v>92</v>
      </c>
      <c r="B93">
        <f t="shared" si="12"/>
        <v>342628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6265733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2088577</v>
      </c>
      <c r="T93">
        <v>2088565</v>
      </c>
    </row>
    <row r="94" spans="1:20" x14ac:dyDescent="0.4">
      <c r="A94">
        <v>93</v>
      </c>
      <c r="B94">
        <f t="shared" si="12"/>
        <v>370010</v>
      </c>
      <c r="C94">
        <f t="shared" si="13"/>
        <v>3.6</v>
      </c>
      <c r="D94">
        <f t="shared" si="14"/>
        <v>102781</v>
      </c>
      <c r="E94">
        <f t="shared" si="15"/>
        <v>22.674022167526225</v>
      </c>
      <c r="F94">
        <f t="shared" si="16"/>
        <v>2330459</v>
      </c>
      <c r="G94">
        <f t="shared" si="17"/>
        <v>2193227</v>
      </c>
      <c r="H94">
        <f t="shared" si="22"/>
        <v>6787524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1165229</v>
      </c>
      <c r="O94">
        <v>93</v>
      </c>
      <c r="P94">
        <v>2330436</v>
      </c>
      <c r="Q94">
        <v>93</v>
      </c>
      <c r="R94">
        <f t="shared" si="21"/>
        <v>2262508</v>
      </c>
      <c r="T94">
        <v>2262478</v>
      </c>
    </row>
    <row r="95" spans="1:20" x14ac:dyDescent="0.4">
      <c r="A95">
        <v>94</v>
      </c>
      <c r="B95">
        <f t="shared" si="12"/>
        <v>398686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7648920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2549640</v>
      </c>
      <c r="T95">
        <v>2549627</v>
      </c>
    </row>
    <row r="96" spans="1:20" x14ac:dyDescent="0.4">
      <c r="A96">
        <v>95</v>
      </c>
      <c r="B96">
        <f t="shared" si="12"/>
        <v>428693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8247423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2749141</v>
      </c>
      <c r="T96">
        <v>2749124</v>
      </c>
    </row>
    <row r="97" spans="1:20" x14ac:dyDescent="0.4">
      <c r="A97">
        <v>96</v>
      </c>
      <c r="B97">
        <f t="shared" si="12"/>
        <v>460068</v>
      </c>
      <c r="C97">
        <f t="shared" si="13"/>
        <v>3.7</v>
      </c>
      <c r="D97">
        <f t="shared" si="14"/>
        <v>124343</v>
      </c>
      <c r="E97">
        <f t="shared" si="15"/>
        <v>22.674022167526225</v>
      </c>
      <c r="F97">
        <f t="shared" si="16"/>
        <v>2819356</v>
      </c>
      <c r="G97">
        <f t="shared" si="17"/>
        <v>2724984</v>
      </c>
      <c r="H97">
        <f t="shared" si="22"/>
        <v>8990717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1409678</v>
      </c>
      <c r="O97">
        <v>96</v>
      </c>
      <c r="P97">
        <v>2819333</v>
      </c>
      <c r="Q97">
        <v>96</v>
      </c>
      <c r="R97">
        <f t="shared" si="21"/>
        <v>2996905</v>
      </c>
      <c r="T97">
        <v>2996885</v>
      </c>
    </row>
    <row r="98" spans="1:20" x14ac:dyDescent="0.4">
      <c r="A98">
        <v>97</v>
      </c>
      <c r="B98">
        <f t="shared" si="12"/>
        <v>492849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9705777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3235259</v>
      </c>
      <c r="T98">
        <v>3235229</v>
      </c>
    </row>
    <row r="99" spans="1:20" x14ac:dyDescent="0.4">
      <c r="A99">
        <v>98</v>
      </c>
      <c r="B99">
        <f t="shared" si="12"/>
        <v>527073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10768804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3589601</v>
      </c>
      <c r="T99">
        <v>3589588</v>
      </c>
    </row>
    <row r="100" spans="1:20" x14ac:dyDescent="0.4">
      <c r="A100">
        <v>99</v>
      </c>
      <c r="B100">
        <f t="shared" si="12"/>
        <v>562779</v>
      </c>
      <c r="C100">
        <f t="shared" si="13"/>
        <v>3.8</v>
      </c>
      <c r="D100">
        <f t="shared" si="14"/>
        <v>148100</v>
      </c>
      <c r="E100">
        <f t="shared" si="15"/>
        <v>22.674022167526225</v>
      </c>
      <c r="F100">
        <f t="shared" si="16"/>
        <v>3358023</v>
      </c>
      <c r="G100">
        <f t="shared" si="17"/>
        <v>3330070</v>
      </c>
      <c r="H100">
        <f t="shared" si="22"/>
        <v>11577493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1679011</v>
      </c>
      <c r="O100">
        <v>99</v>
      </c>
      <c r="P100">
        <v>3358000</v>
      </c>
      <c r="Q100">
        <v>99</v>
      </c>
      <c r="R100">
        <f t="shared" si="21"/>
        <v>3859164</v>
      </c>
      <c r="T100">
        <v>3859140</v>
      </c>
    </row>
    <row r="106" spans="1:20" x14ac:dyDescent="0.4">
      <c r="L106" t="s">
        <v>1095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1043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1044</v>
      </c>
      <c r="E2" s="5" t="s">
        <v>1045</v>
      </c>
      <c r="F2" s="5" t="s">
        <v>1046</v>
      </c>
      <c r="G2" s="4" t="s">
        <v>1047</v>
      </c>
      <c r="H2" s="4" t="s">
        <v>1048</v>
      </c>
      <c r="I2" s="4" t="s">
        <v>1049</v>
      </c>
      <c r="J2" s="4" t="s">
        <v>1050</v>
      </c>
      <c r="K2" s="4" t="s">
        <v>1051</v>
      </c>
      <c r="L2" s="4" t="s">
        <v>1052</v>
      </c>
      <c r="M2" s="4" t="s">
        <v>1053</v>
      </c>
      <c r="N2" s="4" t="s">
        <v>1054</v>
      </c>
      <c r="O2" s="4" t="s">
        <v>1055</v>
      </c>
      <c r="P2" s="4" t="s">
        <v>1056</v>
      </c>
      <c r="Q2" s="4" t="s">
        <v>1057</v>
      </c>
      <c r="R2" s="4" t="s">
        <v>1058</v>
      </c>
      <c r="S2" s="4" t="s">
        <v>1059</v>
      </c>
    </row>
    <row r="3" spans="1:19" x14ac:dyDescent="0.4">
      <c r="A3">
        <v>0</v>
      </c>
      <c r="B3" t="s">
        <v>1060</v>
      </c>
      <c r="C3">
        <v>1</v>
      </c>
      <c r="D3">
        <v>1</v>
      </c>
      <c r="E3" t="s">
        <v>1061</v>
      </c>
      <c r="F3" t="s">
        <v>1062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1063</v>
      </c>
      <c r="C4">
        <v>1.6</v>
      </c>
      <c r="D4">
        <v>1</v>
      </c>
      <c r="E4" t="s">
        <v>1064</v>
      </c>
      <c r="F4" t="s">
        <v>1065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1066</v>
      </c>
      <c r="C5">
        <v>1.1499999999999999</v>
      </c>
      <c r="D5">
        <v>1.5</v>
      </c>
      <c r="E5" t="s">
        <v>1067</v>
      </c>
      <c r="F5" t="s">
        <v>1068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1069</v>
      </c>
      <c r="C6">
        <v>1.1000000000000001</v>
      </c>
      <c r="D6">
        <v>1.8</v>
      </c>
      <c r="E6" t="s">
        <v>1070</v>
      </c>
      <c r="F6" t="s">
        <v>1071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1072</v>
      </c>
      <c r="C7">
        <v>1.2</v>
      </c>
      <c r="D7">
        <v>1.6</v>
      </c>
      <c r="E7" t="s">
        <v>1073</v>
      </c>
      <c r="F7" t="s">
        <v>1074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1075</v>
      </c>
      <c r="C8">
        <v>1.3</v>
      </c>
      <c r="D8">
        <v>1.3</v>
      </c>
      <c r="E8" t="s">
        <v>1076</v>
      </c>
      <c r="F8" t="s">
        <v>1077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1078</v>
      </c>
      <c r="C9">
        <v>1.4</v>
      </c>
      <c r="D9">
        <v>1.4</v>
      </c>
      <c r="E9" t="s">
        <v>1079</v>
      </c>
      <c r="F9" t="s">
        <v>1080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1081</v>
      </c>
      <c r="C10">
        <v>1</v>
      </c>
      <c r="D10">
        <v>1</v>
      </c>
      <c r="E10" t="s">
        <v>1082</v>
      </c>
      <c r="F10" t="s">
        <v>1083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1084</v>
      </c>
    </row>
    <row r="2" spans="1:2" x14ac:dyDescent="0.4">
      <c r="A2">
        <v>0</v>
      </c>
      <c r="B2" t="s">
        <v>1047</v>
      </c>
    </row>
    <row r="3" spans="1:2" x14ac:dyDescent="0.4">
      <c r="A3">
        <v>1</v>
      </c>
      <c r="B3" t="s">
        <v>1048</v>
      </c>
    </row>
    <row r="4" spans="1:2" x14ac:dyDescent="0.4">
      <c r="A4">
        <v>2</v>
      </c>
      <c r="B4" t="s">
        <v>1049</v>
      </c>
    </row>
    <row r="5" spans="1:2" x14ac:dyDescent="0.4">
      <c r="A5">
        <v>3</v>
      </c>
      <c r="B5" t="s">
        <v>1050</v>
      </c>
    </row>
    <row r="6" spans="1:2" x14ac:dyDescent="0.4">
      <c r="A6">
        <v>4</v>
      </c>
      <c r="B6" t="s">
        <v>1051</v>
      </c>
    </row>
    <row r="7" spans="1:2" x14ac:dyDescent="0.4">
      <c r="A7">
        <v>5</v>
      </c>
      <c r="B7" t="s">
        <v>1052</v>
      </c>
    </row>
    <row r="8" spans="1:2" x14ac:dyDescent="0.4">
      <c r="A8">
        <v>6</v>
      </c>
      <c r="B8" t="s">
        <v>1053</v>
      </c>
    </row>
    <row r="9" spans="1:2" x14ac:dyDescent="0.4">
      <c r="A9">
        <v>7</v>
      </c>
      <c r="B9" t="s">
        <v>1054</v>
      </c>
    </row>
    <row r="10" spans="1:2" x14ac:dyDescent="0.4">
      <c r="A10">
        <v>8</v>
      </c>
      <c r="B10" t="s">
        <v>1055</v>
      </c>
    </row>
    <row r="11" spans="1:2" x14ac:dyDescent="0.4">
      <c r="A11">
        <v>9</v>
      </c>
      <c r="B11" t="s">
        <v>1056</v>
      </c>
    </row>
    <row r="12" spans="1:2" x14ac:dyDescent="0.4">
      <c r="A12">
        <v>10</v>
      </c>
      <c r="B12" t="s">
        <v>1057</v>
      </c>
    </row>
    <row r="13" spans="1:2" x14ac:dyDescent="0.4">
      <c r="A13">
        <v>11</v>
      </c>
      <c r="B13" t="s">
        <v>1058</v>
      </c>
    </row>
    <row r="14" spans="1:2" x14ac:dyDescent="0.4">
      <c r="A14">
        <v>12</v>
      </c>
      <c r="B14" t="s">
        <v>1059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2024-08-29T12:06:33Z</dcterms:modified>
</cp:coreProperties>
</file>