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ko\Desktop\"/>
    </mc:Choice>
  </mc:AlternateContent>
  <xr:revisionPtr revIDLastSave="0" documentId="13_ncr:1_{F1A27795-57F5-440D-B439-998CE6D3C71A}" xr6:coauthVersionLast="47" xr6:coauthVersionMax="47" xr10:uidLastSave="{00000000-0000-0000-0000-000000000000}"/>
  <bookViews>
    <workbookView xWindow="-108" yWindow="-108" windowWidth="23256" windowHeight="12456" activeTab="3" xr2:uid="{00000000-000D-0000-FFFF-FFFF00000000}"/>
  </bookViews>
  <sheets>
    <sheet name="TotalSales" sheetId="19" r:id="rId1"/>
    <sheet name="CountryBarChart" sheetId="21" r:id="rId2"/>
    <sheet name="Top5Customers" sheetId="22" r:id="rId3"/>
    <sheet name="Dashboard1"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7" i="17"/>
  <c r="O20" i="17"/>
  <c r="O24" i="17"/>
  <c r="O26" i="17"/>
  <c r="O39" i="17"/>
  <c r="O41" i="17"/>
  <c r="O43" i="17"/>
  <c r="O54" i="17"/>
  <c r="O58" i="17"/>
  <c r="O71" i="17"/>
  <c r="O75" i="17"/>
  <c r="O78" i="17"/>
  <c r="O110" i="17"/>
  <c r="O112" i="17"/>
  <c r="O129" i="17"/>
  <c r="O144" i="17"/>
  <c r="O161" i="17"/>
  <c r="O163" i="17"/>
  <c r="O180" i="17"/>
  <c r="O195" i="17"/>
  <c r="O197" i="17"/>
  <c r="O212" i="17"/>
  <c r="O214" i="17"/>
  <c r="O229" i="17"/>
  <c r="O231" i="17"/>
  <c r="O246" i="17"/>
  <c r="O248" i="17"/>
  <c r="O263" i="17"/>
  <c r="O276" i="17"/>
  <c r="O280" i="17"/>
  <c r="O282" i="17"/>
  <c r="O299" i="17"/>
  <c r="O310" i="17"/>
  <c r="O314" i="17"/>
  <c r="O327" i="17"/>
  <c r="O331" i="17"/>
  <c r="O334" i="17"/>
  <c r="O366" i="17"/>
  <c r="O368" i="17"/>
  <c r="O382" i="17"/>
  <c r="O384" i="17"/>
  <c r="O398" i="17"/>
  <c r="O400" i="17"/>
  <c r="O414" i="17"/>
  <c r="O416" i="17"/>
  <c r="O430" i="17"/>
  <c r="O432" i="17"/>
  <c r="O446" i="17"/>
  <c r="O448" i="17"/>
  <c r="O462" i="17"/>
  <c r="O464" i="17"/>
  <c r="O478" i="17"/>
  <c r="O480" i="17"/>
  <c r="O494" i="17"/>
  <c r="O496" i="17"/>
  <c r="O510" i="17"/>
  <c r="O512" i="17"/>
  <c r="O526" i="17"/>
  <c r="O528" i="17"/>
  <c r="O542" i="17"/>
  <c r="O544" i="17"/>
  <c r="O558" i="17"/>
  <c r="O560" i="17"/>
  <c r="O574" i="17"/>
  <c r="O576" i="17"/>
  <c r="O590" i="17"/>
  <c r="O592" i="17"/>
  <c r="O606" i="17"/>
  <c r="O608" i="17"/>
  <c r="O622" i="17"/>
  <c r="O624" i="17"/>
  <c r="O638" i="17"/>
  <c r="O640" i="17"/>
  <c r="O654" i="17"/>
  <c r="O656" i="17"/>
  <c r="O670" i="17"/>
  <c r="O672" i="17"/>
  <c r="O686" i="17"/>
  <c r="O688" i="17"/>
  <c r="O702" i="17"/>
  <c r="O704" i="17"/>
  <c r="O718" i="17"/>
  <c r="O720" i="17"/>
  <c r="O734" i="17"/>
  <c r="O736" i="17"/>
  <c r="O750" i="17"/>
  <c r="O752" i="17"/>
  <c r="O766" i="17"/>
  <c r="O768" i="17"/>
  <c r="O782" i="17"/>
  <c r="O784" i="17"/>
  <c r="O798" i="17"/>
  <c r="O800" i="17"/>
  <c r="O814" i="17"/>
  <c r="O816" i="17"/>
  <c r="O830" i="17"/>
  <c r="O832" i="17"/>
  <c r="O846" i="17"/>
  <c r="O848" i="17"/>
  <c r="O862" i="17"/>
  <c r="O864" i="17"/>
  <c r="O878" i="17"/>
  <c r="O880" i="17"/>
  <c r="O894" i="17"/>
  <c r="O896" i="17"/>
  <c r="O910" i="17"/>
  <c r="O912" i="17"/>
  <c r="O926" i="17"/>
  <c r="O928" i="17"/>
  <c r="O942" i="17"/>
  <c r="O944" i="17"/>
  <c r="O958" i="17"/>
  <c r="O960" i="17"/>
  <c r="O974" i="17"/>
  <c r="O976" i="17"/>
  <c r="O990" i="17"/>
  <c r="O992" i="17"/>
  <c r="J2" i="17"/>
  <c r="O2" i="17" s="1"/>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3" i="17"/>
  <c r="O3" i="17" s="1"/>
  <c r="J4" i="17"/>
  <c r="O4" i="17" s="1"/>
  <c r="J5" i="17"/>
  <c r="O5" i="17" s="1"/>
  <c r="J6" i="17"/>
  <c r="O6" i="17" s="1"/>
  <c r="J7" i="17"/>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J21" i="17"/>
  <c r="O21" i="17" s="1"/>
  <c r="J22" i="17"/>
  <c r="O22" i="17" s="1"/>
  <c r="J23" i="17"/>
  <c r="O23" i="17" s="1"/>
  <c r="J24" i="17"/>
  <c r="J25" i="17"/>
  <c r="O25" i="17" s="1"/>
  <c r="J26" i="17"/>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J40" i="17"/>
  <c r="O40" i="17" s="1"/>
  <c r="J41" i="17"/>
  <c r="J42" i="17"/>
  <c r="O42" i="17" s="1"/>
  <c r="J43" i="17"/>
  <c r="J44" i="17"/>
  <c r="O44" i="17" s="1"/>
  <c r="J45" i="17"/>
  <c r="O45" i="17" s="1"/>
  <c r="J46" i="17"/>
  <c r="O46" i="17" s="1"/>
  <c r="J47" i="17"/>
  <c r="O47" i="17" s="1"/>
  <c r="J48" i="17"/>
  <c r="O48" i="17" s="1"/>
  <c r="J49" i="17"/>
  <c r="O49" i="17" s="1"/>
  <c r="J50" i="17"/>
  <c r="O50" i="17" s="1"/>
  <c r="J51" i="17"/>
  <c r="O51" i="17" s="1"/>
  <c r="J52" i="17"/>
  <c r="O52" i="17" s="1"/>
  <c r="J53" i="17"/>
  <c r="O53" i="17" s="1"/>
  <c r="J54" i="17"/>
  <c r="J55" i="17"/>
  <c r="O55" i="17" s="1"/>
  <c r="J56" i="17"/>
  <c r="O56" i="17" s="1"/>
  <c r="J57" i="17"/>
  <c r="O57" i="17" s="1"/>
  <c r="J58" i="17"/>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J72" i="17"/>
  <c r="O72" i="17" s="1"/>
  <c r="J73" i="17"/>
  <c r="O73" i="17" s="1"/>
  <c r="J74" i="17"/>
  <c r="O74" i="17" s="1"/>
  <c r="J75" i="17"/>
  <c r="J76" i="17"/>
  <c r="O76" i="17" s="1"/>
  <c r="J77" i="17"/>
  <c r="O77" i="17" s="1"/>
  <c r="J78" i="17"/>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J111" i="17"/>
  <c r="O111" i="17" s="1"/>
  <c r="J112" i="17"/>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J162" i="17"/>
  <c r="O162" i="17" s="1"/>
  <c r="J163" i="17"/>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J196" i="17"/>
  <c r="O196" i="17" s="1"/>
  <c r="J197" i="17"/>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J213" i="17"/>
  <c r="O213" i="17" s="1"/>
  <c r="J214" i="17"/>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J230" i="17"/>
  <c r="O230" i="17" s="1"/>
  <c r="J231" i="17"/>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J247" i="17"/>
  <c r="O247" i="17" s="1"/>
  <c r="J248" i="17"/>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J277" i="17"/>
  <c r="O277" i="17" s="1"/>
  <c r="J278" i="17"/>
  <c r="O278" i="17" s="1"/>
  <c r="J279" i="17"/>
  <c r="O279" i="17" s="1"/>
  <c r="J280" i="17"/>
  <c r="J281" i="17"/>
  <c r="O281" i="17" s="1"/>
  <c r="J282" i="17"/>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J311" i="17"/>
  <c r="O311" i="17" s="1"/>
  <c r="J312" i="17"/>
  <c r="O312" i="17" s="1"/>
  <c r="J313" i="17"/>
  <c r="O313" i="17" s="1"/>
  <c r="J314" i="17"/>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J328" i="17"/>
  <c r="O328" i="17" s="1"/>
  <c r="J329" i="17"/>
  <c r="O329" i="17" s="1"/>
  <c r="J330" i="17"/>
  <c r="O330" i="17" s="1"/>
  <c r="J331" i="17"/>
  <c r="J332" i="17"/>
  <c r="O332" i="17" s="1"/>
  <c r="J333" i="17"/>
  <c r="O333" i="17" s="1"/>
  <c r="J334" i="17"/>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J367" i="17"/>
  <c r="O367" i="17" s="1"/>
  <c r="J368" i="17"/>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J383" i="17"/>
  <c r="O383" i="17" s="1"/>
  <c r="J384" i="17"/>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J399" i="17"/>
  <c r="O399" i="17" s="1"/>
  <c r="J400" i="17"/>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J415" i="17"/>
  <c r="O415" i="17" s="1"/>
  <c r="J416" i="17"/>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J431" i="17"/>
  <c r="O431" i="17" s="1"/>
  <c r="J432" i="17"/>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J447" i="17"/>
  <c r="O447" i="17" s="1"/>
  <c r="J448" i="17"/>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J463" i="17"/>
  <c r="O463" i="17" s="1"/>
  <c r="J464" i="17"/>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J479" i="17"/>
  <c r="O479" i="17" s="1"/>
  <c r="J480" i="17"/>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J495" i="17"/>
  <c r="O495" i="17" s="1"/>
  <c r="J496" i="17"/>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J511" i="17"/>
  <c r="O511" i="17" s="1"/>
  <c r="J512" i="17"/>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J527" i="17"/>
  <c r="O527" i="17" s="1"/>
  <c r="J528" i="17"/>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J543" i="17"/>
  <c r="O543" i="17" s="1"/>
  <c r="J544" i="17"/>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J559" i="17"/>
  <c r="O559" i="17" s="1"/>
  <c r="J560" i="17"/>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J575" i="17"/>
  <c r="O575" i="17" s="1"/>
  <c r="J576" i="17"/>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J591" i="17"/>
  <c r="O591" i="17" s="1"/>
  <c r="J592" i="17"/>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J607" i="17"/>
  <c r="O607" i="17" s="1"/>
  <c r="J608" i="17"/>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J623" i="17"/>
  <c r="O623" i="17" s="1"/>
  <c r="J624" i="17"/>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J639" i="17"/>
  <c r="O639" i="17" s="1"/>
  <c r="J640" i="17"/>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J655" i="17"/>
  <c r="O655" i="17" s="1"/>
  <c r="J656" i="17"/>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J671" i="17"/>
  <c r="O671" i="17" s="1"/>
  <c r="J672" i="17"/>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J687" i="17"/>
  <c r="O687" i="17" s="1"/>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J703" i="17"/>
  <c r="O703" i="17" s="1"/>
  <c r="J704" i="17"/>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J719" i="17"/>
  <c r="O719" i="17" s="1"/>
  <c r="J720" i="17"/>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J735" i="17"/>
  <c r="O735" i="17" s="1"/>
  <c r="J736" i="17"/>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J751" i="17"/>
  <c r="O751" i="17" s="1"/>
  <c r="J752" i="17"/>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J767" i="17"/>
  <c r="O767" i="17" s="1"/>
  <c r="J768" i="17"/>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J783" i="17"/>
  <c r="O783" i="17" s="1"/>
  <c r="J784" i="17"/>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J799" i="17"/>
  <c r="O799" i="17" s="1"/>
  <c r="J800" i="17"/>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J815" i="17"/>
  <c r="O815" i="17" s="1"/>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J847" i="17"/>
  <c r="O847" i="17" s="1"/>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O863" i="17" s="1"/>
  <c r="J864" i="17"/>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J879" i="17"/>
  <c r="O879" i="17" s="1"/>
  <c r="J880" i="17"/>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J895" i="17"/>
  <c r="O895" i="17" s="1"/>
  <c r="J896" i="17"/>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J911" i="17"/>
  <c r="O911" i="17" s="1"/>
  <c r="J912" i="17"/>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J927" i="17"/>
  <c r="O927" i="17" s="1"/>
  <c r="J928" i="17"/>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J959" i="17"/>
  <c r="O959" i="17" s="1"/>
  <c r="J960" i="17"/>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J975" i="17"/>
  <c r="O975" i="17" s="1"/>
  <c r="J976" i="17"/>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J991" i="17"/>
  <c r="O991" i="17" s="1"/>
  <c r="J992" i="17"/>
  <c r="J993" i="17"/>
  <c r="O993" i="17" s="1"/>
  <c r="J994" i="17"/>
  <c r="O994" i="17" s="1"/>
  <c r="J995" i="17"/>
  <c r="O995" i="17" s="1"/>
  <c r="J996" i="17"/>
  <c r="O996" i="17" s="1"/>
  <c r="J997" i="17"/>
  <c r="O997" i="17" s="1"/>
  <c r="J998" i="17"/>
  <c r="O998" i="17" s="1"/>
  <c r="J999" i="17"/>
  <c r="O999" i="17" s="1"/>
  <c r="J1000" i="17"/>
  <c r="O1000" i="17" s="1"/>
  <c r="J1001" i="17"/>
  <c r="O1001"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<sst xmlns="http://schemas.openxmlformats.org/spreadsheetml/2006/main" count="12129" uniqueCount="6222">
  <si>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</si>
  <si>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</si>
  <si>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</si>
  <si>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</si>
  <si>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</si>
  <si>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</si>
  <si>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</si>
  <si>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</si>
  <si>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</si>
  <si>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</si>
  <si>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</si>
  <si>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</si>
  <si>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</si>
  <si>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</si>
  <si>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</si>
  <si>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</si>
  <si>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</si>
  <si>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</si>
  <si>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</si>
  <si>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</si>
  <si>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</si>
  <si>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</si>
  <si>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</si>
  <si>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</si>
  <si>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</si>
  <si>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</si>
  <si>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</si>
  <si>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</si>
  <si>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</si>
  <si>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</si>
  <si>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</si>
  <si>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</si>
  <si>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</si>
  <si>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</si>
  <si>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</si>
  <si>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</si>
  <si>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</si>
  <si>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</si>
  <si>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</si>
  <si>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</si>
  <si>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</si>
  <si>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</si>
  <si>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</si>
  <si>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</si>
  <si>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</si>
  <si>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</si>
  <si>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</si>
  <si>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</si>
  <si>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</si>
  <si>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</si>
  <si>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</si>
  <si>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</si>
  <si>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</si>
  <si>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</si>
  <si>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</si>
  <si>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</si>
  <si>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</si>
  <si>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</si>
  <si>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</si>
  <si>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</si>
  <si>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</si>
  <si>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</si>
  <si>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</si>
  <si>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</si>
  <si>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</si>
  <si>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</si>
  <si>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</si>
  <si>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</si>
  <si>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</si>
  <si>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</si>
  <si>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</si>
  <si>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</si>
  <si>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</si>
  <si>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</si>
  <si>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</si>
  <si>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</si>
  <si>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</si>
  <si>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</si>
  <si>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</si>
  <si>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</si>
  <si>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</si>
  <si>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</si>
  <si>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</si>
  <si>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</si>
  <si>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</si>
  <si>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</si>
  <si>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</si>
  <si>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</si>
  <si>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</si>
  <si>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</si>
  <si>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</si>
  <si>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</si>
  <si>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</si>
  <si>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</si>
  <si>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</si>
  <si>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</si>
  <si>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</si>
  <si>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</si>
  <si>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</si>
  <si>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</si>
  <si>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</si>
  <si>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</si>
  <si>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</si>
  <si>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</si>
  <si>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</si>
  <si>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</si>
  <si>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</si>
  <si>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</si>
  <si>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</si>
  <si>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</si>
  <si>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</si>
  <si>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</si>
  <si>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</si>
  <si>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</si>
  <si>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</si>
  <si>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</si>
  <si>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</si>
  <si>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</si>
  <si>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</si>
  <si>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</si>
  <si>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</si>
  <si>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</si>
  <si>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</si>
  <si>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</si>
  <si>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</si>
  <si>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</si>
  <si>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</si>
  <si>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</si>
  <si>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</si>
  <si>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</si>
  <si>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</si>
  <si>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</si>
  <si>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</si>
  <si>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</si>
  <si>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</si>
  <si>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</si>
  <si>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</si>
  <si>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</si>
  <si>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</si>
  <si>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</si>
  <si>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</si>
  <si>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</si>
  <si>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</si>
  <si>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</si>
  <si>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</si>
  <si>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</si>
  <si>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</si>
  <si>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</si>
  <si>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</si>
  <si>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</si>
  <si>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</si>
  <si>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</si>
  <si>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</si>
  <si>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</si>
  <si>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</si>
  <si>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</si>
  <si>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</si>
  <si>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</si>
  <si>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</si>
  <si>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</si>
  <si>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</si>
  <si>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</si>
  <si>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</si>
  <si>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</si>
  <si>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</si>
  <si>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</si>
  <si>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</si>
  <si>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</si>
  <si>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</si>
  <si>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</si>
  <si>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</si>
  <si>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</si>
  <si>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</si>
  <si>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</si>
  <si>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</si>
  <si>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</si>
  <si>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</si>
  <si>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</si>
  <si>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</si>
  <si>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</si>
  <si>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</si>
  <si>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</si>
  <si>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</si>
  <si>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</si>
  <si>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</si>
  <si>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</si>
  <si>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</si>
  <si>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</si>
  <si>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</si>
  <si>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</si>
  <si>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</si>
  <si>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</si>
  <si>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</si>
  <si>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</si>
  <si>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</si>
  <si>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</si>
  <si>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</si>
  <si>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</si>
  <si>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</si>
  <si>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</si>
  <si>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</si>
  <si>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</si>
  <si>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</si>
  <si>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</si>
  <si>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</si>
  <si>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</si>
  <si>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</si>
  <si>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</si>
  <si>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</si>
  <si>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</si>
  <si>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</si>
  <si>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</si>
  <si>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</si>
  <si>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</si>
  <si>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</si>
  <si>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</si>
  <si>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</si>
  <si>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</si>
  <si>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</si>
  <si>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</si>
  <si>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</si>
  <si>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</si>
  <si>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</si>
  <si>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</si>
  <si>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</si>
  <si>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</si>
  <si>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</si>
  <si>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</si>
  <si>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</si>
  <si>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</si>
  <si>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</si>
  <si>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</si>
  <si>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</si>
  <si>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</si>
  <si>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</si>
  <si>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</si>
  <si>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</si>
  <si>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</si>
  <si>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</si>
  <si>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</si>
  <si>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</si>
  <si>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</si>
  <si>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</si>
  <si>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</si>
  <si>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</si>
  <si>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</si>
  <si>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</si>
  <si>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</si>
  <si>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</si>
  <si>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</si>
  <si>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</si>
  <si>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</si>
  <si>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</si>
  <si>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</si>
  <si>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</si>
  <si>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</si>
  <si>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</si>
  <si>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</si>
  <si>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</si>
  <si>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</si>
  <si>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</si>
  <si>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</si>
  <si>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</si>
  <si>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</si>
  <si>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</si>
  <si>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</si>
  <si>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</si>
  <si>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</si>
  <si>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</si>
  <si>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</si>
  <si>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</si>
  <si>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</si>
  <si>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</si>
  <si>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</si>
  <si>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</si>
  <si>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</si>
  <si>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</si>
  <si>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</si>
  <si>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</si>
  <si>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</si>
  <si>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</si>
  <si>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</si>
  <si>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</si>
  <si>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</si>
  <si>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</si>
  <si>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</si>
  <si>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</si>
  <si>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</si>
  <si>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</si>
  <si>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</si>
  <si>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</si>
  <si>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</si>
  <si>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</si>
  <si>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</si>
  <si>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</si>
  <si>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</si>
  <si>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</si>
  <si>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</si>
  <si>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</si>
  <si>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</si>
  <si>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</si>
  <si>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</si>
  <si>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</si>
  <si>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</si>
  <si>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</si>
  <si>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</si>
  <si>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</si>
  <si>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</si>
  <si>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</si>
  <si>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</si>
  <si>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</si>
  <si>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</si>
  <si>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</si>
  <si>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</si>
  <si>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</si>
  <si>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</si>
  <si>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</si>
  <si>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</si>
  <si>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</si>
  <si>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</si>
  <si>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</si>
  <si>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</si>
  <si>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</si>
  <si>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</si>
  <si>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</si>
  <si>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</si>
  <si>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</si>
  <si>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</si>
  <si>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</si>
  <si>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</si>
  <si>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</si>
  <si>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</si>
  <si>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</si>
  <si>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</si>
  <si>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</si>
  <si>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</si>
  <si>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</si>
  <si>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</si>
  <si>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</si>
  <si>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</si>
  <si>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</si>
  <si>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</si>
  <si>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</si>
  <si>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</si>
  <si>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</si>
  <si>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</si>
  <si>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</si>
  <si>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</si>
  <si>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</si>
  <si>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</si>
  <si>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</si>
  <si>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</si>
  <si>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</si>
  <si>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</si>
  <si>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</si>
  <si>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</si>
  <si>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</si>
  <si>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</si>
  <si>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</si>
  <si>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</si>
  <si>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</si>
  <si>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</si>
  <si>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</si>
  <si>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</si>
  <si>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</si>
  <si>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</si>
  <si>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</si>
  <si>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</si>
  <si>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</si>
  <si>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</si>
  <si>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</si>
  <si>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</si>
  <si>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</si>
  <si>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</si>
  <si>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</si>
  <si>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</si>
  <si>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</si>
  <si>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</si>
  <si>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</si>
  <si>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</si>
  <si>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</si>
  <si>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</si>
  <si>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</si>
  <si>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</si>
  <si>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</si>
  <si>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</si>
  <si>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</si>
  <si>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</si>
  <si>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</si>
  <si>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</si>
  <si>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</si>
  <si>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</si>
  <si>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</si>
  <si>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</si>
  <si>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</si>
  <si>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</si>
  <si>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</si>
  <si>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</si>
  <si>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</si>
  <si>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</si>
  <si>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</si>
  <si>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</si>
  <si>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</si>
  <si>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</si>
  <si>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</si>
  <si>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</si>
  <si>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</si>
  <si>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</si>
  <si>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</si>
  <si>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</si>
  <si>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</si>
  <si>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</si>
  <si>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</si>
  <si>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</si>
  <si>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</si>
  <si>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</si>
  <si>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</si>
  <si>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</si>
  <si>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</si>
  <si>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</si>
  <si>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</si>
  <si>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</si>
  <si>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</si>
  <si>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</si>
  <si>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</si>
  <si>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</si>
  <si>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</si>
  <si>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</si>
  <si>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</si>
  <si>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</si>
  <si>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</si>
  <si>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</si>
  <si>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</si>
  <si>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</si>
  <si>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</si>
  <si>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</si>
  <si>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</si>
  <si>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</si>
  <si>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</si>
  <si>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</si>
  <si>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</si>
  <si>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</si>
  <si>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</si>
  <si>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</si>
  <si>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</si>
  <si>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</si>
  <si>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</si>
  <si>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</si>
  <si>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</si>
  <si>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</si>
  <si>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</si>
  <si>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</si>
  <si>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</si>
  <si>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</si>
  <si>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</si>
  <si>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</si>
  <si>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</si>
  <si>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</si>
  <si>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</si>
  <si>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</si>
  <si>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</si>
  <si>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</si>
  <si>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</si>
  <si>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</si>
  <si>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</si>
  <si>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</si>
  <si>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</si>
  <si>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</si>
  <si>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</si>
  <si>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</si>
  <si>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</si>
  <si>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</si>
  <si>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</si>
  <si>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</si>
  <si>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</si>
  <si>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</si>
  <si>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</si>
  <si>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</si>
  <si>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</si>
  <si>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</si>
  <si>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</si>
  <si>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</si>
  <si>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</si>
  <si>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</si>
  <si>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</si>
  <si>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</si>
  <si>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</si>
  <si>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</si>
  <si>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</si>
  <si>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</si>
  <si>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</si>
  <si>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</si>
  <si>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</si>
  <si>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</si>
  <si>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</si>
  <si>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</si>
  <si>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</si>
  <si>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</si>
  <si>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</si>
  <si>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</si>
  <si>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</si>
  <si>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</si>
  <si>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</si>
  <si>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</si>
  <si>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</si>
  <si>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</si>
  <si>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</si>
  <si>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</si>
  <si>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</si>
  <si>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</si>
  <si>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</si>
  <si>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</si>
  <si>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</si>
  <si>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</si>
  <si>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</si>
  <si>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</si>
  <si>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</si>
  <si>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</si>
  <si>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</si>
  <si>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</si>
  <si>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</si>
  <si>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</si>
  <si>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</si>
  <si>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</si>
  <si>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</si>
  <si>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</si>
  <si>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</si>
  <si>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</si>
  <si>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</si>
  <si>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</si>
  <si>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</si>
  <si>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</si>
  <si>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</si>
  <si>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</si>
  <si>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</si>
  <si>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</si>
  <si>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</si>
  <si>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</si>
  <si>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</si>
  <si>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</si>
  <si>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</si>
  <si>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</si>
  <si>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</si>
  <si>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</si>
  <si>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</si>
  <si>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</si>
  <si>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</si>
  <si>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</si>
  <si>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</si>
  <si>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</si>
  <si>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</si>
  <si>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</si>
  <si>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</si>
  <si>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</si>
  <si>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</si>
  <si>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</si>
  <si>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</si>
  <si>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</si>
  <si>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</si>
  <si>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</si>
  <si>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</si>
  <si>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</si>
  <si>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</si>
  <si>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</si>
  <si>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</si>
  <si>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</si>
  <si>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</si>
  <si>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</si>
  <si>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</si>
  <si>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</si>
  <si>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</si>
  <si>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</si>
  <si>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</si>
  <si>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</si>
  <si>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</si>
  <si>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</si>
  <si>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</si>
  <si>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</si>
  <si>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</si>
  <si>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</si>
  <si>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</si>
  <si>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</si>
  <si>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</si>
  <si>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</si>
  <si>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</si>
  <si>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</si>
  <si>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</si>
  <si>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</si>
  <si>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</si>
  <si>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</si>
  <si>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</si>
  <si>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</si>
  <si>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</si>
  <si>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</si>
  <si>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</si>
  <si>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</si>
  <si>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</si>
  <si>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</si>
  <si>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</si>
  <si>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</si>
  <si>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</si>
  <si>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</si>
  <si>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</si>
  <si>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</si>
  <si>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</si>
  <si>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</si>
  <si>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</si>
  <si>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</si>
  <si>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</si>
  <si>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</si>
  <si>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</si>
  <si>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</si>
  <si>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</si>
  <si>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</si>
  <si>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</si>
  <si>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</si>
  <si>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</si>
  <si>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</si>
  <si>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</si>
  <si>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</si>
  <si>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</si>
  <si>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</si>
  <si>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</si>
  <si>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</si>
  <si>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</si>
  <si>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</si>
  <si>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</si>
  <si>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</si>
  <si>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</si>
  <si>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</si>
  <si>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</si>
  <si>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</si>
  <si>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</si>
  <si>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</si>
  <si>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</si>
  <si>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</si>
  <si>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</si>
  <si>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</si>
  <si>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</si>
  <si>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</si>
  <si>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</si>
  <si>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</si>
  <si>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</si>
  <si>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</si>
  <si>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</si>
  <si>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</si>
  <si>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</si>
  <si>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</si>
  <si>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</si>
  <si>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</si>
  <si>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</si>
  <si>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</si>
  <si>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</si>
  <si>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</si>
  <si>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</si>
  <si>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</si>
  <si>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</si>
  <si>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</si>
  <si>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</si>
  <si>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</si>
  <si>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</si>
  <si>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</si>
  <si>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</si>
  <si>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</si>
  <si>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</si>
  <si>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</si>
  <si>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</si>
  <si>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</si>
  <si>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</si>
  <si>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</si>
  <si>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</si>
  <si>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</si>
  <si>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</si>
  <si>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</si>
  <si>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</si>
  <si>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</si>
  <si>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</si>
  <si>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</si>
  <si>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</si>
  <si>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</si>
  <si>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</si>
  <si>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</si>
  <si>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</si>
  <si>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</si>
  <si>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</si>
  <si>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</si>
  <si>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</si>
  <si>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</si>
  <si>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</si>
  <si>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</si>
  <si>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</si>
  <si>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</si>
  <si>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</si>
  <si>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</si>
  <si>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</si>
  <si>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</si>
  <si>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</si>
  <si>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</si>
  <si>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</si>
  <si>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</si>
  <si>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</si>
  <si>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</si>
  <si>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</si>
  <si>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</si>
  <si>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</si>
  <si>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</si>
  <si>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</si>
  <si>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</si>
  <si>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</si>
  <si>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</si>
  <si>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</si>
  <si>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</si>
  <si>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</si>
  <si>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</si>
  <si>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</si>
  <si>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</si>
  <si>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</si>
  <si>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</si>
  <si>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</si>
  <si>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</si>
  <si>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</si>
  <si>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</si>
  <si>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</si>
  <si>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</si>
  <si>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</si>
  <si>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</si>
  <si>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</si>
  <si>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</si>
  <si>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</si>
  <si>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</si>
  <si>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</si>
  <si>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</si>
  <si>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</si>
  <si>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</si>
  <si>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</si>
  <si>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</si>
  <si>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</si>
  <si>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</si>
  <si>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</si>
  <si>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</si>
  <si>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</si>
  <si>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</si>
  <si>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</si>
  <si>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</si>
  <si>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</si>
  <si>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</si>
  <si>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</si>
  <si>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</si>
  <si>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</si>
  <si>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</si>
  <si>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</si>
  <si>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</si>
  <si>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</si>
  <si>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</si>
  <si>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</si>
  <si>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</si>
  <si>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</si>
  <si>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</si>
  <si>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</si>
  <si>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</si>
  <si>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</si>
  <si>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</si>
  <si>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</si>
  <si>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</si>
  <si>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</si>
  <si>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</si>
  <si>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</si>
  <si>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</si>
  <si>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</si>
  <si>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</si>
  <si>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</si>
  <si>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</si>
  <si>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</si>
  <si>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</si>
  <si>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</si>
  <si>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</si>
  <si>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</si>
  <si>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</si>
  <si>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</si>
  <si>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</si>
  <si>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</si>
  <si>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</si>
  <si>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</si>
  <si>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</si>
  <si>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</si>
  <si>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</si>
  <si>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</si>
  <si>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</si>
  <si>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</si>
  <si>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</si>
  <si>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</si>
  <si>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</si>
  <si>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</si>
  <si>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</si>
  <si>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</si>
  <si>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</si>
  <si>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</si>
  <si>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</si>
  <si>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</si>
  <si>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</si>
  <si>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</si>
  <si>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</si>
  <si>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</si>
  <si>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</si>
  <si>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</si>
  <si>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</si>
  <si>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</si>
  <si>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</si>
  <si>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</si>
  <si>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</si>
  <si>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</si>
  <si>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</si>
  <si>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</si>
  <si>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</si>
  <si>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</si>
  <si>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</si>
  <si>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</si>
  <si>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</si>
  <si>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</si>
  <si>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</si>
  <si>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</si>
  <si>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</si>
  <si>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</si>
  <si>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</si>
  <si>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</si>
  <si>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</si>
  <si>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</si>
  <si>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</si>
  <si>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</si>
  <si>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</si>
  <si>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</si>
  <si>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</si>
  <si>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</si>
  <si>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</si>
  <si>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</si>
  <si>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</si>
  <si>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</si>
  <si>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</si>
  <si>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</si>
  <si>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</si>
  <si>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</si>
  <si>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</si>
  <si>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</si>
  <si>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</si>
  <si>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</si>
  <si>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</si>
  <si>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</si>
  <si>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</si>
  <si>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</si>
  <si>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</si>
  <si>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</si>
  <si>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</si>
  <si>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</si>
  <si>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</si>
  <si>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</si>
  <si>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</si>
  <si>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</si>
  <si>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</si>
  <si>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</si>
  <si>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</si>
  <si>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</si>
  <si>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</si>
  <si>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</si>
  <si>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</si>
  <si>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</si>
  <si>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</si>
  <si>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</si>
  <si>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</si>
  <si>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</si>
  <si>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</si>
  <si>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</si>
  <si>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</si>
  <si>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</si>
  <si>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</si>
  <si>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</si>
  <si>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</si>
  <si>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</si>
  <si>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</si>
  <si>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</si>
  <si>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</si>
  <si>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</si>
  <si>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</si>
  <si>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</si>
  <si>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</si>
  <si>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</si>
  <si>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</si>
  <si>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</si>
  <si>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</si>
  <si>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</si>
  <si>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</si>
  <si>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</si>
  <si>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</si>
  <si>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</si>
  <si>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</si>
  <si>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</si>
  <si>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</si>
  <si>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</si>
  <si>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</si>
  <si>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</si>
  <si>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</si>
  <si>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</si>
  <si>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</si>
  <si>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</si>
  <si>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</si>
  <si>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</si>
  <si>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</si>
  <si>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</si>
  <si>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</si>
  <si>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</si>
  <si>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</si>
  <si>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</si>
  <si>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</si>
  <si>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</si>
  <si>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</si>
  <si>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</si>
  <si>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</si>
  <si>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</si>
  <si>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</si>
  <si>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</si>
  <si>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</si>
  <si>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</si>
  <si>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</si>
  <si>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</si>
  <si>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</si>
  <si>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</si>
  <si>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</si>
  <si>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</si>
  <si>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</si>
  <si>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</si>
  <si>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</si>
  <si>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</si>
  <si>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</si>
  <si>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</si>
  <si>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</si>
  <si>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</si>
  <si>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</si>
  <si>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</si>
  <si>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</si>
  <si>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</si>
  <si>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</si>
  <si>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</si>
  <si>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</si>
  <si>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</si>
  <si>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</si>
  <si>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</si>
  <si>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</si>
  <si>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</si>
  <si>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</si>
  <si>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</si>
  <si>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</si>
  <si>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</si>
  <si>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</si>
  <si>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</si>
  <si>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</si>
  <si>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</si>
  <si>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</si>
  <si>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</si>
  <si>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</si>
  <si>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</si>
  <si>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</si>
  <si>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</si>
  <si>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</si>
  <si>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</si>
  <si>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</si>
  <si>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</si>
  <si>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</si>
  <si>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</si>
  <si>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</si>
  <si>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</si>
  <si>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</si>
  <si>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</si>
  <si>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</si>
  <si>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</si>
  <si>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</si>
  <si>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</si>
  <si>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</si>
  <si>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</si>
  <si>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</si>
  <si>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</si>
  <si>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</si>
  <si>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</si>
  <si>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</si>
  <si>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</si>
  <si>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</si>
  <si>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</si>
  <si>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</si>
  <si>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</si>
  <si>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</si>
  <si>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</si>
  <si>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</si>
  <si>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</si>
  <si>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</si>
  <si>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</si>
  <si>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</si>
  <si>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</si>
  <si>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</si>
  <si>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</si>
  <si>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</si>
  <si>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</si>
  <si>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</si>
  <si>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</si>
  <si>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</si>
  <si>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</si>
  <si>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</si>
  <si>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</si>
  <si>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</si>
  <si>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</si>
  <si>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</si>
  <si>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</si>
  <si>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</si>
  <si>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</si>
  <si>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</si>
  <si>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</si>
  <si>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</si>
  <si>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</si>
  <si>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</si>
  <si>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</si>
  <si>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</si>
  <si>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</si>
  <si>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</si>
  <si>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</si>
  <si>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</si>
  <si>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</si>
  <si>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</si>
  <si>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</si>
  <si>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</si>
  <si>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</si>
  <si>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</si>
  <si>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</si>
  <si>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</si>
  <si>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</si>
  <si>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</si>
  <si>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</si>
  <si>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</si>
  <si>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</si>
  <si>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</si>
  <si>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</si>
  <si>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</si>
  <si>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</si>
  <si>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</si>
  <si>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</si>
  <si>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</si>
  <si>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</si>
  <si>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</si>
  <si>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</si>
  <si>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</si>
  <si>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</si>
  <si>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</si>
  <si>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</si>
  <si>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</si>
  <si>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</si>
  <si>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</si>
  <si>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</si>
  <si>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</si>
  <si>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</si>
  <si>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</si>
  <si>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</si>
  <si>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</si>
  <si>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</si>
  <si>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</si>
  <si>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</si>
  <si>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</si>
  <si>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</si>
  <si>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</si>
  <si>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</si>
  <si>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</si>
  <si>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</si>
  <si>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</si>
  <si>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</si>
  <si>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</si>
  <si>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</si>
  <si>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</si>
  <si>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</si>
  <si>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</si>
  <si>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</si>
  <si>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</si>
  <si>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</si>
  <si>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</si>
  <si>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</si>
  <si>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</si>
  <si>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</si>
  <si>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</si>
  <si>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</si>
  <si>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</si>
  <si>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</si>
  <si>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</si>
  <si>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</si>
  <si>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</si>
  <si>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</si>
  <si>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</si>
  <si>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</si>
  <si>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</si>
  <si>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</si>
  <si>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</si>
  <si>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</si>
  <si>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</si>
  <si>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</si>
  <si>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</si>
  <si>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</si>
  <si>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</si>
  <si>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</si>
  <si>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</si>
  <si>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</si>
  <si>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</si>
  <si>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</si>
  <si>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</si>
  <si>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</si>
  <si>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</si>
  <si>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</si>
  <si>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</si>
  <si>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</si>
  <si>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</si>
  <si>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</si>
  <si>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</si>
  <si>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</si>
  <si>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</si>
  <si>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</si>
  <si>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</si>
  <si>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</si>
  <si>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</si>
  <si>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</si>
  <si>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</si>
  <si>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</si>
  <si>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</si>
  <si>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</si>
  <si>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</si>
  <si>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</si>
  <si>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</si>
  <si>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</si>
  <si>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</si>
  <si>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</si>
  <si>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</si>
  <si>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</si>
  <si>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</si>
  <si>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</si>
  <si>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</si>
  <si>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</si>
  <si>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</si>
  <si>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</si>
  <si>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</si>
  <si>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</si>
  <si>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</si>
  <si>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</si>
  <si>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</si>
  <si>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</si>
  <si>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</si>
  <si>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</si>
  <si>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</si>
  <si>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</si>
  <si>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</si>
  <si>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</si>
  <si>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</si>
  <si>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</si>
  <si>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</si>
  <si>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</si>
  <si>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</si>
  <si>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</si>
  <si>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</si>
  <si>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</si>
  <si>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</si>
  <si>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</si>
  <si>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</si>
  <si>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</si>
  <si>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</si>
  <si>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</si>
  <si>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</si>
  <si>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</si>
  <si>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</si>
  <si>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</si>
  <si>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</si>
  <si>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</si>
  <si>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</si>
  <si>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</si>
  <si>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</si>
  <si>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</si>
  <si>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</si>
  <si>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</si>
  <si>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</si>
  <si>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</si>
  <si>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</si>
  <si>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</si>
  <si>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</si>
  <si>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</si>
  <si>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</si>
  <si>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</si>
  <si>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</si>
  <si>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</si>
  <si>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</si>
  <si>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</si>
  <si>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</si>
  <si>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</si>
  <si>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</si>
  <si>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</si>
  <si>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</si>
  <si>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</si>
  <si>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</si>
  <si>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</si>
  <si>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</si>
  <si>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</si>
  <si>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</si>
  <si>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</si>
  <si>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</si>
  <si>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</si>
  <si>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</si>
  <si>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</si>
  <si>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</si>
  <si>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</si>
  <si>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</si>
  <si>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</si>
  <si>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</si>
  <si>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</si>
  <si>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</si>
  <si>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</si>
  <si>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</si>
  <si>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</si>
  <si>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</si>
  <si>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</si>
  <si>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</si>
  <si>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</si>
  <si>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</si>
  <si>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</si>
  <si>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</si>
  <si>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</si>
  <si>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</si>
  <si>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</si>
  <si>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</si>
  <si>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</si>
  <si>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</si>
  <si>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</si>
  <si>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</si>
  <si>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</si>
  <si>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</si>
  <si>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</si>
  <si>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</si>
  <si>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</si>
  <si>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</si>
  <si>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</si>
  <si>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</si>
  <si>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</si>
  <si>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</si>
  <si>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</si>
  <si>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</si>
  <si>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</si>
  <si>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</si>
  <si>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</si>
  <si>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</si>
  <si>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</si>
  <si>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</si>
  <si>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</si>
  <si>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</si>
  <si>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</si>
  <si>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</si>
  <si>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</si>
  <si>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</si>
  <si>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</si>
  <si>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</si>
  <si>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</si>
  <si>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</si>
  <si>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</si>
  <si>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</si>
  <si>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</si>
  <si>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</si>
  <si>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</si>
  <si>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</si>
  <si>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</si>
  <si>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</si>
  <si>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</si>
  <si>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</si>
  <si>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</si>
  <si>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</si>
  <si>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</si>
  <si>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</si>
  <si>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</si>
  <si>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</si>
  <si>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</si>
  <si>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</si>
  <si>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</si>
  <si>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</si>
  <si>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</si>
  <si>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</si>
  <si>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</si>
  <si>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</si>
  <si>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</si>
  <si>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</si>
  <si>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</si>
  <si>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</si>
  <si>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</si>
  <si>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</si>
  <si>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</si>
  <si>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</si>
  <si>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</si>
  <si>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</si>
  <si>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</si>
  <si>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</si>
  <si>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</si>
  <si>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</si>
  <si>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</si>
  <si>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</si>
  <si>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</si>
  <si>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</si>
  <si>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</si>
  <si>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</si>
  <si>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</si>
  <si>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</si>
  <si>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</si>
  <si>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</si>
  <si>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</si>
  <si>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</si>
  <si>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</si>
  <si>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</si>
  <si>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</si>
  <si>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</si>
  <si>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</si>
  <si>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</si>
  <si>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</si>
  <si>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</si>
  <si>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</si>
  <si>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</si>
  <si>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</si>
  <si>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</si>
  <si>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</si>
  <si>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</si>
  <si>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</si>
  <si>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</si>
  <si>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</si>
  <si>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</si>
  <si>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</si>
  <si>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</si>
  <si>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</si>
  <si>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</si>
  <si>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</si>
  <si>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</si>
  <si>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</si>
  <si>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</si>
  <si>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</si>
  <si>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</si>
  <si>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</si>
  <si>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</si>
  <si>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</si>
  <si>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</si>
  <si>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</si>
  <si>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</si>
  <si>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</si>
  <si>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</si>
  <si>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</si>
  <si>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</si>
  <si>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</si>
  <si>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</si>
  <si>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</si>
  <si>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</si>
  <si>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</si>
  <si>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</si>
  <si>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</si>
  <si>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</si>
  <si>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</si>
  <si>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</si>
  <si>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</si>
  <si>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</si>
  <si>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</si>
  <si>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</si>
  <si>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</si>
  <si>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</si>
  <si>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</si>
  <si>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</si>
  <si>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</si>
  <si>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</si>
  <si>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</si>
  <si>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</si>
  <si>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</si>
  <si>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</si>
  <si>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</si>
  <si>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</si>
  <si>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</si>
  <si>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</si>
  <si>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</si>
  <si>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</si>
  <si>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</si>
  <si>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</si>
  <si>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</si>
  <si>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</si>
  <si>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</si>
  <si>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</si>
  <si>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</si>
  <si>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</si>
  <si>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</si>
  <si>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</si>
  <si>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</si>
  <si>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</si>
  <si>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</si>
  <si>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</si>
  <si>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</si>
  <si>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</si>
  <si>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</si>
  <si>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</si>
  <si>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</si>
  <si>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</si>
  <si>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</si>
  <si>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</si>
  <si>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</si>
  <si>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</si>
  <si>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</si>
  <si>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</si>
  <si>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</si>
  <si>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</si>
  <si>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</si>
  <si>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</si>
  <si>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</si>
  <si>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</si>
  <si>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</si>
  <si>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</si>
  <si>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</si>
  <si>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</si>
  <si>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</si>
  <si>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</si>
  <si>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</si>
  <si>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</si>
  <si>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</si>
  <si>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</si>
  <si>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</si>
  <si>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</si>
  <si>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</si>
  <si>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</si>
  <si>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</si>
  <si>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</si>
  <si>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</si>
  <si>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</si>
  <si>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</si>
  <si>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</si>
  <si>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</si>
  <si>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</si>
  <si>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</si>
  <si>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</si>
  <si>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</si>
  <si>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</si>
  <si>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</si>
  <si>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</si>
  <si>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</si>
  <si>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</si>
  <si>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</si>
  <si>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</si>
  <si>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</si>
  <si>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</si>
  <si>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</si>
  <si>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</si>
  <si>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</si>
  <si>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</si>
  <si>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</si>
  <si>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</si>
  <si>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</si>
  <si>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</si>
  <si>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</si>
  <si>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</si>
  <si>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</si>
  <si>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</si>
  <si>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</si>
  <si>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</si>
  <si>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</si>
  <si>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</si>
  <si>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</si>
  <si>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</si>
  <si>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</si>
  <si>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</si>
  <si>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</si>
  <si>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</si>
  <si>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</si>
  <si>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</si>
  <si>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</si>
  <si>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</si>
  <si>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</si>
  <si>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</si>
  <si>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</si>
  <si>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</si>
  <si>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</si>
  <si>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</si>
  <si>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</si>
  <si>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</si>
  <si>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</si>
  <si>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</si>
  <si>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</si>
  <si>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</si>
  <si>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</si>
  <si>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</si>
  <si>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</si>
  <si>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</si>
  <si>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</si>
  <si>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</si>
  <si>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</si>
  <si>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</si>
  <si>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</si>
  <si>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</si>
  <si>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</si>
  <si>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</si>
  <si>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</si>
  <si>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</si>
  <si>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</si>
  <si>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</si>
  <si>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</si>
  <si>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</si>
  <si>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</si>
  <si>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</si>
  <si>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</si>
  <si>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</si>
  <si>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</si>
  <si>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</si>
  <si>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</si>
  <si>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</si>
  <si>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</si>
  <si>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</si>
  <si>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</si>
  <si>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</si>
  <si>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</si>
  <si>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</si>
  <si>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</si>
  <si>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</si>
  <si>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</si>
  <si>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</si>
  <si>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</si>
  <si>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</si>
  <si>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</si>
  <si>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</si>
  <si>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</si>
  <si>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</si>
  <si>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</si>
  <si>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</si>
  <si>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</si>
  <si>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</si>
  <si>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</si>
  <si>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</si>
  <si>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</si>
  <si>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</si>
  <si>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</si>
  <si>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</si>
  <si>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</si>
  <si>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</si>
  <si>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</si>
  <si>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</si>
  <si>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</si>
  <si>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</si>
  <si>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</si>
  <si>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</si>
  <si>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</si>
  <si>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</si>
  <si>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</si>
  <si>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</si>
  <si>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</si>
  <si>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</si>
  <si>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</si>
  <si>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</si>
  <si>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</si>
  <si>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</si>
  <si>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</si>
  <si>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</si>
  <si>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</si>
  <si>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</si>
  <si>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</si>
  <si>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</si>
  <si>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</si>
  <si>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</si>
  <si>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</si>
  <si>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</si>
  <si>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</si>
  <si>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</si>
  <si>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</si>
  <si>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</si>
  <si>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</si>
  <si>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</si>
  <si>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</si>
  <si>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</si>
  <si>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</si>
  <si>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</si>
  <si>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</si>
  <si>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</si>
  <si>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</si>
  <si>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</si>
  <si>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</si>
  <si>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</si>
  <si>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</si>
  <si>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</si>
  <si>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</si>
  <si>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</si>
  <si>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</si>
  <si>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</si>
  <si>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</si>
  <si>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</si>
  <si>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</si>
  <si>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</si>
  <si>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</si>
  <si>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</si>
  <si>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</si>
  <si>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</si>
  <si>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</si>
  <si>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</si>
  <si>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</si>
  <si>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</si>
  <si>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</si>
  <si>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</si>
  <si>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</si>
  <si>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</si>
  <si>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</si>
  <si>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</si>
  <si>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</si>
  <si>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</si>
  <si>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</si>
  <si>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</si>
  <si>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</si>
  <si>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</si>
  <si>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</si>
  <si>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</si>
  <si>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</si>
  <si>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</si>
  <si>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</si>
  <si>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</si>
  <si>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</si>
  <si>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</si>
  <si>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</si>
  <si>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</si>
  <si>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</si>
  <si>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</si>
  <si>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</si>
  <si>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</si>
  <si>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</si>
  <si>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</si>
  <si>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</si>
  <si>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</si>
  <si>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</si>
  <si>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</si>
  <si>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</si>
  <si>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</si>
  <si>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</si>
  <si>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</si>
  <si>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</si>
  <si>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</si>
  <si>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</si>
  <si>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</si>
  <si>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</si>
  <si>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</si>
  <si>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</si>
  <si>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</si>
  <si>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</si>
  <si>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</si>
  <si>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</si>
  <si>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</si>
  <si>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</si>
  <si>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</si>
  <si>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</si>
  <si>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</si>
  <si>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</si>
  <si>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</si>
  <si>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</si>
  <si>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</si>
  <si>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</si>
  <si>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</si>
  <si>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</si>
  <si>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</si>
  <si>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</si>
  <si>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</si>
  <si>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</si>
  <si>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</si>
  <si>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</si>
  <si>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</si>
  <si>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</si>
  <si>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</si>
  <si>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</si>
  <si>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</si>
  <si>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</si>
  <si>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</si>
  <si>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</si>
  <si>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</si>
  <si>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</si>
  <si>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</si>
  <si>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</si>
  <si>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</si>
  <si>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</si>
  <si>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</si>
  <si>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</si>
  <si>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</si>
  <si>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</si>
  <si>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</si>
  <si>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</si>
  <si>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</si>
  <si>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</si>
  <si>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</si>
  <si>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</si>
  <si>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</si>
  <si>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</si>
  <si>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</si>
  <si>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</si>
  <si>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</si>
  <si>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</si>
  <si>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</si>
  <si>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</si>
  <si>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</si>
  <si>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</si>
  <si>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</si>
  <si>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</si>
  <si>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</si>
  <si>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</si>
  <si>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</si>
  <si>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</si>
  <si>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</si>
  <si>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</si>
  <si>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</si>
  <si>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</si>
  <si>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</si>
  <si>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</si>
  <si>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</si>
  <si>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</si>
  <si>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</si>
  <si>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</si>
  <si>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</si>
  <si>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</si>
  <si>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</si>
  <si>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</si>
  <si>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</si>
  <si>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</si>
  <si>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</si>
  <si>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</si>
  <si>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</si>
  <si>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</si>
  <si>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</si>
  <si>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</si>
  <si>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</si>
  <si>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</si>
  <si>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</si>
  <si>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</si>
  <si>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</si>
  <si>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</si>
  <si>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</si>
  <si>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</si>
  <si>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</si>
  <si>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</si>
  <si>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</si>
  <si>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</si>
  <si>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</si>
  <si>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</si>
  <si>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</si>
  <si>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</si>
  <si>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</si>
  <si>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</si>
  <si>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</si>
  <si>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</si>
  <si>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</si>
  <si>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</si>
  <si>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</si>
  <si>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</si>
  <si>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</si>
  <si>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</si>
  <si>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</si>
  <si>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</si>
  <si>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</si>
  <si>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</si>
  <si>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</si>
  <si>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</si>
  <si>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</si>
  <si>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</si>
  <si>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</si>
  <si>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</si>
  <si>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</si>
  <si>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</si>
  <si>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</si>
  <si>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</si>
  <si>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</si>
  <si>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</si>
  <si>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</si>
  <si>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</si>
  <si>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</si>
  <si>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</si>
  <si>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</si>
  <si>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</si>
  <si>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</si>
  <si>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</si>
  <si>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</si>
  <si>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</si>
  <si>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</si>
  <si>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</si>
  <si>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</si>
  <si>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</si>
  <si>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</si>
  <si>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</si>
  <si>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</si>
  <si>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</si>
  <si>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</si>
  <si>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</si>
  <si>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</si>
  <si>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</si>
  <si>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</si>
  <si>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</si>
  <si>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</si>
  <si>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</si>
  <si>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</si>
  <si>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</si>
  <si>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</si>
  <si>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</si>
  <si>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</si>
  <si>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</si>
  <si>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</si>
  <si>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</si>
  <si>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</si>
  <si>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</si>
  <si>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</si>
  <si>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</si>
  <si>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</si>
  <si>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</si>
  <si>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</si>
  <si>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</si>
  <si>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</si>
  <si>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</si>
  <si>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</si>
  <si>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</si>
  <si>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</si>
  <si>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</si>
  <si>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</si>
  <si>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</si>
  <si>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</si>
  <si>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</si>
  <si>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</si>
  <si>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</si>
  <si>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</si>
  <si>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</si>
  <si>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</si>
  <si>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</si>
  <si>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</si>
  <si>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</si>
  <si>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</si>
  <si>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</si>
  <si>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</si>
  <si>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</si>
  <si>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</si>
  <si>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</si>
  <si>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</si>
  <si>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</si>
  <si>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</si>
  <si>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</si>
  <si>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</si>
  <si>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</si>
  <si>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</si>
  <si>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</si>
  <si>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</si>
  <si>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</si>
  <si>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</si>
  <si>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</si>
  <si>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</si>
  <si>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</si>
  <si>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</si>
  <si>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</si>
  <si>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</si>
  <si>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</si>
  <si>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</si>
  <si>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</si>
  <si>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</si>
  <si>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</si>
  <si>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</si>
  <si>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</si>
  <si>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</si>
  <si>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</si>
  <si>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</si>
  <si>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</si>
  <si>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</si>
  <si>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</si>
  <si>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</si>
  <si>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</si>
  <si>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</si>
  <si>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</si>
  <si>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</si>
  <si>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</si>
  <si>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</si>
  <si>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</si>
  <si>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</si>
  <si>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</si>
  <si>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</si>
  <si>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</si>
  <si>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</si>
  <si>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</si>
  <si>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</si>
  <si>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</si>
  <si>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</si>
  <si>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</si>
  <si>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</si>
  <si>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</si>
  <si>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</si>
  <si>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</si>
  <si>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</si>
  <si>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</si>
  <si>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</si>
  <si>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</si>
  <si>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</si>
  <si>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</si>
  <si>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</si>
  <si>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</si>
  <si>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</si>
  <si>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</si>
  <si>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</si>
  <si>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</si>
  <si>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</si>
  <si>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</si>
  <si>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</si>
  <si>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</si>
  <si>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</si>
  <si>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</si>
  <si>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</si>
  <si>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</si>
  <si>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</si>
  <si>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</si>
  <si>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</si>
  <si>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</si>
  <si>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</si>
  <si>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</si>
  <si>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</si>
  <si>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</si>
  <si>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</si>
  <si>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</si>
  <si>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</si>
  <si>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</si>
  <si>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</si>
  <si>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</si>
  <si>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</si>
  <si>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</si>
  <si>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</si>
  <si>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</si>
  <si>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</si>
  <si>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</si>
  <si>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</si>
  <si>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</si>
  <si>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</si>
  <si>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</si>
  <si>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</si>
  <si>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</si>
  <si>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</si>
  <si>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</si>
  <si>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</si>
  <si>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</si>
  <si>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</si>
  <si>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</si>
  <si>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</si>
  <si>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</si>
  <si>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</si>
  <si>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</si>
  <si>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</si>
  <si>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</si>
  <si>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</si>
  <si>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</si>
  <si>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</si>
  <si>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</si>
  <si>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</si>
  <si>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</si>
  <si>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</si>
  <si>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</si>
  <si>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</si>
  <si>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</si>
  <si>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</si>
  <si>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</si>
  <si>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</si>
  <si>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</si>
  <si>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</si>
  <si>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</si>
  <si>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</si>
  <si>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</si>
  <si>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</si>
  <si>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</si>
  <si>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</si>
  <si>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</si>
  <si>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</si>
  <si>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</si>
  <si>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</si>
  <si>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</si>
  <si>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</si>
  <si>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</si>
  <si>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</si>
  <si>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</si>
  <si>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</si>
  <si>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</si>
  <si>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</si>
  <si>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</si>
  <si>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</si>
  <si>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</si>
  <si>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</si>
  <si>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</si>
  <si>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</si>
  <si>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</si>
  <si>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</si>
  <si>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</si>
  <si>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</si>
  <si>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</si>
  <si>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</si>
  <si>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</si>
  <si>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</si>
  <si>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</si>
  <si>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</si>
  <si>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</si>
  <si>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</si>
  <si>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</si>
  <si>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</si>
  <si>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</si>
  <si>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</si>
  <si>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</si>
  <si>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</si>
  <si>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</si>
  <si>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</si>
  <si>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</si>
  <si>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</si>
  <si>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</si>
  <si>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</si>
  <si>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</si>
  <si>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</si>
  <si>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</si>
  <si>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</si>
  <si>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</si>
  <si>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</si>
  <si>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</si>
  <si>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</si>
  <si>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</si>
  <si>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</si>
  <si>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</si>
  <si>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</si>
  <si>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</si>
  <si>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</si>
  <si>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</si>
  <si>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</si>
  <si>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</si>
  <si>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</si>
  <si>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</si>
  <si>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</si>
  <si>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</si>
  <si>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</si>
  <si>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</si>
  <si>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</si>
  <si>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</si>
  <si>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</si>
  <si>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</si>
  <si>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</si>
  <si>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</si>
  <si>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</si>
  <si>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</si>
  <si>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</si>
  <si>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</si>
  <si>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</si>
  <si>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</si>
  <si>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</si>
  <si>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</si>
  <si>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</si>
  <si>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</si>
  <si>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</si>
  <si>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</si>
  <si>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</si>
  <si>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</si>
  <si>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</si>
  <si>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</si>
  <si>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</si>
  <si>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</si>
  <si>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</si>
  <si>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</si>
  <si>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</si>
  <si>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</si>
  <si>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</si>
  <si>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</si>
  <si>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</si>
  <si>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</si>
  <si>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</si>
  <si>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</si>
  <si>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</si>
  <si>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</si>
  <si>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</si>
  <si>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</si>
  <si>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</si>
  <si>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</si>
  <si>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</si>
  <si>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</si>
  <si>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</si>
  <si>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</si>
  <si>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</si>
  <si>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</si>
  <si>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</si>
  <si>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</si>
  <si>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</si>
  <si>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</si>
  <si>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</si>
  <si>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</si>
  <si>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</si>
  <si>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</si>
  <si>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</si>
  <si>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</si>
  <si>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</si>
  <si>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</si>
  <si>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</si>
  <si>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</si>
  <si>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</si>
  <si>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</si>
  <si>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</si>
  <si>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</si>
  <si>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</si>
  <si>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</si>
  <si>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</si>
  <si>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</si>
  <si>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</si>
  <si>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</si>
  <si>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</si>
  <si>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</si>
  <si>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</si>
  <si>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</si>
  <si>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</si>
  <si>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</si>
  <si>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</si>
  <si>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</si>
  <si>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</si>
  <si>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</si>
  <si>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</si>
  <si>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</si>
  <si>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</si>
  <si>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</si>
  <si>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</si>
  <si>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</si>
  <si>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</si>
  <si>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</si>
  <si>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</si>
  <si>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</si>
  <si>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</si>
  <si>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</si>
  <si>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</si>
  <si>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</si>
  <si>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</si>
  <si>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</si>
  <si>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</si>
  <si>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</si>
  <si>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</si>
  <si>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</si>
  <si>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</si>
  <si>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</si>
  <si>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</si>
  <si>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</si>
  <si>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</si>
  <si>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</si>
  <si>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</si>
  <si>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</si>
  <si>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</si>
  <si>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</si>
  <si>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</si>
  <si>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</si>
  <si>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</si>
  <si>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</si>
  <si>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</si>
  <si>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</si>
  <si>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</si>
  <si>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</si>
  <si>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</si>
  <si>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</si>
  <si>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</si>
  <si>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</si>
  <si>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</si>
  <si>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</si>
  <si>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</si>
  <si>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</si>
  <si>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</si>
  <si>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</si>
  <si>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</si>
  <si>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</si>
  <si>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</si>
  <si>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</si>
  <si>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</si>
  <si>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</si>
  <si>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</si>
  <si>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</si>
  <si>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</si>
  <si>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</si>
  <si>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</si>
  <si>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</si>
  <si>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</si>
  <si>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</si>
  <si>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</si>
  <si>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</si>
  <si>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</si>
  <si>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</si>
  <si>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</si>
  <si>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</si>
  <si>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</si>
  <si>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</si>
  <si>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</si>
  <si>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</si>
  <si>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</si>
  <si>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</si>
  <si>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</si>
  <si>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</si>
  <si>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</si>
  <si>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</si>
  <si>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</si>
  <si>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</si>
  <si>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</si>
  <si>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</si>
  <si>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</si>
  <si>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</si>
  <si>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</si>
  <si>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</si>
  <si>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</si>
  <si>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</si>
  <si>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</si>
  <si>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</si>
  <si>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</si>
  <si>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</si>
  <si>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</si>
  <si>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</si>
  <si>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</si>
  <si>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</si>
  <si>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</si>
  <si>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</si>
  <si>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</si>
  <si>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</si>
  <si>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</si>
  <si>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</si>
  <si>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</si>
  <si>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</si>
  <si>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</si>
  <si>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</si>
  <si>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</si>
  <si>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</si>
  <si>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</si>
  <si>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</si>
  <si>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</si>
  <si>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</si>
  <si>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</si>
  <si>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</si>
  <si>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</si>
  <si>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</si>
  <si>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</si>
  <si>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</si>
  <si>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</si>
  <si>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</si>
  <si>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</si>
  <si>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</si>
  <si>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</si>
  <si>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</si>
  <si>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</si>
  <si>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</si>
  <si>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</si>
  <si>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</si>
  <si>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</si>
  <si>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</si>
  <si>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</si>
  <si>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</si>
  <si>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</si>
  <si>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</si>
  <si>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</si>
  <si>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</si>
  <si>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</si>
  <si>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</si>
  <si>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</si>
  <si>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</si>
  <si>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</si>
  <si>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</si>
  <si>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</si>
  <si>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</si>
  <si>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</si>
  <si>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</si>
  <si>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</si>
  <si>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</si>
  <si>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</si>
  <si>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</si>
  <si>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</si>
  <si>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</si>
  <si>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</si>
  <si>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</si>
  <si>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</si>
  <si>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</si>
  <si>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</si>
  <si>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</si>
  <si>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</si>
  <si>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</si>
  <si>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</si>
  <si>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</si>
  <si>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</si>
  <si>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</si>
  <si>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</si>
  <si>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</si>
  <si>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</si>
  <si>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</si>
  <si>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</si>
  <si>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</si>
  <si>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</si>
  <si>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</si>
  <si>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</si>
  <si>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</si>
  <si>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</si>
  <si>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</si>
  <si>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</si>
  <si>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</si>
  <si>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</si>
  <si>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</si>
  <si>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</si>
  <si>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</si>
  <si>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</si>
  <si>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</si>
  <si>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</si>
  <si>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</si>
  <si>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</si>
  <si>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</si>
  <si>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</si>
  <si>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</si>
  <si>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</si>
  <si>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</si>
  <si>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</si>
  <si>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</si>
  <si>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</si>
  <si>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</si>
  <si>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</si>
  <si>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</si>
  <si>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</si>
  <si>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</si>
  <si>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</si>
  <si>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</si>
  <si>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</si>
  <si>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</si>
  <si>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</si>
  <si>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</si>
  <si>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</si>
  <si>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</si>
  <si>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</si>
  <si>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</si>
  <si>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</si>
  <si>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</si>
  <si>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</si>
  <si>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</si>
  <si>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</si>
  <si>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</si>
  <si>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</si>
  <si>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</si>
  <si>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</si>
  <si>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</si>
  <si>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</si>
  <si>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</si>
  <si>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</si>
  <si>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</si>
  <si>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</si>
  <si>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</si>
  <si>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</si>
  <si>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</si>
  <si>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</si>
  <si>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</si>
  <si>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</si>
  <si>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</si>
  <si>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</si>
  <si>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</si>
  <si>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</si>
  <si>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</si>
  <si>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</si>
  <si>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</si>
  <si>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</si>
  <si>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</si>
  <si>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</si>
  <si>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</si>
  <si>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</si>
  <si>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</si>
  <si>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</si>
  <si>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</si>
  <si>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</si>
  <si>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</si>
  <si>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</si>
  <si>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</si>
  <si>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</si>
  <si>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</si>
  <si>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</si>
  <si>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</si>
  <si>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</si>
  <si>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</si>
  <si>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</si>
  <si>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</si>
  <si>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</si>
  <si>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</si>
  <si>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</si>
  <si>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</si>
  <si>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</si>
  <si>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</si>
  <si>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</si>
  <si>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</si>
  <si>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</si>
  <si>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</si>
  <si>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</si>
  <si>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</si>
  <si>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</si>
  <si>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</si>
  <si>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</si>
  <si>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</si>
  <si>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</si>
  <si>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</si>
  <si>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</si>
  <si>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</si>
  <si>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</si>
  <si>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</si>
  <si>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</si>
  <si>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</si>
  <si>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</si>
  <si>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</si>
  <si>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</si>
  <si>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</si>
  <si>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</si>
  <si>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</si>
  <si>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</si>
  <si>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</si>
  <si>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</si>
  <si>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</si>
  <si>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</si>
  <si>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</si>
  <si>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</si>
  <si>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</si>
  <si>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</si>
  <si>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</si>
  <si>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</si>
  <si>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</si>
  <si>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</si>
  <si>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</si>
  <si>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</si>
  <si>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</si>
  <si>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</si>
  <si>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</si>
  <si>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</si>
  <si>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</si>
  <si>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</si>
  <si>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</si>
  <si>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</si>
  <si>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</si>
  <si>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</si>
  <si>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</si>
  <si>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</si>
  <si>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</si>
  <si>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</si>
  <si>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</si>
  <si>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</si>
  <si>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</si>
  <si>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</si>
  <si>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</si>
  <si>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</si>
  <si>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</si>
  <si>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</si>
  <si>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</si>
  <si>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</si>
  <si>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</si>
  <si>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</si>
  <si>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</si>
  <si>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</si>
  <si>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</si>
  <si>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</si>
  <si>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</si>
  <si>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</si>
  <si>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</si>
  <si>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</si>
  <si>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</si>
  <si>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</si>
  <si>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</si>
  <si>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</si>
  <si>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</si>
  <si>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</si>
  <si>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</si>
  <si>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</si>
  <si>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</si>
  <si>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</si>
  <si>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</si>
  <si>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</si>
  <si>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</si>
  <si>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</si>
  <si>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</si>
  <si>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</si>
  <si>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</si>
  <si>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</si>
  <si>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</si>
  <si>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</si>
  <si>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</si>
  <si>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</si>
  <si>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</si>
  <si>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</si>
  <si>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</si>
  <si>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</si>
  <si>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</si>
  <si>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</si>
  <si>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</si>
  <si>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</si>
  <si>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</si>
  <si>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</si>
  <si>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</si>
  <si>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</si>
  <si>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</si>
  <si>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</si>
  <si>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</si>
  <si>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</si>
  <si>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</si>
  <si>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</si>
  <si>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</si>
  <si>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</si>
  <si>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</si>
  <si>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</si>
  <si>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</si>
  <si>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</si>
  <si>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</si>
  <si>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</si>
  <si>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</si>
  <si>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</si>
  <si>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</si>
  <si>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</si>
  <si>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</si>
  <si>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</si>
  <si>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</si>
  <si>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</si>
  <si>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</si>
  <si>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</si>
  <si>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</si>
  <si>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</si>
  <si>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</si>
  <si>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</si>
  <si>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</si>
  <si>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</si>
  <si>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</si>
  <si>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</si>
  <si>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</si>
  <si>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</si>
  <si>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</si>
  <si>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</si>
  <si>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</si>
  <si>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</si>
  <si>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</si>
  <si>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</si>
  <si>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</si>
  <si>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</si>
  <si>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</si>
  <si>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</si>
  <si>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</si>
  <si>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</si>
  <si>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</si>
  <si>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</si>
  <si>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</si>
  <si>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</si>
  <si>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</si>
  <si>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</si>
  <si>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</si>
  <si>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</si>
  <si>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</si>
  <si>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</si>
  <si>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</si>
  <si>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</si>
  <si>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</si>
  <si>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</si>
  <si>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</si>
  <si>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</si>
  <si>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</si>
  <si>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</si>
  <si>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</si>
  <si>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</si>
  <si>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</si>
  <si>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</si>
  <si>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</si>
  <si>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</si>
  <si>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</si>
  <si>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</si>
  <si>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</si>
  <si>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</si>
  <si>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</si>
  <si>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</si>
  <si>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</si>
  <si>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</si>
  <si>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</si>
  <si>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</si>
  <si>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</si>
  <si>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</si>
  <si>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</si>
  <si>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</si>
  <si>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</si>
  <si>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</si>
  <si>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</si>
  <si>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</si>
  <si>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</si>
  <si>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</si>
  <si>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</si>
  <si>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</si>
  <si>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</si>
  <si>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</si>
  <si>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</si>
  <si>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</si>
  <si>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</si>
  <si>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</si>
  <si>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</si>
  <si>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</si>
  <si>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</si>
  <si>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</si>
  <si>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</si>
  <si>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</si>
  <si>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</si>
  <si>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</si>
  <si>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</si>
  <si>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</si>
  <si>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</si>
  <si>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</si>
  <si>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</si>
  <si>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</si>
  <si>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</si>
  <si>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</si>
  <si>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</si>
  <si>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</si>
  <si>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</si>
  <si>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</si>
  <si>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</si>
  <si>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</si>
  <si>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</si>
  <si>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</si>
  <si>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</si>
  <si>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</si>
  <si>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</si>
  <si>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</si>
  <si>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</si>
  <si>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</si>
  <si>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</si>
  <si>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</si>
  <si>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</si>
  <si>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</si>
  <si>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</si>
  <si>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</si>
  <si>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</si>
  <si>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</si>
  <si>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</si>
  <si>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</si>
  <si>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</si>
  <si>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</si>
  <si>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</si>
  <si>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</si>
  <si>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</si>
  <si>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</si>
  <si>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</si>
  <si>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</si>
  <si>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</si>
  <si>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</si>
  <si>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</si>
  <si>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</si>
  <si>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</si>
  <si>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</si>
  <si>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</si>
  <si>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</si>
  <si>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</si>
  <si>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</si>
  <si>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</si>
  <si>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</si>
  <si>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</si>
  <si>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</si>
  <si>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</si>
  <si>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</si>
  <si>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</si>
  <si>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</si>
  <si>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</si>
  <si>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</si>
  <si>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</si>
  <si>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</si>
  <si>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</si>
  <si>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</si>
  <si>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</si>
  <si>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</si>
  <si>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</si>
  <si>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</si>
  <si>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</si>
  <si>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</si>
  <si>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</si>
  <si>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</si>
  <si>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</si>
  <si>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</si>
  <si>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</si>
  <si>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</si>
  <si>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</si>
  <si>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</si>
  <si>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</si>
  <si>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</si>
  <si>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</si>
  <si>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</si>
  <si>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</si>
  <si>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</si>
  <si>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</si>
  <si>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</si>
  <si>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</si>
  <si>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</si>
  <si>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</si>
  <si>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</si>
  <si>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</si>
  <si>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</si>
  <si>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</si>
  <si>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</si>
  <si>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</si>
  <si>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</si>
  <si>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</si>
  <si>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</si>
  <si>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</si>
  <si>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</si>
  <si>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</si>
  <si>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</si>
  <si>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</si>
  <si>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</si>
  <si>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</si>
  <si>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</si>
  <si>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</si>
  <si>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</si>
  <si>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</si>
  <si>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</si>
  <si>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</si>
  <si>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</si>
  <si>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</si>
  <si>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</si>
  <si>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</si>
  <si>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</si>
  <si>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</si>
  <si>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</si>
  <si>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</si>
  <si>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</si>
  <si>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</si>
  <si>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</si>
  <si>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</si>
  <si>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</si>
  <si>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</si>
  <si>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</si>
  <si>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</si>
  <si>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</si>
  <si>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</si>
  <si>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</si>
  <si>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</si>
  <si>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</si>
  <si>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</si>
  <si>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</si>
  <si>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</si>
  <si>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</si>
  <si>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</si>
  <si>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</si>
  <si>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</si>
  <si>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</si>
  <si>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</si>
  <si>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</si>
  <si>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</si>
  <si>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</si>
  <si>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</si>
  <si>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</si>
  <si>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</si>
  <si>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</si>
  <si>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</si>
  <si>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</si>
  <si>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</si>
  <si>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</si>
  <si>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</si>
  <si>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</si>
  <si>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</si>
  <si>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</si>
  <si>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</si>
  <si>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</si>
  <si>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</si>
  <si>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</si>
  <si>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</si>
  <si>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</si>
  <si>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</si>
  <si>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</si>
  <si>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</si>
  <si>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</si>
  <si>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</si>
  <si>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</si>
  <si>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</si>
  <si>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</si>
  <si>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</si>
  <si>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</si>
  <si>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</si>
  <si>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</si>
  <si>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</si>
  <si>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</si>
  <si>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</si>
  <si>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</si>
  <si>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</si>
  <si>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</si>
  <si>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</si>
  <si>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</si>
  <si>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</si>
  <si>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</si>
  <si>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</si>
  <si>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</si>
  <si>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</si>
  <si>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</si>
  <si>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</si>
  <si>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</si>
  <si>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</si>
  <si>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</si>
  <si>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</si>
  <si>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</si>
  <si>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</si>
  <si>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</si>
  <si>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</si>
  <si>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</si>
  <si>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</si>
  <si>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</si>
  <si>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</si>
  <si>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</si>
  <si>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</si>
  <si>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</si>
  <si>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</si>
  <si>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</si>
  <si>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</si>
  <si>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</si>
  <si>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</si>
  <si>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</si>
  <si>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</si>
  <si>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</si>
  <si>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</si>
  <si>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</si>
  <si>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</si>
  <si>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</si>
  <si>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</si>
  <si>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</si>
  <si>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</si>
  <si>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</si>
  <si>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</si>
  <si>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</si>
  <si>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</si>
  <si>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</si>
  <si>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</si>
  <si>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</si>
  <si>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</si>
  <si>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</si>
  <si>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</si>
  <si>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</si>
  <si>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</si>
  <si>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</si>
  <si>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</si>
  <si>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</si>
  <si>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</si>
  <si>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</si>
  <si>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</si>
  <si>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</si>
  <si>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</si>
  <si>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</si>
  <si>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</si>
  <si>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</si>
  <si>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</si>
  <si>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</si>
  <si>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</si>
  <si>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</si>
  <si>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</si>
  <si>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</si>
  <si>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</si>
  <si>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</si>
  <si>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</si>
  <si>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</si>
  <si>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</si>
  <si>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</si>
  <si>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</si>
  <si>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</si>
  <si>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</si>
  <si>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</si>
  <si>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</si>
  <si>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</si>
  <si>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</si>
  <si>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</si>
  <si>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</si>
  <si>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</si>
  <si>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</si>
  <si>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</si>
  <si>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</si>
  <si>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</si>
  <si>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</si>
  <si>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</si>
  <si>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</si>
  <si>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</si>
  <si>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</si>
  <si>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</si>
  <si>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</si>
  <si>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</si>
  <si>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</si>
  <si>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</si>
  <si>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</si>
  <si>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</si>
  <si>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</si>
  <si>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</si>
  <si>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</si>
  <si>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</si>
  <si>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</si>
  <si>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</si>
  <si>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</si>
  <si>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</si>
  <si>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</si>
  <si>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</si>
  <si>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</si>
  <si>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</si>
  <si>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</si>
  <si>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</si>
  <si>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</si>
  <si>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</si>
  <si>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</si>
  <si>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</si>
  <si>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</si>
  <si>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</si>
  <si>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</si>
  <si>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</si>
  <si>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</si>
  <si>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</si>
  <si>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</si>
  <si>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</si>
  <si>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</si>
  <si>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</si>
  <si>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</si>
  <si>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</si>
  <si>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</si>
  <si>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</si>
  <si>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</si>
  <si>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</si>
  <si>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</si>
  <si>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</si>
  <si>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</si>
  <si>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</si>
  <si>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</si>
  <si>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</si>
  <si>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</si>
  <si>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</si>
  <si>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</si>
  <si>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</si>
  <si>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</si>
  <si>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</si>
  <si>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</si>
  <si>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</si>
  <si>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</si>
  <si>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</si>
  <si>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</si>
  <si>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</si>
  <si>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</si>
  <si>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</si>
  <si>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</si>
  <si>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</si>
  <si>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</si>
  <si>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</si>
  <si>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</si>
  <si>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</si>
  <si>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</si>
  <si>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</si>
  <si>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</si>
  <si>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</si>
  <si>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</si>
  <si>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</si>
  <si>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</si>
  <si>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</si>
  <si>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</si>
  <si>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</si>
  <si>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</si>
  <si>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</si>
  <si>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</si>
  <si>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</si>
  <si>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</si>
  <si>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</si>
  <si>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</si>
  <si>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</si>
  <si>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</si>
  <si>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</si>
  <si>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</si>
  <si>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</si>
  <si>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</si>
  <si>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</si>
  <si>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</si>
  <si>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</si>
  <si>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</si>
  <si>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</si>
  <si>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</si>
  <si>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</si>
  <si>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</si>
  <si>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</si>
  <si>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</si>
  <si>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</si>
  <si>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</si>
  <si>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</si>
  <si>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</si>
  <si>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</si>
  <si>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</si>
  <si>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</si>
  <si>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</si>
  <si>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</si>
  <si>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</si>
  <si>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</si>
  <si>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</si>
  <si>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</si>
  <si>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</si>
  <si>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</si>
  <si>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</si>
  <si>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</si>
  <si>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</si>
  <si>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</si>
  <si>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</si>
  <si>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</si>
  <si>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</si>
  <si>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</si>
  <si>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</si>
  <si>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</si>
  <si>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</si>
  <si>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</si>
  <si>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</si>
  <si>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</si>
  <si>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</si>
  <si>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</si>
  <si>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</si>
  <si>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</si>
  <si>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</si>
  <si>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</si>
  <si>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</si>
  <si>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</si>
  <si>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</si>
  <si>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</si>
  <si>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</si>
  <si>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</si>
  <si>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</si>
  <si>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</si>
  <si>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</si>
  <si>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</si>
  <si>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</si>
  <si>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</si>
  <si>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</si>
  <si>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</si>
  <si>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</si>
  <si>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</si>
  <si>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</si>
  <si>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</si>
  <si>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</si>
  <si>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</si>
  <si>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</si>
  <si>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</si>
  <si>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</si>
  <si>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</si>
  <si>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</si>
  <si>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</si>
  <si>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</si>
  <si>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</si>
  <si>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</si>
  <si>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</si>
  <si>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</si>
  <si>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</si>
  <si>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</si>
  <si>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</si>
  <si>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</si>
  <si>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</si>
  <si>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</si>
  <si>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</si>
  <si>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</si>
  <si>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</si>
  <si>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</si>
  <si>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</si>
  <si>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</si>
  <si>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</si>
  <si>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</si>
  <si>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</si>
  <si>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</si>
  <si>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</si>
  <si>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</si>
  <si>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</si>
  <si>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</si>
  <si>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</si>
  <si>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</si>
  <si>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</si>
  <si>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</si>
  <si>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</si>
  <si>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</si>
  <si>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</si>
  <si>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</si>
  <si>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</si>
  <si>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</si>
  <si>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</si>
  <si>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</si>
  <si>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</si>
  <si>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</si>
  <si>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</si>
  <si>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</si>
  <si>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</si>
  <si>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</si>
  <si>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</si>
  <si>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</si>
  <si>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</si>
  <si>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</si>
  <si>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</si>
  <si>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</si>
  <si>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</si>
  <si>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</si>
  <si>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</si>
  <si>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</si>
  <si>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</si>
  <si>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</si>
  <si>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</si>
  <si>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</si>
  <si>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</si>
  <si>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</si>
  <si>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</si>
  <si>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</si>
  <si>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</si>
  <si>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</si>
  <si>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</si>
  <si>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</si>
  <si>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</si>
  <si>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</si>
  <si>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</si>
  <si>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</si>
  <si>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</si>
  <si>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</si>
  <si>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</si>
  <si>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</si>
  <si>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</si>
  <si>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</si>
  <si>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</si>
  <si>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</si>
  <si>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</si>
  <si>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</si>
  <si>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</si>
  <si>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</si>
  <si>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</si>
  <si>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</si>
  <si>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</si>
  <si>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</si>
  <si>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</si>
  <si>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</si>
  <si>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</si>
  <si>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</si>
  <si>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</si>
  <si>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</si>
  <si>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</si>
  <si>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</si>
  <si>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</si>
  <si>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</si>
  <si>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</si>
  <si>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</si>
  <si>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</si>
  <si>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</si>
  <si>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</si>
  <si>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</si>
  <si>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</si>
  <si>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</si>
  <si>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</si>
  <si>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</si>
  <si>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</si>
  <si>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</si>
  <si>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</si>
  <si>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</si>
  <si>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</si>
  <si>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</si>
  <si>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</si>
  <si>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</si>
  <si>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</si>
  <si>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</si>
  <si>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</si>
  <si>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</si>
  <si>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</si>
  <si>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</si>
  <si>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</si>
  <si>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</si>
  <si>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</si>
  <si>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</si>
  <si>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</si>
  <si>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</si>
  <si>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</si>
  <si>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</si>
  <si>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</si>
  <si>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</si>
  <si>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</si>
  <si>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</si>
  <si>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</si>
  <si>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</si>
  <si>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</si>
  <si>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</si>
  <si>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</si>
  <si>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</si>
  <si>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</si>
  <si>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</si>
  <si>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</si>
  <si>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</si>
  <si>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</si>
  <si>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</si>
  <si>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</si>
  <si>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</si>
  <si>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</si>
  <si>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</si>
  <si>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</si>
  <si>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</si>
  <si>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</si>
  <si>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</si>
  <si>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</si>
  <si>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</si>
  <si>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</si>
  <si>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</si>
  <si>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</si>
  <si>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</si>
  <si>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</si>
  <si>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</si>
  <si>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</si>
  <si>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</si>
  <si>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</si>
  <si>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</si>
  <si>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</si>
  <si>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</si>
  <si>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</si>
  <si>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</si>
  <si>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</si>
  <si>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</si>
  <si>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</si>
  <si>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</si>
  <si>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</si>
  <si>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</si>
  <si>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</si>
  <si>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</si>
  <si>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</si>
  <si>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</si>
  <si>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</si>
  <si>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</si>
  <si>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</si>
  <si>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</si>
  <si>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</si>
  <si>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</si>
  <si>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</si>
  <si>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</si>
  <si>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</si>
  <si>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</si>
  <si>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</si>
  <si>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</si>
  <si>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</si>
  <si>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</si>
  <si>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</si>
  <si>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</si>
  <si>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</si>
  <si>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</si>
  <si>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</si>
  <si>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</si>
  <si>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</si>
  <si>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</si>
  <si>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</si>
  <si>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</si>
  <si>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</si>
  <si>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</si>
  <si>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</si>
  <si>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</si>
  <si>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</si>
  <si>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</si>
  <si>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</si>
  <si>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</si>
  <si>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</si>
  <si>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</si>
  <si>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</si>
  <si>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</si>
  <si>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</si>
  <si>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</si>
  <si>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</si>
  <si>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</si>
  <si>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</si>
  <si>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</si>
  <si>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</si>
  <si>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</si>
  <si>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</si>
  <si>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</si>
  <si>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</si>
  <si>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</si>
  <si>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</si>
  <si>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</si>
  <si>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</si>
  <si>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</si>
  <si>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</si>
  <si>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</si>
  <si>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</si>
  <si>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</si>
  <si>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</si>
  <si>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</si>
  <si>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</si>
  <si>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</si>
  <si>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</si>
  <si>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</si>
  <si>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</si>
  <si>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</si>
  <si>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</si>
  <si>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</si>
  <si>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</si>
  <si>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</si>
  <si>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</si>
  <si>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</si>
  <si>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</si>
  <si>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</si>
  <si>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</si>
  <si>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</si>
  <si>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</si>
  <si>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</si>
  <si>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</si>
  <si>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</si>
  <si>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</si>
  <si>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</si>
  <si>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</si>
  <si>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</si>
  <si>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</si>
  <si>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</si>
  <si>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</si>
  <si>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</si>
  <si>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</si>
  <si>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</si>
  <si>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</si>
  <si>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</si>
  <si>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</si>
  <si>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</si>
  <si>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</si>
  <si>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</si>
  <si>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</si>
  <si>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</si>
  <si>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</si>
  <si>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</si>
  <si>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</si>
  <si>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</si>
  <si>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</si>
  <si>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</si>
  <si>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</si>
  <si>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</si>
  <si>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</si>
  <si>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</si>
  <si>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</si>
  <si>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</si>
  <si>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</si>
  <si>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</si>
  <si>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</si>
  <si>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</si>
  <si>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</si>
  <si>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</si>
  <si>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</si>
  <si>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</si>
  <si>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</si>
  <si>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</si>
  <si>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</si>
  <si>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</si>
  <si>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</si>
  <si>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</si>
  <si>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</si>
  <si>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</si>
  <si>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</si>
  <si>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</si>
  <si>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</si>
  <si>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</si>
  <si>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</si>
  <si>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</si>
  <si>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</si>
  <si>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</si>
  <si>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</si>
  <si>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</si>
  <si>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</si>
  <si>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</si>
  <si>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</si>
  <si>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</si>
  <si>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</si>
  <si>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</si>
  <si>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</si>
  <si>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</si>
  <si>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</si>
  <si>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</si>
  <si>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</si>
  <si>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</si>
  <si>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</si>
  <si>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</si>
  <si>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</si>
  <si>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</si>
  <si>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</si>
  <si>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</si>
  <si>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</si>
  <si>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</si>
  <si>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</si>
  <si>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</si>
  <si>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</si>
  <si>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</si>
  <si>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</si>
  <si>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</si>
  <si>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</si>
  <si>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</si>
  <si>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</si>
  <si>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</si>
  <si>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</si>
  <si>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</si>
  <si>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</si>
  <si>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</si>
  <si>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</si>
  <si>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</si>
  <si>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</si>
  <si>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</si>
  <si>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</si>
  <si>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</si>
  <si>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</si>
  <si>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</si>
  <si>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</si>
  <si>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</si>
  <si>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</si>
  <si>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</si>
  <si>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</si>
  <si>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</si>
  <si>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</si>
  <si>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</si>
  <si>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</si>
  <si>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</si>
  <si>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</si>
  <si>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</si>
  <si>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</si>
  <si>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</si>
  <si>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</si>
  <si>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</si>
  <si>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</si>
  <si>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</si>
  <si>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</si>
  <si>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</si>
  <si>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</si>
  <si>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</si>
  <si>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</si>
  <si>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</si>
  <si>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</si>
  <si>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</si>
  <si>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</si>
  <si>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</si>
  <si>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</si>
  <si>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</si>
  <si>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</si>
  <si>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</si>
  <si>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</si>
  <si>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</si>
  <si>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</si>
  <si>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</si>
  <si>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</si>
  <si>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</si>
  <si>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</si>
  <si>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</si>
  <si>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</si>
  <si>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</si>
  <si>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</si>
  <si>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</si>
  <si>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</si>
  <si>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</si>
  <si>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</si>
  <si>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</si>
  <si>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</si>
  <si>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</si>
  <si>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</si>
  <si>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</si>
  <si>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</si>
  <si>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</si>
  <si>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</si>
  <si>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</si>
  <si>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</si>
  <si>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</si>
  <si>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</si>
  <si>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</si>
  <si>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</si>
  <si>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</si>
  <si>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</si>
  <si>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</si>
  <si>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</si>
  <si>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</si>
  <si>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</si>
  <si>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</si>
  <si>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</si>
  <si>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</si>
  <si>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</si>
  <si>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</si>
  <si>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</si>
  <si>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</si>
  <si>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</si>
  <si>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</si>
  <si>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</si>
  <si>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</si>
  <si>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</si>
  <si>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</si>
  <si>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</si>
  <si>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</si>
  <si>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</si>
  <si>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</si>
  <si>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</si>
  <si>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</si>
  <si>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</si>
  <si>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</si>
  <si>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</si>
  <si>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</si>
  <si>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</si>
  <si>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</si>
  <si>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</si>
  <si>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</si>
  <si>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</si>
  <si>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</si>
  <si>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</si>
  <si>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</si>
  <si>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</si>
  <si>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</si>
  <si>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</si>
  <si>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</si>
  <si>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</si>
  <si>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</si>
  <si>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</si>
  <si>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</si>
  <si>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</si>
  <si>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</si>
  <si>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</si>
  <si>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</si>
  <si>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</si>
  <si>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</si>
  <si>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</si>
  <si>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</si>
  <si>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</si>
  <si>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</si>
  <si>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</si>
  <si>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</si>
  <si>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</si>
  <si>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</si>
  <si>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</si>
  <si>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</si>
  <si>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</si>
  <si>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</si>
  <si>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</si>
  <si>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</si>
  <si>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</si>
  <si>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</si>
  <si>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</si>
  <si>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</si>
  <si>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</si>
  <si>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</si>
  <si>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</si>
  <si>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</si>
  <si>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</si>
  <si>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</si>
  <si>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</si>
  <si>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</si>
  <si>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</si>
  <si>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</si>
  <si>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</si>
  <si>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</si>
  <si>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</si>
  <si>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</si>
  <si>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</si>
  <si>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</si>
  <si>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</si>
  <si>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</si>
  <si>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</si>
  <si>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</si>
  <si>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</si>
  <si>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</si>
  <si>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</si>
  <si>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</si>
  <si>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</si>
  <si>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</si>
  <si>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</si>
  <si>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</si>
  <si>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</si>
  <si>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</si>
  <si>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</si>
  <si>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</si>
  <si>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</si>
  <si>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</si>
  <si>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</si>
  <si>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</si>
  <si>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</si>
  <si>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</si>
  <si>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</si>
  <si>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</si>
  <si>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</si>
  <si>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</si>
  <si>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</si>
  <si>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</si>
  <si>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</si>
  <si>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</si>
  <si>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</si>
  <si>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</si>
  <si>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</si>
  <si>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</si>
  <si>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</si>
  <si>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</si>
  <si>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</si>
  <si>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</si>
  <si>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</si>
  <si>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</si>
  <si>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</si>
  <si>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</si>
  <si>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</si>
  <si>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</si>
  <si>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</si>
  <si>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</si>
  <si>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</si>
  <si>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</si>
  <si>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</si>
  <si>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</si>
  <si>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</si>
  <si>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</si>
  <si>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</si>
  <si>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</si>
  <si>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</si>
  <si>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</si>
  <si>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</si>
  <si>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</si>
  <si>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</si>
  <si>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</si>
  <si>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</si>
  <si>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</si>
  <si>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</si>
  <si>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</si>
  <si>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</si>
  <si>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</si>
  <si>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</si>
  <si>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</si>
  <si>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</si>
  <si>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</si>
  <si>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</si>
  <si>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</si>
  <si>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</si>
  <si>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</si>
  <si>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</si>
  <si>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</si>
  <si>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</si>
  <si>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</si>
  <si>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</si>
  <si>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</si>
  <si>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</si>
  <si>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</si>
  <si>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</si>
  <si>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</si>
  <si>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</si>
  <si>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</si>
  <si>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</si>
  <si>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</si>
  <si>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</si>
  <si>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</si>
  <si>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</si>
  <si>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</si>
  <si>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</si>
  <si>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</si>
  <si>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</si>
  <si>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</si>
  <si>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</si>
  <si>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</si>
  <si>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</si>
  <si>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</si>
  <si>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</si>
  <si>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</si>
  <si>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</si>
  <si>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</si>
  <si>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</si>
  <si>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</si>
  <si>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</si>
  <si>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</si>
  <si>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</si>
  <si>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</si>
  <si>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</si>
  <si>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</si>
  <si>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</si>
  <si>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</si>
  <si>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</si>
  <si>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</si>
  <si>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</si>
  <si>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</si>
  <si>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</si>
  <si>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</si>
  <si>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</si>
  <si>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</si>
  <si>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</si>
  <si>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</si>
  <si>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</si>
  <si>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</si>
  <si>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</si>
  <si>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</si>
  <si>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</si>
  <si>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</si>
  <si>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</si>
  <si>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</si>
  <si>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</si>
  <si>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</si>
  <si>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</si>
  <si>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</si>
  <si>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</si>
  <si>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</si>
  <si>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</si>
  <si>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</si>
  <si>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</si>
  <si>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</si>
  <si>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</si>
  <si>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</si>
  <si>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</si>
  <si>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</si>
  <si>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</si>
  <si>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</si>
  <si>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</si>
  <si>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</si>
  <si>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</si>
  <si>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</si>
  <si>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</si>
  <si>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</si>
  <si>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</si>
  <si>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</si>
  <si>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</si>
  <si>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</si>
  <si>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</si>
  <si>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</si>
  <si>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</si>
  <si>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</si>
  <si>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</si>
  <si>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</si>
  <si>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</si>
  <si>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</si>
  <si>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</si>
  <si>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</si>
  <si>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</si>
  <si>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</si>
  <si>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</si>
  <si>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</si>
  <si>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</si>
  <si>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</si>
  <si>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</si>
  <si>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</si>
  <si>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</si>
  <si>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</si>
  <si>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</si>
  <si>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</si>
  <si>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</si>
  <si>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</si>
  <si>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</si>
  <si>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</si>
  <si>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</si>
  <si>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</si>
  <si>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</si>
  <si>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</si>
  <si>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</si>
  <si>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</si>
  <si>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</si>
  <si>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</si>
  <si>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</si>
  <si>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</si>
  <si>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</si>
  <si>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</si>
  <si>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</si>
  <si>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</si>
  <si>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</si>
  <si>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</si>
  <si>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</si>
  <si>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</si>
  <si>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</si>
  <si>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</si>
  <si>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</si>
  <si>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</si>
  <si>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</si>
  <si>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</si>
  <si>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</si>
  <si>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</si>
  <si>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</si>
  <si>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</si>
  <si>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</si>
  <si>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</si>
  <si>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</si>
  <si>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</si>
  <si>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</si>
  <si>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</si>
  <si>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</si>
  <si>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</si>
  <si>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</si>
  <si>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</si>
  <si>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</si>
  <si>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</si>
  <si>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</si>
  <si>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</si>
  <si>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</si>
  <si>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</si>
  <si>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</si>
  <si>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</si>
  <si>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</si>
  <si>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</si>
  <si>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</si>
  <si>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</si>
  <si>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</si>
  <si>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</si>
  <si>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</si>
  <si>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</si>
  <si>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</si>
  <si>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</si>
  <si>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</si>
  <si>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</si>
  <si>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</si>
  <si>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</si>
  <si>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</si>
  <si>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</si>
  <si>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</si>
  <si>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</si>
  <si>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</si>
  <si>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</si>
  <si>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</si>
  <si>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</si>
  <si>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</si>
  <si>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</si>
  <si>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</si>
  <si>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</si>
  <si>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</si>
  <si>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</si>
  <si>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</si>
  <si>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</si>
  <si>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</si>
  <si>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</si>
  <si>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</si>
  <si>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</si>
  <si>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</si>
  <si>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</si>
  <si>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</si>
  <si>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</si>
  <si>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</si>
  <si>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</si>
  <si>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</si>
  <si>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</si>
  <si>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</si>
  <si>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</si>
  <si>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</si>
  <si>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</si>
  <si>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</si>
  <si>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</si>
  <si>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</si>
  <si>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</si>
  <si>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</si>
  <si>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</si>
  <si>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</si>
  <si>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</si>
  <si>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</si>
  <si>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</si>
  <si>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</si>
  <si>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</si>
  <si>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</si>
  <si>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</si>
  <si>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</si>
  <si>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</si>
  <si>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</si>
  <si>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</si>
  <si>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</si>
  <si>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</si>
  <si>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</si>
  <si>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</si>
  <si>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</si>
  <si>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</si>
  <si>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</si>
  <si>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</si>
  <si>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</si>
  <si>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</si>
  <si>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</si>
  <si>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</si>
  <si>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</si>
  <si>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</si>
  <si>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</si>
  <si>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</si>
  <si>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</si>
  <si>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</si>
  <si>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</si>
  <si>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</si>
  <si>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</si>
  <si>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</si>
  <si>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</si>
  <si>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</si>
  <si>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</si>
  <si>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</si>
  <si>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</si>
  <si>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</si>
  <si>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</si>
  <si>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</si>
  <si>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</si>
  <si>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</si>
  <si>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</si>
  <si>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</si>
  <si>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</si>
  <si>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</si>
  <si>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</si>
  <si>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</si>
  <si>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</si>
  <si>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</si>
  <si>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</si>
  <si>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</si>
  <si>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</si>
  <si>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</si>
  <si>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</si>
  <si>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</si>
  <si>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</si>
  <si>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</si>
  <si>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</si>
  <si>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</si>
  <si>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</si>
  <si>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</si>
  <si>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</si>
  <si>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</si>
  <si>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</si>
  <si>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</si>
  <si>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</si>
  <si>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</si>
  <si>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</si>
  <si>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</si>
  <si>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</si>
  <si>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</si>
  <si>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</si>
  <si>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</si>
  <si>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</si>
  <si>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</si>
  <si>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</si>
  <si>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</si>
  <si>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</si>
  <si>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</si>
  <si>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</si>
  <si>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</si>
  <si>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</si>
  <si>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</si>
  <si>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</si>
  <si>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</si>
  <si>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</si>
  <si>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</si>
  <si>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</si>
  <si>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</si>
  <si>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</si>
  <si>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</si>
  <si>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</si>
  <si>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</si>
  <si>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</si>
  <si>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</si>
  <si>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</si>
  <si>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</si>
  <si>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</si>
  <si>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</si>
  <si>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</si>
  <si>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</si>
  <si>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</si>
  <si>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</si>
  <si>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</si>
  <si>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</si>
  <si>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</si>
  <si>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</si>
  <si>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</si>
  <si>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</si>
  <si>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</si>
  <si>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</si>
  <si>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</si>
  <si>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</si>
  <si>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</si>
  <si>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</si>
  <si>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</si>
  <si>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</si>
  <si>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</si>
  <si>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</si>
  <si>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</si>
  <si>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</si>
  <si>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</si>
  <si>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</si>
  <si>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</si>
  <si>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</si>
  <si>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</si>
  <si>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</si>
  <si>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</si>
  <si>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</si>
  <si>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</si>
  <si>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</si>
  <si>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</si>
  <si>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</si>
  <si>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</si>
  <si>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</si>
  <si>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</si>
  <si>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</si>
  <si>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</si>
  <si>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</si>
  <si>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</si>
  <si>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</si>
  <si>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</si>
  <si>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</si>
  <si>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</si>
  <si>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</si>
  <si>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</si>
  <si>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</si>
  <si>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</si>
  <si>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</si>
  <si>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</si>
  <si>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</si>
  <si>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</si>
  <si>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</si>
  <si>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</si>
  <si>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</si>
  <si>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</si>
  <si>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</si>
  <si>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</si>
  <si>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</si>
  <si>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</si>
  <si>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</si>
  <si>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</si>
  <si>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</si>
  <si>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</si>
  <si>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</si>
  <si>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</si>
  <si>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</si>
  <si>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</si>
  <si>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</si>
  <si>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</si>
  <si>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</si>
  <si>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</si>
  <si>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</si>
  <si>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</si>
  <si>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</si>
  <si>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</si>
  <si>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</si>
  <si>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</si>
  <si>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</si>
  <si>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</si>
  <si>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</si>
  <si>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</si>
  <si>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</si>
  <si>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</si>
  <si>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</si>
  <si>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</si>
  <si>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</si>
  <si>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</si>
  <si>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</si>
  <si>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</si>
  <si>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</si>
  <si>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</si>
  <si>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</si>
  <si>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</si>
  <si>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</si>
  <si>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</si>
  <si>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</si>
  <si>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</si>
  <si>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</si>
  <si>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</si>
  <si>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</si>
  <si>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</si>
  <si>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</si>
  <si>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</si>
  <si>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</si>
  <si>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</si>
  <si>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</si>
  <si>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</si>
  <si>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</si>
  <si>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</si>
  <si>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</si>
  <si>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</si>
  <si>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</si>
  <si>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</si>
  <si>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</si>
  <si>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</si>
  <si>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</si>
  <si>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</si>
  <si>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</si>
  <si>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</si>
  <si>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</si>
  <si>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</si>
  <si>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</si>
  <si>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</si>
  <si>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</si>
  <si>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</si>
  <si>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</si>
  <si>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</si>
  <si>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</si>
  <si>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</si>
  <si>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</si>
  <si>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</si>
  <si>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</si>
  <si>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</si>
  <si>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</si>
  <si>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</si>
  <si>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</si>
  <si>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</si>
  <si>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</si>
  <si>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</si>
  <si>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</si>
  <si>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</si>
  <si>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</si>
  <si>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</si>
  <si>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</si>
  <si>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</si>
  <si>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</si>
  <si>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</si>
  <si>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</si>
  <si>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</si>
  <si>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</si>
  <si>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</si>
  <si>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</si>
  <si>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</si>
  <si>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</si>
  <si>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</si>
  <si>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</si>
  <si>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</si>
  <si>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</si>
  <si>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</si>
  <si>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</si>
  <si>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</si>
  <si>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</si>
  <si>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</si>
  <si>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</si>
  <si>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</si>
  <si>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</si>
  <si>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</si>
  <si>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</si>
  <si>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</si>
  <si>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</si>
  <si>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</si>
  <si>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</si>
  <si>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</si>
  <si>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</si>
  <si>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</si>
  <si>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</si>
  <si>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</si>
  <si>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</si>
  <si>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</si>
  <si>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</si>
  <si>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</si>
  <si>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</si>
  <si>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</si>
  <si>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</si>
  <si>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</si>
  <si>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</si>
  <si>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</si>
  <si>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</si>
  <si>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</si>
  <si>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</si>
  <si>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</si>
  <si>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</si>
  <si>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</si>
  <si>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</si>
  <si>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</si>
  <si>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</si>
  <si>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</si>
  <si>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</si>
  <si>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</si>
  <si>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</si>
  <si>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</si>
  <si>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</si>
  <si>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</si>
  <si>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</si>
  <si>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</si>
  <si>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</si>
  <si>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</si>
  <si>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</si>
  <si>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</si>
  <si>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</si>
  <si>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</si>
  <si>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</si>
  <si>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</si>
  <si>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</si>
  <si>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</si>
  <si>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</si>
  <si>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</si>
  <si>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</si>
  <si>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</si>
  <si>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</si>
  <si>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</si>
  <si>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</si>
  <si>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</si>
  <si>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</si>
  <si>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</si>
  <si>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</si>
  <si>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</si>
  <si>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</si>
  <si>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</si>
  <si>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</si>
  <si>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</si>
  <si>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</si>
  <si>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</si>
  <si>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</si>
  <si>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</si>
  <si>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</si>
  <si>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</si>
  <si>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</si>
  <si>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</si>
  <si>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</si>
  <si>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</si>
  <si>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</si>
  <si>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</si>
  <si>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</si>
  <si>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</si>
  <si>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</si>
  <si>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</si>
  <si>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</si>
  <si>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</si>
  <si>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</si>
  <si>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</si>
  <si>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</si>
  <si>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</si>
  <si>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</si>
  <si>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</si>
  <si>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</si>
  <si>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</si>
  <si>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</si>
  <si>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</si>
  <si>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</si>
  <si>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</si>
  <si>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</si>
  <si>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</si>
  <si>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</si>
  <si>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</si>
  <si>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</si>
  <si>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</si>
  <si>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</si>
  <si>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</si>
  <si>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</si>
  <si>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</si>
  <si>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</si>
  <si>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</si>
  <si>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</si>
  <si>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</si>
  <si>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</si>
  <si>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</si>
  <si>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</si>
  <si>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</si>
  <si>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</si>
  <si>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</si>
  <si>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</si>
  <si>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</si>
  <si>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</si>
  <si>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</si>
  <si>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</si>
  <si>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</si>
  <si>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</si>
  <si>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</si>
  <si>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</si>
  <si>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</si>
  <si>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</si>
  <si>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</si>
  <si>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</si>
  <si>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</si>
  <si>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</si>
  <si>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</si>
  <si>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</si>
  <si>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</si>
  <si>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</si>
  <si>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</si>
  <si>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</si>
  <si>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</si>
  <si>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</si>
  <si>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</si>
  <si>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</si>
  <si>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</si>
  <si>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</si>
  <si>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</si>
  <si>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</si>
  <si>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</si>
  <si>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</si>
  <si>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</si>
  <si>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</si>
  <si>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</si>
  <si>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</si>
  <si>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</si>
  <si>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</si>
  <si>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</si>
  <si>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</si>
  <si>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</si>
  <si>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</si>
  <si>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</si>
  <si>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</si>
  <si>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</si>
  <si>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</si>
  <si>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</si>
  <si>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</si>
  <si>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</si>
  <si>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</si>
  <si>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</si>
  <si>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</si>
  <si>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</si>
  <si>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</si>
  <si>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</si>
  <si>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</si>
  <si>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</si>
  <si>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</si>
  <si>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</si>
  <si>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</si>
  <si>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</si>
  <si>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</si>
  <si>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</si>
  <si>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</si>
  <si>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</si>
  <si>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</si>
  <si>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</si>
  <si>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</si>
  <si>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</si>
  <si>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</si>
  <si>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</si>
  <si>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</si>
  <si>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</si>
  <si>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</si>
  <si>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</si>
  <si>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</si>
  <si>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</si>
  <si>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</si>
  <si>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</si>
  <si>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</si>
  <si>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</si>
  <si>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</si>
  <si>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</si>
  <si>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</si>
  <si>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</si>
  <si>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</si>
  <si>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</si>
  <si>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</si>
  <si>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</si>
  <si>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</si>
  <si>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</si>
  <si>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</si>
  <si>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</si>
  <si>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</si>
  <si>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</si>
  <si>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</si>
  <si>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</si>
  <si>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</si>
  <si>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</si>
  <si>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</si>
  <si>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</si>
  <si>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</si>
  <si>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</si>
  <si>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</si>
  <si>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</si>
  <si>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</si>
  <si>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</si>
  <si>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</si>
  <si>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</si>
  <si>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</si>
  <si>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</si>
  <si>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</si>
  <si>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</si>
  <si>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</si>
  <si>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</si>
  <si>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</si>
  <si>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</si>
  <si>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</si>
  <si>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</si>
  <si>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</si>
  <si>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</si>
  <si>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</si>
  <si>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</si>
  <si>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</si>
  <si>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</si>
  <si>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</si>
  <si>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</si>
  <si>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</si>
  <si>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</si>
  <si>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</si>
  <si>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</si>
  <si>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</si>
  <si>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</si>
  <si>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</si>
  <si>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</si>
  <si>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</si>
  <si>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</si>
  <si>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</si>
  <si>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</si>
  <si>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</si>
  <si>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</si>
  <si>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</si>
  <si>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</si>
  <si>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</si>
  <si>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</si>
  <si>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</si>
  <si>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</si>
  <si>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</si>
  <si>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</si>
  <si>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</si>
  <si>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</si>
  <si>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</si>
  <si>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</si>
  <si>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</si>
  <si>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</si>
  <si>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</si>
  <si>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</si>
  <si>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</si>
  <si>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</si>
  <si>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</si>
  <si>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</si>
  <si>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</si>
  <si>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</si>
  <si>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</si>
  <si>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</si>
  <si>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</si>
  <si>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</si>
  <si>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</si>
  <si>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</si>
  <si>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</si>
  <si>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</si>
  <si>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</si>
  <si>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</si>
  <si>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</si>
  <si>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</si>
  <si>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</si>
  <si>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</si>
  <si>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</si>
  <si>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</si>
  <si>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</si>
  <si>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</si>
  <si>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</si>
  <si>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</si>
  <si>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</si>
  <si>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</si>
  <si>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</si>
  <si>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</si>
  <si>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</si>
  <si>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</si>
  <si>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</si>
  <si>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</si>
  <si>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</si>
  <si>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</si>
  <si>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</si>
  <si>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</si>
  <si>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</si>
  <si>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</si>
  <si>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</si>
  <si>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</si>
  <si>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</si>
  <si>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</si>
  <si>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</si>
  <si>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</si>
  <si>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</si>
  <si>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</si>
  <si>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</si>
  <si>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</si>
  <si>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</si>
  <si>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</si>
  <si>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</si>
  <si>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</si>
  <si>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</si>
  <si>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</si>
  <si>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</si>
  <si>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</si>
  <si>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</si>
  <si>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</si>
  <si>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</si>
  <si>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</si>
  <si>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</si>
  <si>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</si>
  <si>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</si>
  <si>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</si>
  <si>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</si>
  <si>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</si>
  <si>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</si>
  <si>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</si>
  <si>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</si>
  <si>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</si>
  <si>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</si>
  <si>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</si>
  <si>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</si>
  <si>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</si>
  <si>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</si>
  <si>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</si>
  <si>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</si>
  <si>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</si>
  <si>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</si>
  <si>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</si>
  <si>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</si>
  <si>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</si>
  <si>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</si>
  <si>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</si>
  <si>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</si>
  <si>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</si>
  <si>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</si>
  <si>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</si>
  <si>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</si>
  <si>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</si>
  <si>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</si>
  <si>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</si>
  <si>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</si>
  <si>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</si>
  <si>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</si>
  <si>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</si>
  <si>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</si>
  <si>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</si>
  <si>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</si>
  <si>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</si>
  <si>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</si>
  <si>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</si>
  <si>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</si>
  <si>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</si>
  <si>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</si>
  <si>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</si>
  <si>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</si>
  <si>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</si>
  <si>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</si>
  <si>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</si>
  <si>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</si>
  <si>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</si>
  <si>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</si>
  <si>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</si>
  <si>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</si>
  <si>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</si>
  <si>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</si>
  <si>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</si>
  <si>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</si>
  <si>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</si>
  <si>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</si>
  <si>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</si>
  <si>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</si>
  <si>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</si>
  <si>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</si>
  <si>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</si>
  <si>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</si>
  <si>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</si>
  <si>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</si>
  <si>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</si>
  <si>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</si>
  <si>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</si>
  <si>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</si>
  <si>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</si>
  <si>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</si>
  <si>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</si>
  <si>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</si>
  <si>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</si>
  <si>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</si>
  <si>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</si>
  <si>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</si>
  <si>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</si>
  <si>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</si>
  <si>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</si>
  <si>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</si>
  <si>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</si>
  <si>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</si>
  <si>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</si>
  <si>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</si>
  <si>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</si>
  <si>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</si>
  <si>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</si>
  <si>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</si>
  <si>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</si>
  <si>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</si>
  <si>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</si>
  <si>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</si>
  <si>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</si>
  <si>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</si>
  <si>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</si>
  <si>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</si>
  <si>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</si>
  <si>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</si>
  <si>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</si>
  <si>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</si>
  <si>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</si>
  <si>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</si>
  <si>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</si>
  <si>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</si>
  <si>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</si>
  <si>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</si>
  <si>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</si>
  <si>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</si>
  <si>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</si>
  <si>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</si>
  <si>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</si>
  <si>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</si>
  <si>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</si>
  <si>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</si>
  <si>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</si>
  <si>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</si>
  <si>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</si>
  <si>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</si>
  <si>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</si>
  <si>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</si>
  <si>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</si>
  <si>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</si>
  <si>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</si>
  <si>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</si>
  <si>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</si>
  <si>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</si>
  <si>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</si>
  <si>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</si>
  <si>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</si>
  <si>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</si>
  <si>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</si>
  <si>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</si>
  <si>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</si>
  <si>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</si>
  <si>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</si>
  <si>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</si>
  <si>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</si>
  <si>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</si>
  <si>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</si>
  <si>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</si>
  <si>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</si>
  <si>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</si>
  <si>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</si>
  <si>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</si>
  <si>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</si>
  <si>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</si>
  <si>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</si>
  <si>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</si>
  <si>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</si>
  <si>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</si>
  <si>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</si>
  <si>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</si>
  <si>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</si>
  <si>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</si>
  <si>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</si>
  <si>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</si>
  <si>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</si>
  <si>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</si>
  <si>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</si>
  <si>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</si>
  <si>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</si>
  <si>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</si>
  <si>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</si>
  <si>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</si>
  <si>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</si>
  <si>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</si>
  <si>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</si>
  <si>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</si>
  <si>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</si>
  <si>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</si>
  <si>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</si>
  <si>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</si>
  <si>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</si>
  <si>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</si>
  <si>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</si>
  <si>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</si>
  <si>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</si>
  <si>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</si>
  <si>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</si>
  <si>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</si>
  <si>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</si>
  <si>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</si>
  <si>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</si>
  <si>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</si>
  <si>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</si>
  <si>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</si>
  <si>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</si>
  <si>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</si>
  <si>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</si>
  <si>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</si>
  <si>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</si>
  <si>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</si>
  <si>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</si>
  <si>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</si>
  <si>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</si>
  <si>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</si>
  <si>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</si>
  <si>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</si>
  <si>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</si>
  <si>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</si>
  <si>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</si>
  <si>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</si>
  <si>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</si>
  <si>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</si>
  <si>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</si>
  <si>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</si>
  <si>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</si>
  <si>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</si>
  <si>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</si>
  <si>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</si>
  <si>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</si>
  <si>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</si>
  <si>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</si>
  <si>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</si>
  <si>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</si>
  <si>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</si>
  <si>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</si>
  <si>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</si>
  <si>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</si>
  <si>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</si>
  <si>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</si>
  <si>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</si>
  <si>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</si>
  <si>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</si>
  <si>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</si>
  <si>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</si>
  <si>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</si>
  <si>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</si>
  <si>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</si>
  <si>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</si>
  <si>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</si>
  <si>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</si>
  <si>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</si>
  <si>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</si>
  <si>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</si>
  <si>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</si>
  <si>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</si>
  <si>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</si>
  <si>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</si>
  <si>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</si>
  <si>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</si>
  <si>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</si>
  <si>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</si>
  <si>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</si>
  <si>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</si>
  <si>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</si>
  <si>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</si>
  <si>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</si>
  <si>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</si>
  <si>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</si>
  <si>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</si>
  <si>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</si>
  <si>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</si>
  <si>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</si>
  <si>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</si>
  <si>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</si>
  <si>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</si>
  <si>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</si>
  <si>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</si>
  <si>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</si>
  <si>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</si>
  <si>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</si>
  <si>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</si>
  <si>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</si>
  <si>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</si>
  <si>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</si>
  <si>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</si>
  <si>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</si>
  <si>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</si>
  <si>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</si>
  <si>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</si>
  <si>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</si>
  <si>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</si>
  <si>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</si>
  <si>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</si>
  <si>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</si>
  <si>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</si>
  <si>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</si>
  <si>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</si>
  <si>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</si>
  <si>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</si>
  <si>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</si>
  <si>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</si>
  <si>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</si>
  <si>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</si>
  <si>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</si>
  <si>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</si>
  <si>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</si>
  <si>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</si>
  <si>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</si>
  <si>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</si>
  <si>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</si>
  <si>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</si>
  <si>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</si>
  <si>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</si>
  <si>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</si>
  <si>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</si>
  <si>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</si>
  <si>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</si>
  <si>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</si>
  <si>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</si>
  <si>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</si>
  <si>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</si>
  <si>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</si>
  <si>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</si>
  <si>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</si>
  <si>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</si>
  <si>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</si>
  <si>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</si>
  <si>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</si>
  <si>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</si>
  <si>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</si>
  <si>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</si>
  <si>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</si>
  <si>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</si>
  <si>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</si>
  <si>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</si>
  <si>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</si>
  <si>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</si>
  <si>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</si>
  <si>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</si>
  <si>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</si>
  <si>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</si>
  <si>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</si>
  <si>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</si>
  <si>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</si>
  <si>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</si>
  <si>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</si>
  <si>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</si>
  <si>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</si>
  <si>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</si>
  <si>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</si>
  <si>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</si>
  <si>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</si>
  <si>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</si>
  <si>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</si>
  <si>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</si>
  <si>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</si>
  <si>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</si>
  <si>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</si>
  <si>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</si>
  <si>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</si>
  <si>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</si>
  <si>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</si>
  <si>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</si>
  <si>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</si>
  <si>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</si>
  <si>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</si>
  <si>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</si>
  <si>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</si>
  <si>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</si>
  <si>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</si>
  <si>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</si>
  <si>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</si>
  <si>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</si>
  <si>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</si>
  <si>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</si>
  <si>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</si>
  <si>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</si>
  <si>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</si>
  <si>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</si>
  <si>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</si>
  <si>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</si>
  <si>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</si>
  <si>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</si>
  <si>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</si>
  <si>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</si>
  <si>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</si>
  <si>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</si>
  <si>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</si>
  <si>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</si>
  <si>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</si>
  <si>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</si>
  <si>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</si>
  <si>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</si>
  <si>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</si>
  <si>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</si>
  <si>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</si>
  <si>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</si>
  <si>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</si>
  <si>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</si>
  <si>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</si>
  <si>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</si>
  <si>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</si>
  <si>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</si>
  <si>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</si>
  <si>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</si>
  <si>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</si>
  <si>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</si>
  <si>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</si>
  <si>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</si>
  <si>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</si>
  <si>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</si>
  <si>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</si>
  <si>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</si>
  <si>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</si>
  <si>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</si>
  <si>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</si>
  <si>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</si>
  <si>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</si>
  <si>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</si>
  <si>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</si>
  <si>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</si>
  <si>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</si>
  <si>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</si>
  <si>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</si>
  <si>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</si>
  <si>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</si>
  <si>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</si>
  <si>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</si>
  <si>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</si>
  <si>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</si>
  <si>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</si>
  <si>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</si>
  <si>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</si>
  <si>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</si>
  <si>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</si>
  <si>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</si>
  <si>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</si>
  <si>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</si>
  <si>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</si>
  <si>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</si>
  <si>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</si>
  <si>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</si>
  <si>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</si>
  <si>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</si>
  <si>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</si>
  <si>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</si>
  <si>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</si>
  <si>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</si>
  <si>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</si>
  <si>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</si>
  <si>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</si>
  <si>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</si>
  <si>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</si>
  <si>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</si>
  <si>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</si>
  <si>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</si>
  <si>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</si>
  <si>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</si>
  <si>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</si>
  <si>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</si>
  <si>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</si>
  <si>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</si>
  <si>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</si>
  <si>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</si>
  <si>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</si>
  <si>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</si>
  <si>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</si>
  <si>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</si>
  <si>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</si>
  <si>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</si>
  <si>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</si>
  <si>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</si>
  <si>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</si>
  <si>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</si>
  <si>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</si>
  <si>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</si>
  <si>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</si>
  <si>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</si>
  <si>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</si>
  <si>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</si>
  <si>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</si>
  <si>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</si>
  <si>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</si>
  <si>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</si>
  <si>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</si>
  <si>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</si>
  <si>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</si>
  <si>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</si>
  <si>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</si>
  <si>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</si>
  <si>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</si>
  <si>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</si>
  <si>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</si>
  <si>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</si>
  <si>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</si>
  <si>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</si>
  <si>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</si>
  <si>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</si>
  <si>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</si>
  <si>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</si>
  <si>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</si>
  <si>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</si>
  <si>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</si>
  <si>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</si>
  <si>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</si>
  <si>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</si>
  <si>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</si>
  <si>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</si>
  <si>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</si>
  <si>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</si>
  <si>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</si>
  <si>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</si>
  <si>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</si>
  <si>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</si>
  <si>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</si>
  <si>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</si>
  <si>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</si>
  <si>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</si>
  <si>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</si>
  <si>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</si>
  <si>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</si>
  <si>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</si>
  <si>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</si>
  <si>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</si>
  <si>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</si>
  <si>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</si>
  <si>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</si>
  <si>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</si>
  <si>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</si>
  <si>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</si>
  <si>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</si>
  <si>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</si>
  <si>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</si>
  <si>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</si>
  <si>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</si>
  <si>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</si>
  <si>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</si>
  <si>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</si>
  <si>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</si>
  <si>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</si>
  <si>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</si>
  <si>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</si>
  <si>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</si>
  <si>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</si>
  <si>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</si>
  <si>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</si>
  <si>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</si>
  <si>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</si>
  <si>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</si>
  <si>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</si>
  <si>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</si>
  <si>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</si>
  <si>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</si>
  <si>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</si>
  <si>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</si>
  <si>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</si>
  <si>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</si>
  <si>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</si>
  <si>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</si>
  <si>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</si>
  <si>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</si>
  <si>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</si>
  <si>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</si>
  <si>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</si>
  <si>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</si>
  <si>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</si>
  <si>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</si>
  <si>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</si>
  <si>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</si>
  <si>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</si>
  <si>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</si>
  <si>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</si>
  <si>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</si>
  <si>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</si>
  <si>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</si>
  <si>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</si>
  <si>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</si>
  <si>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</si>
  <si>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</si>
  <si>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</si>
  <si>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</si>
  <si>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</si>
  <si>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</si>
  <si>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</si>
  <si>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</si>
  <si>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</si>
  <si>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</si>
  <si>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</si>
  <si>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</si>
  <si>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</si>
  <si>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</si>
  <si>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</si>
  <si>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</si>
  <si>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</si>
  <si>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</si>
  <si>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</si>
  <si>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</si>
  <si>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</si>
  <si>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</si>
  <si>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</si>
  <si>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</si>
  <si>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</si>
  <si>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</si>
  <si>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</si>
  <si>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</si>
  <si>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</si>
  <si>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</si>
  <si>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</si>
  <si>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</si>
  <si>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</si>
  <si>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</si>
  <si>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</si>
  <si>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</si>
  <si>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</si>
  <si>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</si>
  <si>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</si>
  <si>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</si>
  <si>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</si>
  <si>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</si>
  <si>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</si>
  <si>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</si>
  <si>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</si>
  <si>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</si>
  <si>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</si>
  <si>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</si>
  <si>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</si>
  <si>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</si>
  <si>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</si>
  <si>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</si>
  <si>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</si>
  <si>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</si>
  <si>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</si>
  <si>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</si>
  <si>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</si>
  <si>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</si>
  <si>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</si>
  <si>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</si>
  <si>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</si>
  <si>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</si>
  <si>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</si>
  <si>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</si>
  <si>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</si>
  <si>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</si>
  <si>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</si>
  <si>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</si>
  <si>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</si>
  <si>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</si>
  <si>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</si>
  <si>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</si>
  <si>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</si>
  <si>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</si>
  <si>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</si>
  <si>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</si>
  <si>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</si>
  <si>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</si>
  <si>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</si>
  <si>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</si>
  <si>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</si>
  <si>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</si>
  <si>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</si>
  <si>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</si>
  <si>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</si>
  <si>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</si>
  <si>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</si>
  <si>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</si>
  <si>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</si>
  <si>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</si>
  <si>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</si>
  <si>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</si>
  <si>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</si>
  <si>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</si>
  <si>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</si>
  <si>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</si>
  <si>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</si>
  <si>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</si>
  <si>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</si>
  <si>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</si>
  <si>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</si>
  <si>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</si>
  <si>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</si>
  <si>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</si>
  <si>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</si>
  <si>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</si>
  <si>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</si>
  <si>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</si>
  <si>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</si>
  <si>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</si>
  <si>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</si>
  <si>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</si>
  <si>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</si>
  <si>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</si>
  <si>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</si>
  <si>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</si>
  <si>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</si>
  <si>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</si>
  <si>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</si>
  <si>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</si>
  <si>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</si>
  <si>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</si>
  <si>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</si>
  <si>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</si>
  <si>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</si>
  <si>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</si>
  <si>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</si>
  <si>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</si>
  <si>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</si>
  <si>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</si>
  <si>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</si>
  <si>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</si>
  <si>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</si>
  <si>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</si>
  <si>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</si>
  <si>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</si>
  <si>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</si>
  <si>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</si>
  <si>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</si>
  <si>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</si>
  <si>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</si>
  <si>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</si>
  <si>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</si>
  <si>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</si>
  <si>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</si>
  <si>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</si>
  <si>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</si>
  <si>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</si>
  <si>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</si>
  <si>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</si>
  <si>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</si>
  <si>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</si>
  <si>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</si>
  <si>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</si>
  <si>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</si>
  <si>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</si>
  <si>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</si>
  <si>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</si>
  <si>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</si>
  <si>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</si>
  <si>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</si>
  <si>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</si>
  <si>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</si>
  <si>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</si>
  <si>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</si>
  <si>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</si>
  <si>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</si>
  <si>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</si>
  <si>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</si>
  <si>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</si>
  <si>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</si>
  <si>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</si>
  <si>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</si>
  <si>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</si>
  <si>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</si>
  <si>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</si>
  <si>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</si>
  <si>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</si>
  <si>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</si>
  <si>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</si>
  <si>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</si>
  <si>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</si>
  <si>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</si>
  <si>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</si>
  <si>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</si>
  <si>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</si>
  <si>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</si>
  <si>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</si>
  <si>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</si>
  <si>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</si>
  <si>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</si>
  <si>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</si>
  <si>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</si>
  <si>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</si>
  <si>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</si>
  <si>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</si>
  <si>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</si>
  <si>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</si>
  <si>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</si>
  <si>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</si>
  <si>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</si>
  <si>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</si>
  <si>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</si>
  <si>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</si>
  <si>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</si>
  <si>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</si>
  <si>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</si>
  <si>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</si>
  <si>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</si>
  <si>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</si>
  <si>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</si>
  <si>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</si>
  <si>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</si>
  <si>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</si>
  <si>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</si>
  <si>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</si>
  <si>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</si>
  <si>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</si>
  <si>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</si>
  <si>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</si>
  <si>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</si>
  <si>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</si>
  <si>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</si>
  <si>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</si>
  <si>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</si>
  <si>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</si>
  <si>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</si>
  <si>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</si>
  <si>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</si>
  <si>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</si>
  <si>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</si>
  <si>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</si>
  <si>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</si>
  <si>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</si>
  <si>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</si>
  <si>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</si>
  <si>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</si>
  <si>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</si>
  <si>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</si>
  <si>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</si>
  <si>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</si>
  <si>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</si>
  <si>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</si>
  <si>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</si>
  <si>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</si>
  <si>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</si>
  <si>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</si>
  <si>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</si>
  <si>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</si>
  <si>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</si>
  <si>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</si>
  <si>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</si>
  <si>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</si>
  <si>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</si>
  <si>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</si>
  <si>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</si>
  <si>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</si>
  <si>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</si>
  <si>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</si>
  <si>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</si>
  <si>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</si>
  <si>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</si>
  <si>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</si>
  <si>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</si>
  <si>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</si>
  <si>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</si>
  <si>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</si>
  <si>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</si>
  <si>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</si>
  <si>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</si>
  <si>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</si>
  <si>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</si>
  <si>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</si>
  <si>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</si>
  <si>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</si>
  <si>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</si>
  <si>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</si>
  <si>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</si>
  <si>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</si>
  <si>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</si>
  <si>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</si>
  <si>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</si>
  <si>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</si>
  <si>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</si>
  <si>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</si>
  <si>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</si>
  <si>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</si>
  <si>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</si>
  <si>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</si>
  <si>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</si>
  <si>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</si>
  <si>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</si>
  <si>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</si>
  <si>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</si>
  <si>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</si>
  <si>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</si>
  <si>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</si>
  <si>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</si>
  <si>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</si>
  <si>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</si>
  <si>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</si>
  <si>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</si>
  <si>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</si>
  <si>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</si>
  <si>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</si>
  <si>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</si>
  <si>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</si>
  <si>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</si>
  <si>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</si>
  <si>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</si>
  <si>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</si>
  <si>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</si>
  <si>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</si>
  <si>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</si>
  <si>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</si>
  <si>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</si>
  <si>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</si>
  <si>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</si>
  <si>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</si>
  <si>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</si>
  <si>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</si>
  <si>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</si>
  <si>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</si>
  <si>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</si>
  <si>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</si>
  <si>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</si>
  <si>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</si>
  <si>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</si>
  <si>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</si>
  <si>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</si>
  <si>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</si>
  <si>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</si>
  <si>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</si>
  <si>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</si>
  <si>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</si>
  <si>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</si>
  <si>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</si>
  <si>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</si>
  <si>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</si>
  <si>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</si>
  <si>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</si>
  <si>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</si>
  <si>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</si>
  <si>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</si>
  <si>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</si>
  <si>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</si>
  <si>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</si>
  <si>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</si>
  <si>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</si>
  <si>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</si>
  <si>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</si>
  <si>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</si>
  <si>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</si>
  <si>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</si>
  <si>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</si>
  <si>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</si>
  <si>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</si>
  <si>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</si>
  <si>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</si>
  <si>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</si>
  <si>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</si>
  <si>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</si>
  <si>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</si>
  <si>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</si>
  <si>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</si>
  <si>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</si>
  <si>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</si>
  <si>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</si>
  <si>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</si>
  <si>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</si>
  <si>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</si>
  <si>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</si>
  <si>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</si>
  <si>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</si>
  <si>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</si>
  <si>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</si>
  <si>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</si>
  <si>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</si>
  <si>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</si>
  <si>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</si>
  <si>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</si>
  <si>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</si>
  <si>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</si>
  <si>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</si>
  <si>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</si>
  <si>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</si>
  <si>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</si>
  <si>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</si>
  <si>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</si>
  <si>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</si>
  <si>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</si>
  <si>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</si>
  <si>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</si>
  <si>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</si>
  <si>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</si>
  <si>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</si>
  <si>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</si>
  <si>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</si>
  <si>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</si>
  <si>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</si>
  <si>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</si>
  <si>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</si>
  <si>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</si>
  <si>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</si>
  <si>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</si>
  <si>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</si>
  <si>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</si>
  <si>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</si>
  <si>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</si>
  <si>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</si>
  <si>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</si>
  <si>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</si>
  <si>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</si>
  <si>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</si>
  <si>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</si>
  <si>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</si>
  <si>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</si>
  <si>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</si>
  <si>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</si>
  <si>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</si>
  <si>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</si>
  <si>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</si>
  <si>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</si>
  <si>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</si>
  <si>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</si>
  <si>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</si>
  <si>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</si>
  <si>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</si>
  <si>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</si>
  <si>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</si>
  <si>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</si>
  <si>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</si>
  <si>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</si>
  <si>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</si>
  <si>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</si>
  <si>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</si>
  <si>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</si>
  <si>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</si>
  <si>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</si>
  <si>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</si>
  <si>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</si>
  <si>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</si>
  <si>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</si>
  <si>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</si>
  <si>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</si>
  <si>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</si>
  <si>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</si>
  <si>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</si>
  <si>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</si>
  <si>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</si>
  <si>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</si>
  <si>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</si>
  <si>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</si>
  <si>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</si>
  <si>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</si>
  <si>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</si>
  <si>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</si>
  <si>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</si>
  <si>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</si>
  <si>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</si>
  <si>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</si>
  <si>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</si>
  <si>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</si>
  <si>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</si>
  <si>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</si>
  <si>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</si>
  <si>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</si>
  <si>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</si>
  <si>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</si>
  <si>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</si>
  <si>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</si>
  <si>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</si>
  <si>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</si>
  <si>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</si>
  <si>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</si>
  <si>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</si>
  <si>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</si>
  <si>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</si>
  <si>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</si>
  <si>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</si>
  <si>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</si>
  <si>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</si>
  <si>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</si>
  <si>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</si>
  <si>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</si>
  <si>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</si>
  <si>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</si>
  <si>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</si>
  <si>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</si>
  <si>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</si>
  <si>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</si>
  <si>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</si>
  <si>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</si>
  <si>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</si>
  <si>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</si>
  <si>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</si>
  <si>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</si>
  <si>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</si>
  <si>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</si>
  <si>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</si>
  <si>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</si>
  <si>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</si>
  <si>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</si>
  <si>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</si>
  <si>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</si>
  <si>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</si>
  <si>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</si>
  <si>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</si>
  <si>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</si>
  <si>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</si>
  <si>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</si>
  <si>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</si>
  <si>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</si>
  <si>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</si>
  <si>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</si>
  <si>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</si>
  <si>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</si>
  <si>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</si>
  <si>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</si>
  <si>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</si>
  <si>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</si>
  <si>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</si>
  <si>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</si>
  <si>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</si>
  <si>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</si>
  <si>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</si>
  <si>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</si>
  <si>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</si>
  <si>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</si>
  <si>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</si>
  <si>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</si>
  <si>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</si>
  <si>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</si>
  <si>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</si>
  <si>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</si>
  <si>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</si>
  <si>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</si>
  <si>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</si>
  <si>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</si>
  <si>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</si>
  <si>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</si>
  <si>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</si>
  <si>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</si>
  <si>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</si>
  <si>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</si>
  <si>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</si>
  <si>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</si>
  <si>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</si>
  <si>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</si>
  <si>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</si>
  <si>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</si>
  <si>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</si>
  <si>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</si>
  <si>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</si>
  <si>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</si>
  <si>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</si>
  <si>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</si>
  <si>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</si>
  <si>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</si>
  <si>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</si>
  <si>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</si>
  <si>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</si>
  <si>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</si>
  <si>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</si>
  <si>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</si>
  <si>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</si>
  <si>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</si>
  <si>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</si>
  <si>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</si>
  <si>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</si>
  <si>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</si>
  <si>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</si>
  <si>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</si>
  <si>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</si>
  <si>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</si>
  <si>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</si>
  <si>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</si>
  <si>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</si>
  <si>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</si>
  <si>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</si>
  <si>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</si>
  <si>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</si>
  <si>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</si>
  <si>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</si>
  <si>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</si>
  <si>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</si>
  <si>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</si>
  <si>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</si>
  <si>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</si>
  <si>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</si>
  <si>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</si>
  <si>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</si>
  <si>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</si>
  <si>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</si>
  <si>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</si>
  <si>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</si>
  <si>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</si>
  <si>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</si>
  <si>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</si>
  <si>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</si>
  <si>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</si>
  <si>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</si>
  <si>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</si>
  <si>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</si>
  <si>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</si>
  <si>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</si>
  <si>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</si>
  <si>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</si>
  <si>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</si>
  <si>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</si>
  <si>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</si>
  <si>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</si>
  <si>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</si>
  <si>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</si>
  <si>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</si>
  <si>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</si>
  <si>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</si>
  <si>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</si>
  <si>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</si>
  <si>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</si>
  <si>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</si>
  <si>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</si>
  <si>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</si>
  <si>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</si>
  <si>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</si>
  <si>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</si>
  <si>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</si>
  <si>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</si>
  <si>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</si>
  <si>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</si>
  <si>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</si>
  <si>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</si>
  <si>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</si>
  <si>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</si>
  <si>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</si>
  <si>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</si>
  <si>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</si>
  <si>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</si>
  <si>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</si>
  <si>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</si>
  <si>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</si>
  <si>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</si>
  <si>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</si>
  <si>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</si>
  <si>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</si>
  <si>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</si>
  <si>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</si>
  <si>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</si>
  <si>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</si>
  <si>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</si>
  <si>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</si>
  <si>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</si>
  <si>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</si>
  <si>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</si>
  <si>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</si>
  <si>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</si>
  <si>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</si>
  <si>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</si>
  <si>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</si>
  <si>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</si>
  <si>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</si>
  <si>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</si>
  <si>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</si>
  <si>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</si>
  <si>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</si>
  <si>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</si>
  <si>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</si>
  <si>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</si>
  <si>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</si>
  <si>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</si>
  <si>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</si>
  <si>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</si>
  <si>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</si>
  <si>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</si>
  <si>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</si>
  <si>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</si>
  <si>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</si>
  <si>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</si>
  <si>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</si>
  <si>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</si>
  <si>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</si>
  <si>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</si>
  <si>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</si>
  <si>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</si>
  <si>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</si>
  <si>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</si>
  <si>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</si>
  <si>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</si>
  <si>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</si>
  <si>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</si>
  <si>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</si>
  <si>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</si>
  <si>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</si>
  <si>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</si>
  <si>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</si>
  <si>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</si>
  <si>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</si>
  <si>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</si>
  <si>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</si>
  <si>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</si>
  <si>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</si>
  <si>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</si>
  <si>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</si>
  <si>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</si>
  <si>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</si>
  <si>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</si>
  <si>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</si>
  <si>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</si>
  <si>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</si>
  <si>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</si>
  <si>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</si>
  <si>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</si>
  <si>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</si>
  <si>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</si>
  <si>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</si>
  <si>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</si>
  <si>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</si>
  <si>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</si>
  <si>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</si>
  <si>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</si>
  <si>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</si>
  <si>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</si>
  <si>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</si>
  <si>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</si>
  <si>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</si>
  <si>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</si>
  <si>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</si>
  <si>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</si>
  <si>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</si>
  <si>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</si>
  <si>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</si>
  <si>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</si>
  <si>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</si>
  <si>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</si>
  <si>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</si>
  <si>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</si>
  <si>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</si>
  <si>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</si>
  <si>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</si>
  <si>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</si>
  <si>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</si>
  <si>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</si>
  <si>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</si>
  <si>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</si>
  <si>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</si>
  <si>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</si>
  <si>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</si>
  <si>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</si>
  <si>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</si>
  <si>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</si>
  <si>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</si>
  <si>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</si>
  <si>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</si>
  <si>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</si>
  <si>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</si>
  <si>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</si>
  <si>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</si>
  <si>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</si>
  <si>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</si>
  <si>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</si>
  <si>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</si>
  <si>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</si>
  <si>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</si>
  <si>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</si>
  <si>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</si>
  <si>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</si>
  <si>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</si>
  <si>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</si>
  <si>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</si>
  <si>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</si>
  <si>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</si>
  <si>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</si>
  <si>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</si>
  <si>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</si>
  <si>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</si>
  <si>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</si>
  <si>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</si>
  <si>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</si>
  <si>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</si>
  <si>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</si>
  <si>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</si>
  <si>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</si>
  <si>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</si>
  <si>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</si>
  <si>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</si>
  <si>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</si>
  <si>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</si>
  <si>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</si>
  <si>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</si>
  <si>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</si>
  <si>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</si>
  <si>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</si>
  <si>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</si>
  <si>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</si>
  <si>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</si>
  <si>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</si>
  <si>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</si>
  <si>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</si>
  <si>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</si>
  <si>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</si>
  <si>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</si>
  <si>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</si>
  <si>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</si>
  <si>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</si>
  <si>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</si>
  <si>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</si>
  <si>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</si>
  <si>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</si>
  <si>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</si>
  <si>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</si>
  <si>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</si>
  <si>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</si>
  <si>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</si>
  <si>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</si>
  <si>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</si>
  <si>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</si>
  <si>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</si>
  <si>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</si>
  <si>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</si>
  <si>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</si>
  <si>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</si>
  <si>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</si>
  <si>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</si>
  <si>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</si>
  <si>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</si>
  <si>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</si>
  <si>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</si>
  <si>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</si>
  <si>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</si>
  <si>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</si>
  <si>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</si>
  <si>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</si>
  <si>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</si>
  <si>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</si>
  <si>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</si>
  <si>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</si>
  <si>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</si>
  <si>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</si>
  <si>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</si>
  <si>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</si>
  <si>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</si>
  <si>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</si>
  <si>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</si>
  <si>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</si>
  <si>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</si>
  <si>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</si>
  <si>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</si>
  <si>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</si>
  <si>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</si>
  <si>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</si>
  <si>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</si>
  <si>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</si>
  <si>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</si>
  <si>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</si>
  <si>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</si>
  <si>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</si>
  <si>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</si>
  <si>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</si>
  <si>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</si>
  <si>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</si>
  <si>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</si>
  <si>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</si>
  <si>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</si>
  <si>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</si>
  <si>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</si>
  <si>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</si>
  <si>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</si>
  <si>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</si>
  <si>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</si>
  <si>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</si>
  <si>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</si>
  <si>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</si>
  <si>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</si>
  <si>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</si>
  <si>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</si>
  <si>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</si>
  <si>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</si>
  <si>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</si>
  <si>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</si>
  <si>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</si>
  <si>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</si>
  <si>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</si>
  <si>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</si>
  <si>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</si>
  <si>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</si>
  <si>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</si>
  <si>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</si>
  <si>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</si>
  <si>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</si>
  <si>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</si>
  <si>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</si>
  <si>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</si>
  <si>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</si>
  <si>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</si>
  <si>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</si>
  <si>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</si>
  <si>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</si>
  <si>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</si>
  <si>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</si>
  <si>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</si>
  <si>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</si>
  <si>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</si>
  <si>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</si>
  <si>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</si>
  <si>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</si>
  <si>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</si>
  <si>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</si>
  <si>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</si>
  <si>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</si>
  <si>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</si>
  <si>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</si>
  <si>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</si>
  <si>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</si>
  <si>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</si>
  <si>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</si>
  <si>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</si>
  <si>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</si>
  <si>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</si>
  <si>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</si>
  <si>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</si>
  <si>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</si>
  <si>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</si>
  <si>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</si>
  <si>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</si>
  <si>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</si>
  <si>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</si>
  <si>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</si>
  <si>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</si>
  <si>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</si>
  <si>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</si>
  <si>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</si>
  <si>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</si>
  <si>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</si>
  <si>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</si>
  <si>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</si>
  <si>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</si>
  <si>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</si>
  <si>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</si>
  <si>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</si>
  <si>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</si>
  <si>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</si>
  <si>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</si>
  <si>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</si>
  <si>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</si>
  <si>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</si>
  <si>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</si>
  <si>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</si>
  <si>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</si>
  <si>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</si>
  <si>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</si>
  <si>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</si>
  <si>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</si>
  <si>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</si>
  <si>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</si>
  <si>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</si>
  <si>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</si>
  <si>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</si>
  <si>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</si>
  <si>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</si>
  <si>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</si>
  <si>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</si>
  <si>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</si>
  <si>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</si>
  <si>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</si>
  <si>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</si>
  <si>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</si>
  <si>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</si>
  <si>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</si>
  <si>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</si>
  <si>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</si>
  <si>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</si>
  <si>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</si>
  <si>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</si>
  <si>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</si>
  <si>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</si>
  <si>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</si>
  <si>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</si>
  <si>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</si>
  <si>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</si>
  <si>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</si>
  <si>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</si>
  <si>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</si>
  <si>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</si>
  <si>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</si>
  <si>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</si>
  <si>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</si>
  <si>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</si>
  <si>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</si>
  <si>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</si>
  <si>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</si>
  <si>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</si>
  <si>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</si>
  <si>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</si>
  <si>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</si>
  <si>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</si>
  <si>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</si>
  <si>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</si>
  <si>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</si>
  <si>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</si>
  <si>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</si>
  <si>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</si>
  <si>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</si>
  <si>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</si>
  <si>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</si>
  <si>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</si>
  <si>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</si>
  <si>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</si>
  <si>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</si>
  <si>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</si>
  <si>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</si>
  <si>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</si>
  <si>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</si>
  <si>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</si>
  <si>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</si>
  <si>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</si>
  <si>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</si>
  <si>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</si>
  <si>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</si>
  <si>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</si>
  <si>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</si>
  <si>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</si>
  <si>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</si>
  <si>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</si>
  <si>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</si>
  <si>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</si>
  <si>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</si>
  <si>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</si>
  <si>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</si>
  <si>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</si>
  <si>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</si>
  <si>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</si>
  <si>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</si>
  <si>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</si>
  <si>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</si>
  <si>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</si>
  <si>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</si>
  <si>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</si>
  <si>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</si>
  <si>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</si>
  <si>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</si>
  <si>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</si>
  <si>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</si>
  <si>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</si>
  <si>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</si>
  <si>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</si>
  <si>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</si>
  <si>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</si>
  <si>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</si>
  <si>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</si>
  <si>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</si>
  <si>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</si>
  <si>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</si>
  <si>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</si>
  <si>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</si>
  <si>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</si>
  <si>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</si>
  <si>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</si>
  <si>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</si>
  <si>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</si>
  <si>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</si>
  <si>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</si>
  <si>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</si>
  <si>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</si>
  <si>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</si>
  <si>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</si>
  <si>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</si>
  <si>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</si>
  <si>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</si>
  <si>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</si>
  <si>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</si>
  <si>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</si>
  <si>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</si>
  <si>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</si>
  <si>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</si>
  <si>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</si>
  <si>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</si>
  <si>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</si>
  <si>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</si>
  <si>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</si>
  <si>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</si>
  <si>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</si>
  <si>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</si>
  <si>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</si>
  <si>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</si>
  <si>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</si>
  <si>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</si>
  <si>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</si>
  <si>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</si>
  <si>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</si>
  <si>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</si>
  <si>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</si>
  <si>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</si>
  <si>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</si>
  <si>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</si>
  <si>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</si>
  <si>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</si>
  <si>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</si>
  <si>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</si>
  <si>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</si>
  <si>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</si>
  <si>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</si>
  <si>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</si>
  <si>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</si>
  <si>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</si>
  <si>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</si>
  <si>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</si>
  <si>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</si>
  <si>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</si>
  <si>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</si>
  <si>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</si>
  <si>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</si>
  <si>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</si>
  <si>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</si>
  <si>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</si>
  <si>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</si>
  <si>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</si>
  <si>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</si>
  <si>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</si>
  <si>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</si>
  <si>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</si>
  <si>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</si>
  <si>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</si>
  <si>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</si>
  <si>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</si>
  <si>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</si>
  <si>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</si>
  <si>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</si>
  <si>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</si>
  <si>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</si>
  <si>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</si>
  <si>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</si>
  <si>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</si>
  <si>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</si>
  <si>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</si>
  <si>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</si>
  <si>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</si>
  <si>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</si>
  <si>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</si>
  <si>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</si>
  <si>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</si>
  <si>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</si>
  <si>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</si>
  <si>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</si>
  <si>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</si>
  <si>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</si>
  <si>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</si>
  <si>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</si>
  <si>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</si>
  <si>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</si>
  <si>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</si>
  <si>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</si>
  <si>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</si>
  <si>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</si>
  <si>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</si>
  <si>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</si>
  <si>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</si>
  <si>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</si>
  <si>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</si>
  <si>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</si>
  <si>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</si>
  <si>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</si>
  <si>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</si>
  <si>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</si>
  <si>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</si>
  <si>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</si>
  <si>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</si>
  <si>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</si>
  <si>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</si>
  <si>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</si>
  <si>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</si>
  <si>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</si>
  <si>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</si>
  <si>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</si>
  <si>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</si>
  <si>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</si>
  <si>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</si>
  <si>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</si>
  <si>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</si>
  <si>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</si>
  <si>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</si>
  <si>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</si>
  <si>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</si>
  <si>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</si>
  <si>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</si>
  <si>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</si>
  <si>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</si>
  <si>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</si>
  <si>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</si>
  <si>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</si>
  <si>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</si>
  <si>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</si>
  <si>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</si>
  <si>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</si>
  <si>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</si>
  <si>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</si>
  <si>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</si>
  <si>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</si>
  <si>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</si>
  <si>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</si>
  <si>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</si>
  <si>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</si>
  <si>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</si>
  <si>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</si>
  <si>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</si>
  <si>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</si>
  <si>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</si>
  <si>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</si>
  <si>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</si>
  <si>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</si>
  <si>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</si>
  <si>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</si>
  <si>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</si>
  <si>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</si>
  <si>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</si>
  <si>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</si>
  <si>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</si>
  <si>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</si>
  <si>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</si>
  <si>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</si>
  <si>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</si>
  <si>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</si>
  <si>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</si>
  <si>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</si>
  <si>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</si>
  <si>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</si>
  <si>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</si>
  <si>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</si>
  <si>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</si>
  <si>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</si>
  <si>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</si>
  <si>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</si>
  <si>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</si>
  <si>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</si>
  <si>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</si>
  <si>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</si>
  <si>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Liberica</t>
  </si>
  <si>
    <t>Arabica</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</si>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</sst>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_([$$-409]* #,##0_);_([$$-409]* \(#,##0\);_([$$-409]* &quot;-&quot;??_);_(@_)"/>
  </numFmts>
  <fonts count="4" x14ac:knownFonts="1">
    <font>
      <sz val="11"/>
      <color theme="1"/>
      <name val="Calibri"/>
      <family val="2"/>
      <scheme val="minor"/>
    </font>
    <font>
      <sz val="11"/>
      <color indexed="8"/>
      <name val="Calibri"/>
      <family val="2"/>
    </font>
    <font>
      <sz val="11"/>
      <color theme="1"/>
      <name val="Calibri"/>
      <family val="2"/>
      <scheme val="minor"/>
    </font>
    <font>
      <sz val="28"/>
      <color theme="1" tint="4.9989318521683403E-2"/>
      <name val="Calibri"/>
      <family val="2"/>
      <charset val="204"/>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167" fontId="0" fillId="0" borderId="0" xfId="1" applyNumberFormat="1" applyFont="1"/>
    <xf numFmtId="0" fontId="0" fillId="0" borderId="0" xfId="0" pivotButton="1"/>
    <xf numFmtId="1" fontId="0" fillId="0" borderId="0" xfId="0" applyNumberFormat="1"/>
    <xf numFmtId="168"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8" formatCode="_([$$-409]* #,##0_);_([$$-409]* \(#,##0\);_([$$-409]* &quot;-&quot;??_);_(@_)"/>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[Excel_Project_Coffee_Sales_Dashboard.xlsx]TotalSales!Total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rPr>
              <a:t>Total</a:t>
            </a:r>
            <a:r>
              <a:rPr lang="en-US" sz="1400" baseline="0">
                <a:solidFill>
                  <a:schemeClr val="tx1"/>
                </a:solidFill>
              </a:rPr>
              <a:t> Sales Over Time</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E6-477F-9538-23E3ED2D5D9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E6-477F-9538-23E3ED2D5D99}"/>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none"/>
          </c:marker>
          <c:dPt>
            <c:idx val="36"/>
            <c:marker>
              <c:symbol val="none"/>
            </c:marker>
            <c:bubble3D val="0"/>
            <c:extLst>
              <c:ext xmlns:c16="http://schemas.microsoft.com/office/drawing/2014/chart" uri="{C3380CC4-5D6E-409C-BE32-E72D297353CC}">
                <c16:uniqueId val="{00000005-17E6-477F-9538-23E3ED2D5D99}"/>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7E6-477F-9538-23E3ED2D5D9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7E6-477F-9538-23E3ED2D5D99}"/>
            </c:ext>
          </c:extLst>
        </c:ser>
        <c:dLbls>
          <c:showLegendKey val="0"/>
          <c:showVal val="0"/>
          <c:showCatName val="0"/>
          <c:showSerName val="0"/>
          <c:showPercent val="0"/>
          <c:showBubbleSize val="0"/>
        </c:dLbls>
        <c:smooth val="0"/>
        <c:axId val="1026880544"/>
        <c:axId val="1026888704"/>
      </c:lineChart>
      <c:catAx>
        <c:axId val="10268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6888704"/>
        <c:crosses val="autoZero"/>
        <c:auto val="1"/>
        <c:lblAlgn val="ctr"/>
        <c:lblOffset val="100"/>
        <c:noMultiLvlLbl val="0"/>
      </c:catAx>
      <c:valAx>
        <c:axId val="102688870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688054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[Excel_Project_Coffee_Sales_Dashboard.xlsx]CountryBarChart!Total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DB9-4291-9574-5CC0C4E44222}"/>
            </c:ext>
          </c:extLst>
        </c:ser>
        <c:dLbls>
          <c:showLegendKey val="0"/>
          <c:showVal val="0"/>
          <c:showCatName val="0"/>
          <c:showSerName val="0"/>
          <c:showPercent val="0"/>
          <c:showBubbleSize val="0"/>
        </c:dLbls>
        <c:gapWidth val="219"/>
        <c:overlap val="-27"/>
        <c:axId val="151555968"/>
        <c:axId val="151571808"/>
      </c:barChart>
      <c:catAx>
        <c:axId val="151555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71808"/>
        <c:crosses val="autoZero"/>
        <c:auto val="1"/>
        <c:lblAlgn val="ctr"/>
        <c:lblOffset val="100"/>
        <c:noMultiLvlLbl val="0"/>
      </c:catAx>
      <c:valAx>
        <c:axId val="151571808"/>
        <c:scaling>
          <c:orientation val="minMax"/>
        </c:scaling>
        <c:delete val="0"/>
        <c:axPos val="l"/>
        <c:majorGridlines>
          <c:spPr>
            <a:ln w="9525" cap="flat" cmpd="sng" algn="ctr">
              <a:solidFill>
                <a:schemeClr val="tx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[Excel_Project_Coffee_Sales_Dashboard.xlsx]Top5Customers!Total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a:t>
            </a:r>
            <a:r>
              <a:rPr lang="en-US" baseline="0">
                <a:solidFill>
                  <a:schemeClr val="tx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703-4589-A8A2-65CBAC69BC5E}"/>
            </c:ext>
          </c:extLst>
        </c:ser>
        <c:dLbls>
          <c:showLegendKey val="0"/>
          <c:showVal val="0"/>
          <c:showCatName val="0"/>
          <c:showSerName val="0"/>
          <c:showPercent val="0"/>
          <c:showBubbleSize val="0"/>
        </c:dLbls>
        <c:gapWidth val="219"/>
        <c:overlap val="-27"/>
        <c:axId val="151555968"/>
        <c:axId val="151571808"/>
      </c:barChart>
      <c:catAx>
        <c:axId val="151555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71808"/>
        <c:crosses val="autoZero"/>
        <c:auto val="1"/>
        <c:lblAlgn val="ctr"/>
        <c:lblOffset val="100"/>
        <c:noMultiLvlLbl val="0"/>
      </c:catAx>
      <c:valAx>
        <c:axId val="151571808"/>
        <c:scaling>
          <c:orientation val="minMax"/>
        </c:scaling>
        <c:delete val="0"/>
        <c:axPos val="l"/>
        <c:majorGridlines>
          <c:spPr>
            <a:ln w="9525" cap="flat" cmpd="sng" algn="ctr">
              <a:solidFill>
                <a:schemeClr val="tx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[Excel_Project_Coffee_Sales_Dashboard.xlsx]TotalSales!Total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rPr>
              <a:t>Total</a:t>
            </a:r>
            <a:r>
              <a:rPr lang="en-US" sz="1400" baseline="0">
                <a:solidFill>
                  <a:schemeClr val="tx1"/>
                </a:solidFill>
              </a:rPr>
              <a:t> Sales Over Time</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50000"/>
              </a:schemeClr>
            </a:solidFill>
            <a:round/>
          </a:ln>
          <a:effectLst/>
        </c:spPr>
        <c:marker>
          <c:symbol val="none"/>
        </c:marker>
      </c:pivotFmt>
      <c:pivotFmt>
        <c:idx val="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50000"/>
              </a:schemeClr>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2">
                <a:lumMod val="50000"/>
              </a:schemeClr>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bg2">
                <a:lumMod val="50000"/>
              </a:schemeClr>
            </a:solidFill>
            <a:round/>
          </a:ln>
          <a:effectLst/>
        </c:spPr>
        <c:marker>
          <c:symbol val="none"/>
        </c:marker>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bg2">
                <a:lumMod val="50000"/>
              </a:schemeClr>
            </a:solidFill>
            <a:round/>
          </a:ln>
          <a:effectLst/>
        </c:spPr>
        <c:marker>
          <c:symbol val="none"/>
        </c:marker>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80D-4AFC-B757-39EE1FE38A4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80D-4AFC-B757-39EE1FE38A4F}"/>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none"/>
          </c:marker>
          <c:dPt>
            <c:idx val="36"/>
            <c:marker>
              <c:symbol val="none"/>
            </c:marker>
            <c:bubble3D val="0"/>
            <c:spPr>
              <a:ln w="28575" cap="rnd">
                <a:solidFill>
                  <a:schemeClr val="bg2">
                    <a:lumMod val="50000"/>
                  </a:schemeClr>
                </a:solidFill>
                <a:round/>
              </a:ln>
              <a:effectLst/>
            </c:spPr>
            <c:extLst>
              <c:ext xmlns:c16="http://schemas.microsoft.com/office/drawing/2014/chart" uri="{C3380CC4-5D6E-409C-BE32-E72D297353CC}">
                <c16:uniqueId val="{00000002-E80D-4AFC-B757-39EE1FE38A4F}"/>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E80D-4AFC-B757-39EE1FE38A4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80D-4AFC-B757-39EE1FE38A4F}"/>
            </c:ext>
          </c:extLst>
        </c:ser>
        <c:dLbls>
          <c:showLegendKey val="0"/>
          <c:showVal val="0"/>
          <c:showCatName val="0"/>
          <c:showSerName val="0"/>
          <c:showPercent val="0"/>
          <c:showBubbleSize val="0"/>
        </c:dLbls>
        <c:smooth val="0"/>
        <c:axId val="1026880544"/>
        <c:axId val="1026888704"/>
      </c:lineChart>
      <c:catAx>
        <c:axId val="10268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6888704"/>
        <c:crosses val="autoZero"/>
        <c:auto val="1"/>
        <c:lblAlgn val="ctr"/>
        <c:lblOffset val="100"/>
        <c:noMultiLvlLbl val="0"/>
      </c:catAx>
      <c:valAx>
        <c:axId val="102688870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688054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[Excel_Project_Coffee_Sales_Dashboard.xlsx]CountryBarChart!Total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0B4-4161-8ACD-526F8EC5DF21}"/>
            </c:ext>
          </c:extLst>
        </c:ser>
        <c:dLbls>
          <c:showLegendKey val="0"/>
          <c:showVal val="0"/>
          <c:showCatName val="0"/>
          <c:showSerName val="0"/>
          <c:showPercent val="0"/>
          <c:showBubbleSize val="0"/>
        </c:dLbls>
        <c:gapWidth val="219"/>
        <c:overlap val="-27"/>
        <c:axId val="151555968"/>
        <c:axId val="151571808"/>
      </c:barChart>
      <c:catAx>
        <c:axId val="151555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71808"/>
        <c:crosses val="autoZero"/>
        <c:auto val="1"/>
        <c:lblAlgn val="ctr"/>
        <c:lblOffset val="100"/>
        <c:noMultiLvlLbl val="0"/>
      </c:catAx>
      <c:valAx>
        <c:axId val="151571808"/>
        <c:scaling>
          <c:orientation val="minMax"/>
        </c:scaling>
        <c:delete val="0"/>
        <c:axPos val="l"/>
        <c:majorGridlines>
          <c:spPr>
            <a:ln w="9525" cap="flat" cmpd="sng" algn="ctr">
              <a:solidFill>
                <a:schemeClr val="tx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[Excel_Project_Coffee_Sales_Dashboard.xlsx]Top5Customers!Total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a:t>
            </a:r>
            <a:r>
              <a:rPr lang="en-US" baseline="0">
                <a:solidFill>
                  <a:schemeClr val="tx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11E-4EA1-9BA1-D858A11AF8AD}"/>
            </c:ext>
          </c:extLst>
        </c:ser>
        <c:dLbls>
          <c:showLegendKey val="0"/>
          <c:showVal val="0"/>
          <c:showCatName val="0"/>
          <c:showSerName val="0"/>
          <c:showPercent val="0"/>
          <c:showBubbleSize val="0"/>
        </c:dLbls>
        <c:gapWidth val="219"/>
        <c:overlap val="-27"/>
        <c:axId val="151555968"/>
        <c:axId val="151571808"/>
      </c:barChart>
      <c:catAx>
        <c:axId val="151555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71808"/>
        <c:crosses val="autoZero"/>
        <c:auto val="1"/>
        <c:lblAlgn val="ctr"/>
        <c:lblOffset val="100"/>
        <c:noMultiLvlLbl val="0"/>
      </c:catAx>
      <c:valAx>
        <c:axId val="151571808"/>
        <c:scaling>
          <c:orientation val="minMax"/>
        </c:scaling>
        <c:delete val="0"/>
        <c:axPos val="l"/>
        <c:majorGridlines>
          <c:spPr>
            <a:ln w="9525" cap="flat" cmpd="sng" algn="ctr">
              <a:solidFill>
                <a:schemeClr val="tx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5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3174</xdr:colOff>
      <xdr:row>9</xdr:row>
      <xdr:rowOff>94614</xdr:rowOff>
    </xdr:from>
    <xdr:to>
      <xdr:col>15</xdr:col>
      <xdr:colOff>23813</xdr:colOff>
      <xdr:row>25</xdr:row>
      <xdr:rowOff>151764</xdr:rowOff>
    </xdr:to>
    <xdr:graphicFrame macro="">
      <xdr:nvGraphicFramePr>
        <xdr:cNvPr id="2" name="Chart 1">
          <a:extLst>
            <a:ext uri="{FF2B5EF4-FFF2-40B4-BE49-F238E27FC236}">
              <a16:creationId xmlns:a16="http://schemas.microsoft.com/office/drawing/2014/main" id="{796F29DA-6E7D-58AF-5106-54A6A47BA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12380</xdr:colOff>
      <xdr:row>1</xdr:row>
      <xdr:rowOff>178434</xdr:rowOff>
    </xdr:from>
    <xdr:to>
      <xdr:col>15</xdr:col>
      <xdr:colOff>15874</xdr:colOff>
      <xdr:row>9</xdr:row>
      <xdr:rowOff>89534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53FFC39-57C1-325F-60BF-FB31FE4CA8A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77047" y="363161"/>
              <a:ext cx="5606888" cy="13889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36560</xdr:colOff>
      <xdr:row>11</xdr:row>
      <xdr:rowOff>62038</xdr:rowOff>
    </xdr:from>
    <xdr:to>
      <xdr:col>18</xdr:col>
      <xdr:colOff>592666</xdr:colOff>
      <xdr:row>16</xdr:row>
      <xdr:rowOff>130848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9A448AA-2611-4DD4-8FB5-8D1A9E7928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04621" y="2094038"/>
              <a:ext cx="2380287" cy="992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31711</xdr:colOff>
      <xdr:row>7</xdr:row>
      <xdr:rowOff>49491</xdr:rowOff>
    </xdr:from>
    <xdr:to>
      <xdr:col>18</xdr:col>
      <xdr:colOff>592667</xdr:colOff>
      <xdr:row>11</xdr:row>
      <xdr:rowOff>61575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CA8748B-3A37-753B-6249-F8768097FC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99772" y="1342582"/>
              <a:ext cx="2385137" cy="750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51108</xdr:colOff>
      <xdr:row>1</xdr:row>
      <xdr:rowOff>182727</xdr:rowOff>
    </xdr:from>
    <xdr:to>
      <xdr:col>18</xdr:col>
      <xdr:colOff>592667</xdr:colOff>
      <xdr:row>7</xdr:row>
      <xdr:rowOff>38485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ED1929D-40AA-3DAF-2048-F1B4B64763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19169" y="367454"/>
              <a:ext cx="2365740" cy="96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800484</xdr:colOff>
      <xdr:row>1</xdr:row>
      <xdr:rowOff>171643</xdr:rowOff>
    </xdr:from>
    <xdr:to>
      <xdr:col>8</xdr:col>
      <xdr:colOff>361757</xdr:colOff>
      <xdr:row>16</xdr:row>
      <xdr:rowOff>143934</xdr:rowOff>
    </xdr:to>
    <xdr:graphicFrame macro="">
      <xdr:nvGraphicFramePr>
        <xdr:cNvPr id="7" name="Chart 6">
          <a:extLst>
            <a:ext uri="{FF2B5EF4-FFF2-40B4-BE49-F238E27FC236}">
              <a16:creationId xmlns:a16="http://schemas.microsoft.com/office/drawing/2014/main" id="{7A4148D5-5B96-6D1A-32EA-3CF617B2C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800484</xdr:colOff>
      <xdr:row>1</xdr:row>
      <xdr:rowOff>171643</xdr:rowOff>
    </xdr:from>
    <xdr:to>
      <xdr:col>8</xdr:col>
      <xdr:colOff>361757</xdr:colOff>
      <xdr:row>16</xdr:row>
      <xdr:rowOff>143934</xdr:rowOff>
    </xdr:to>
    <xdr:graphicFrame macro="">
      <xdr:nvGraphicFramePr>
        <xdr:cNvPr id="2" name="Chart 1">
          <a:extLst>
            <a:ext uri="{FF2B5EF4-FFF2-40B4-BE49-F238E27FC236}">
              <a16:creationId xmlns:a16="http://schemas.microsoft.com/office/drawing/2014/main" id="{0C4105C1-8436-4FEF-9531-A0B3378F3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119235</xdr:rowOff>
    </xdr:from>
    <xdr:to>
      <xdr:col>10</xdr:col>
      <xdr:colOff>15875</xdr:colOff>
      <xdr:row>27</xdr:row>
      <xdr:rowOff>17665</xdr:rowOff>
    </xdr:to>
    <xdr:graphicFrame macro="">
      <xdr:nvGraphicFramePr>
        <xdr:cNvPr id="2" name="Chart 1">
          <a:extLst>
            <a:ext uri="{FF2B5EF4-FFF2-40B4-BE49-F238E27FC236}">
              <a16:creationId xmlns:a16="http://schemas.microsoft.com/office/drawing/2014/main" id="{34E11133-2396-4C11-9C9C-C619631DC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0</xdr:rowOff>
    </xdr:from>
    <xdr:to>
      <xdr:col>10</xdr:col>
      <xdr:colOff>6668</xdr:colOff>
      <xdr:row>10</xdr:row>
      <xdr:rowOff>106535</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B3711446-7D36-4437-82BB-5B6F36E6C1FA}"/>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548640"/>
              <a:ext cx="6102668" cy="13866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26172</xdr:colOff>
      <xdr:row>3</xdr:row>
      <xdr:rowOff>2677</xdr:rowOff>
    </xdr:from>
    <xdr:to>
      <xdr:col>16</xdr:col>
      <xdr:colOff>190156</xdr:colOff>
      <xdr:row>15</xdr:row>
      <xdr:rowOff>29759</xdr:rowOff>
    </xdr:to>
    <xdr:graphicFrame macro="">
      <xdr:nvGraphicFramePr>
        <xdr:cNvPr id="4" name="Chart 3">
          <a:extLst>
            <a:ext uri="{FF2B5EF4-FFF2-40B4-BE49-F238E27FC236}">
              <a16:creationId xmlns:a16="http://schemas.microsoft.com/office/drawing/2014/main" id="{EC221ED6-F144-44F4-8160-CD52CB244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26172</xdr:colOff>
      <xdr:row>15</xdr:row>
      <xdr:rowOff>19463</xdr:rowOff>
    </xdr:from>
    <xdr:to>
      <xdr:col>16</xdr:col>
      <xdr:colOff>190156</xdr:colOff>
      <xdr:row>27</xdr:row>
      <xdr:rowOff>25950</xdr:rowOff>
    </xdr:to>
    <xdr:graphicFrame macro="">
      <xdr:nvGraphicFramePr>
        <xdr:cNvPr id="5" name="Chart 4">
          <a:extLst>
            <a:ext uri="{FF2B5EF4-FFF2-40B4-BE49-F238E27FC236}">
              <a16:creationId xmlns:a16="http://schemas.microsoft.com/office/drawing/2014/main" id="{767BEA99-583C-4F7F-833E-09CFE73A0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205741</xdr:colOff>
      <xdr:row>19</xdr:row>
      <xdr:rowOff>45720</xdr:rowOff>
    </xdr:from>
    <xdr:to>
      <xdr:col>20</xdr:col>
      <xdr:colOff>1</xdr:colOff>
      <xdr:row>27</xdr:row>
      <xdr:rowOff>25402</xdr:rowOff>
    </xdr:to>
    <mc:AlternateContent xmlns:mc="http://schemas.openxmlformats.org/markup-compatibility/2006" xmlns:a14="http://schemas.microsoft.com/office/drawing/2010/main">
      <mc:Choice Requires="a14">
        <xdr:graphicFrame macro="">
          <xdr:nvGraphicFramePr>
            <xdr:cNvPr id="6" name="Size 2">
              <a:extLst>
                <a:ext uri="{FF2B5EF4-FFF2-40B4-BE49-F238E27FC236}">
                  <a16:creationId xmlns:a16="http://schemas.microsoft.com/office/drawing/2014/main" id="{547EA8A4-B9C1-4008-A970-49EA2C94E0D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959341" y="3520440"/>
              <a:ext cx="2232660" cy="1442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211374</xdr:colOff>
      <xdr:row>3</xdr:row>
      <xdr:rowOff>7620</xdr:rowOff>
    </xdr:from>
    <xdr:to>
      <xdr:col>20</xdr:col>
      <xdr:colOff>0</xdr:colOff>
      <xdr:row>11</xdr:row>
      <xdr:rowOff>129540</xdr:rowOff>
    </xdr:to>
    <mc:AlternateContent xmlns:mc="http://schemas.openxmlformats.org/markup-compatibility/2006" xmlns:a14="http://schemas.microsoft.com/office/drawing/2010/main">
      <mc:Choice Requires="a14">
        <xdr:graphicFrame macro="">
          <xdr:nvGraphicFramePr>
            <xdr:cNvPr id="7" name="Loyalty Card 2">
              <a:extLst>
                <a:ext uri="{FF2B5EF4-FFF2-40B4-BE49-F238E27FC236}">
                  <a16:creationId xmlns:a16="http://schemas.microsoft.com/office/drawing/2014/main" id="{01A3B701-2C3D-4AE4-B1EE-3FF7D65BE450}"/>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964974" y="556260"/>
              <a:ext cx="2227026"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206466</xdr:colOff>
      <xdr:row>11</xdr:row>
      <xdr:rowOff>138788</xdr:rowOff>
    </xdr:from>
    <xdr:to>
      <xdr:col>20</xdr:col>
      <xdr:colOff>0</xdr:colOff>
      <xdr:row>19</xdr:row>
      <xdr:rowOff>38100</xdr:rowOff>
    </xdr:to>
    <mc:AlternateContent xmlns:mc="http://schemas.openxmlformats.org/markup-compatibility/2006" xmlns:a14="http://schemas.microsoft.com/office/drawing/2010/main">
      <mc:Choice Requires="a14">
        <xdr:graphicFrame macro="">
          <xdr:nvGraphicFramePr>
            <xdr:cNvPr id="8" name="Roast Type Name 2">
              <a:extLst>
                <a:ext uri="{FF2B5EF4-FFF2-40B4-BE49-F238E27FC236}">
                  <a16:creationId xmlns:a16="http://schemas.microsoft.com/office/drawing/2014/main" id="{4CA96BFA-74C0-4C98-9407-9C75B962F660}"/>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9960066" y="2150468"/>
              <a:ext cx="2231934" cy="1362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o" refreshedDate="45483.028252083335" createdVersion="8" refreshedVersion="8" minRefreshableVersion="3" recordCount="1000" xr:uid="{783E6840-0CAE-4FBB-89F7-D492FD132FA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31619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0456CA-9FD7-423E-9C84-FCD0925A021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9" format="22" series="1">
      <pivotArea type="data" outline="0" fieldPosition="0">
        <references count="2">
          <reference field="4294967294" count="1" selected="0">
            <x v="0"/>
          </reference>
          <reference field="13" count="1" selected="0">
            <x v="2"/>
          </reference>
        </references>
      </pivotArea>
    </chartFormat>
    <chartFormat chart="9" format="2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EEE0FB-55C9-4A46-8055-4B743FF2702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3">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6DEDC-B91C-41D8-B661-536C1BF0B7F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2">
      <pivotArea outline="0" collapsedLevelsAreSubtotals="1" fieldPosition="0"/>
    </format>
  </formats>
  <chartFormats count="4">
    <chartFormat chart="6"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D37574-24F3-416E-9364-7D8F93258876}" sourceName="Size">
  <pivotTables>
    <pivotTable tabId="19" name="Total Sales"/>
  </pivotTables>
  <data>
    <tabular pivotCacheId="20316194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28065B-4A88-43F7-BB21-C403B44DBA2A}" sourceName="Roast Type Name">
  <pivotTables>
    <pivotTable tabId="19" name="Total Sales"/>
    <pivotTable tabId="21" name="Total Sales"/>
    <pivotTable tabId="22" name="Total Sales"/>
  </pivotTables>
  <data>
    <tabular pivotCacheId="20316194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576DB3-FB43-46C9-9A98-6EC8A7BFEF59}" sourceName="Loyalty Card">
  <pivotTables>
    <pivotTable tabId="19" name="Total Sales"/>
    <pivotTable tabId="21" name="Total Sales"/>
    <pivotTable tabId="22" name="Total Sales"/>
  </pivotTables>
  <data>
    <tabular pivotCacheId="20316194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C9A52A-25FA-4399-953C-A264CDD1B0B4}" cache="Slicer_Size" caption="Size" columnCount="2" style="SlicerStyleDark1" rowHeight="234950"/>
  <slicer name="Roast Type Name" xr10:uid="{366BDE43-DE18-4D9D-BFEC-DD4A89573C99}" cache="Slicer_Roast_Type_Name" caption="Roast Type Name" columnCount="3" style="SlicerStyleDark1" rowHeight="234950"/>
  <slicer name="Loyalty Card" xr10:uid="{14475043-2F7A-4EEB-AA64-D934782176DF}" cache="Slicer_Loyalty_Card" caption="Loyalty Card"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17883D3-7E94-44E2-A251-07FDE1C733F0}" cache="Slicer_Size" caption="Size" columnCount="2" style="SlicerStyleDark1" rowHeight="234950"/>
  <slicer name="Roast Type Name 2" xr10:uid="{F9722382-F7C1-4D4F-8923-BB4C68B17966}" cache="Slicer_Roast_Type_Name" caption="Roast Type Name" columnCount="3" style="SlicerStyleDark1" rowHeight="234950"/>
  <slicer name="Loyalty Card 2" xr10:uid="{A613DB80-F3F6-4F1C-B4DC-BEB8416C5D86}"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D0B3EE-FCA9-4573-A2F6-1B86A2A49FC9}" name="Orders" displayName="Orders" ref="A1:P1001" totalsRowShown="0" headerRowDxfId="11">
  <autoFilter ref="A1:P1001" xr:uid="{DBD0B3EE-FCA9-4573-A2F6-1B86A2A49FC9}"/>
  <tableColumns count="16">
    <tableColumn id="1" xr3:uid="{C6B214E8-FD6F-43E2-BC7D-BF73233041EC}" name="Order ID" dataDxfId="10"/>
    <tableColumn id="2" xr3:uid="{65DBB9FA-8C54-469C-AB87-25706739AC88}" name="Order Date" dataDxfId="9"/>
    <tableColumn id="3" xr3:uid="{B7CD9C55-CDD2-406A-8C99-1616B1D035DF}" name="Customer ID" dataDxfId="8"/>
    <tableColumn id="4" xr3:uid="{1064F41E-4DDB-4768-A259-6F440CB98BCB}" name="Product ID"/>
    <tableColumn id="5" xr3:uid="{C9CF9430-4D46-49C0-8E78-135C557011C1}" name="Quantity" dataDxfId="7"/>
    <tableColumn id="6" xr3:uid="{D1155253-4B7A-4562-AAAF-8029CE84BF16}" name="Customer Name" dataDxfId="6">
      <calculatedColumnFormula>_xlfn.XLOOKUP(C2,customers!$A$1:$A$1001,customers!$B$1:$B$1001,,0)</calculatedColumnFormula>
    </tableColumn>
    <tableColumn id="7" xr3:uid="{65D3F8A7-C001-4ACC-8BB7-CE55F42279A7}" name="Email" dataDxfId="5">
      <calculatedColumnFormula>IF(_xlfn.XLOOKUP(C2, customers!$A$1:$A$1001,customers!$C$1:$C$1001,,0)=0,"",_xlfn.XLOOKUP(C2, customers!$A$1:$A$1001,customers!$C$1:$C$1001,,0))</calculatedColumnFormula>
    </tableColumn>
    <tableColumn id="8" xr3:uid="{8506E62C-22BC-483C-B9B7-20685225CCDA}" name="Country" dataDxfId="4">
      <calculatedColumnFormula>_xlfn.XLOOKUP(orders!C2,customers!$A$1:$A$1001,customers!$G$1:$G$1001,,0)</calculatedColumnFormula>
    </tableColumn>
    <tableColumn id="9" xr3:uid="{4EC82278-F8C4-4E04-9900-0225ABF41720}" name="Coffee Type">
      <calculatedColumnFormula>_xlfn.XLOOKUP(D2,products!$A$1:$A$49,products!$B$1:$B$49,,0)</calculatedColumnFormula>
    </tableColumn>
    <tableColumn id="10" xr3:uid="{8C70EA83-1DD0-4CC3-B0FD-9E763745E8A4}" name="Roast Type">
      <calculatedColumnFormula>_xlfn.XLOOKUP(D2,products!$A$1:$A$49,products!$C$1:$C$49,,0)</calculatedColumnFormula>
    </tableColumn>
    <tableColumn id="11" xr3:uid="{ECB6F426-90DA-492E-90E3-80325BD75A07}" name="Size" dataDxfId="3">
      <calculatedColumnFormula>_xlfn.XLOOKUP(D2,products!$A$1:$A$49,products!$D$1:$D$49,,0)</calculatedColumnFormula>
    </tableColumn>
    <tableColumn id="12" xr3:uid="{0EC3E782-54EE-4D59-999A-6166B18543F6}" name="Unit Price" dataDxfId="2" dataCellStyle="Currency">
      <calculatedColumnFormula>_xlfn.XLOOKUP(D2,products!$A$1:$A$49,products!$E$1:$E$49,,0)</calculatedColumnFormula>
    </tableColumn>
    <tableColumn id="13" xr3:uid="{94E8F7BE-79A6-4E3E-BB45-929428C8B998}" name="Sales" dataDxfId="1" dataCellStyle="Currency">
      <calculatedColumnFormula>L2*E2</calculatedColumnFormula>
    </tableColumn>
    <tableColumn id="14" xr3:uid="{A6A53D91-1BE6-4E83-B359-57CA9B86AF2E}" name="Coffee Type Name"/>
    <tableColumn id="15" xr3:uid="{23B2F387-4F4D-4F16-940C-87278A9556D9}" name="Roast Type Name">
      <calculatedColumnFormula>IF(J2 = "M", "Medium", IF(J2 = "L", "Light", IF(J2 = "D", "Dark","")))</calculatedColumnFormula>
    </tableColumn>
    <tableColumn id="16" xr3:uid="{BD12D92A-D039-44E6-987C-2154D558BA55}" name="Loyalty Card" dataDxfId="0">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B1FBAC-AADC-4152-87CA-0BB14F45BC88}" sourceName="Order Date">
  <pivotTables>
    <pivotTable tabId="19" name="Total Sales"/>
    <pivotTable tabId="21" name="Total Sales"/>
    <pivotTable tabId="22" name="Total Sales"/>
  </pivotTables>
  <state minimalRefreshVersion="6" lastRefreshVersion="6" pivotCacheId="20316194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037AEC-8BDB-4BF4-90B8-643591A5BCE8}" cache="NativeTimeline_Order_Date" caption="Order Date" level="2" selectionLevel="2" scrollPosition="2021-12-06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110C0C7-3E62-48D5-AEEB-8DF3DE08E532}" cache="NativeTimeline_Order_Date" caption="Order Date" level="2" selectionLevel="2" scrollPosition="2020-11-10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AED2-E60C-49BF-B393-F6F17EF7F044}">
  <dimension ref="A3:F48"/>
  <sheetViews>
    <sheetView topLeftCell="B1" zoomScale="99" zoomScaleNormal="99" workbookViewId="0">
      <selection activeCell="R22" sqref="R22"/>
    </sheetView>
  </sheetViews>
  <sheetFormatPr defaultRowHeight="14.4" x14ac:dyDescent="0.3"/>
  <cols>
    <col min="1" max="1" width="12.5546875" bestFit="1" customWidth="1"/>
    <col min="2" max="2" width="21.109375" bestFit="1" customWidth="1"/>
    <col min="3" max="3" width="19.109375" bestFit="1" customWidth="1"/>
    <col min="4" max="4" width="7.109375" bestFit="1" customWidth="1"/>
    <col min="5" max="5" width="7.5546875" bestFit="1" customWidth="1"/>
    <col min="6" max="6" width="8" bestFit="1" customWidth="1"/>
    <col min="7" max="7" width="10.77734375" bestFit="1" customWidth="1"/>
  </cols>
  <sheetData>
    <row r="3" spans="1:6" x14ac:dyDescent="0.3">
      <c r="A3" s="7" t="s">
        <v>6220</v>
      </c>
      <c r="C3" s="7" t="s">
        <v>6196</v>
      </c>
    </row>
    <row r="4" spans="1:6" x14ac:dyDescent="0.3">
      <c r="A4" s="7" t="s">
        <v>6218</v>
      </c>
      <c r="B4" s="7" t="s">
        <v>6219</v>
      </c>
      <c r="C4" t="s">
        <v>6200</v>
      </c>
      <c r="D4" t="s">
        <v>6198</v>
      </c>
      <c r="E4" t="s">
        <v>6199</v>
      </c>
      <c r="F4" t="s">
        <v>6197</v>
      </c>
    </row>
    <row r="5" spans="1:6" x14ac:dyDescent="0.3">
      <c r="A5" t="s">
        <v>6202</v>
      </c>
      <c r="B5" t="s">
        <v>6206</v>
      </c>
      <c r="C5" s="8">
        <v>186.85499999999999</v>
      </c>
      <c r="D5" s="8">
        <v>305.97000000000003</v>
      </c>
      <c r="E5" s="8">
        <v>213.15999999999997</v>
      </c>
      <c r="F5" s="8">
        <v>123</v>
      </c>
    </row>
    <row r="6" spans="1:6" x14ac:dyDescent="0.3">
      <c r="B6" t="s">
        <v>6207</v>
      </c>
      <c r="C6" s="8">
        <v>251.96499999999997</v>
      </c>
      <c r="D6" s="8">
        <v>129.46</v>
      </c>
      <c r="E6" s="8">
        <v>434.03999999999996</v>
      </c>
      <c r="F6" s="8">
        <v>171.93999999999997</v>
      </c>
    </row>
    <row r="7" spans="1:6" x14ac:dyDescent="0.3">
      <c r="B7" t="s">
        <v>6208</v>
      </c>
      <c r="C7" s="8">
        <v>224.94499999999999</v>
      </c>
      <c r="D7" s="8">
        <v>349.12</v>
      </c>
      <c r="E7" s="8">
        <v>321.04000000000002</v>
      </c>
      <c r="F7" s="8">
        <v>126.035</v>
      </c>
    </row>
    <row r="8" spans="1:6" x14ac:dyDescent="0.3">
      <c r="B8" t="s">
        <v>6209</v>
      </c>
      <c r="C8" s="8">
        <v>307.12</v>
      </c>
      <c r="D8" s="8">
        <v>681.07499999999993</v>
      </c>
      <c r="E8" s="8">
        <v>533.70499999999993</v>
      </c>
      <c r="F8" s="8">
        <v>158.85</v>
      </c>
    </row>
    <row r="9" spans="1:6" x14ac:dyDescent="0.3">
      <c r="B9" t="s">
        <v>6210</v>
      </c>
      <c r="C9" s="8">
        <v>53.664999999999992</v>
      </c>
      <c r="D9" s="8">
        <v>83.025000000000006</v>
      </c>
      <c r="E9" s="8">
        <v>193.83499999999998</v>
      </c>
      <c r="F9" s="8">
        <v>68.039999999999992</v>
      </c>
    </row>
    <row r="10" spans="1:6" x14ac:dyDescent="0.3">
      <c r="B10" t="s">
        <v>6211</v>
      </c>
      <c r="C10" s="8">
        <v>163.01999999999998</v>
      </c>
      <c r="D10" s="8">
        <v>678.3599999999999</v>
      </c>
      <c r="E10" s="8">
        <v>171.04500000000002</v>
      </c>
      <c r="F10" s="8">
        <v>372.255</v>
      </c>
    </row>
    <row r="11" spans="1:6" x14ac:dyDescent="0.3">
      <c r="B11" t="s">
        <v>6212</v>
      </c>
      <c r="C11" s="8">
        <v>345.02</v>
      </c>
      <c r="D11" s="8">
        <v>273.86999999999995</v>
      </c>
      <c r="E11" s="8">
        <v>184.12999999999997</v>
      </c>
      <c r="F11" s="8">
        <v>201.11499999999998</v>
      </c>
    </row>
    <row r="12" spans="1:6" x14ac:dyDescent="0.3">
      <c r="B12" t="s">
        <v>6213</v>
      </c>
      <c r="C12" s="8">
        <v>334.89</v>
      </c>
      <c r="D12" s="8">
        <v>70.95</v>
      </c>
      <c r="E12" s="8">
        <v>134.23000000000002</v>
      </c>
      <c r="F12" s="8">
        <v>166.27499999999998</v>
      </c>
    </row>
    <row r="13" spans="1:6" x14ac:dyDescent="0.3">
      <c r="B13" t="s">
        <v>6214</v>
      </c>
      <c r="C13" s="8">
        <v>178.70999999999998</v>
      </c>
      <c r="D13" s="8">
        <v>166.1</v>
      </c>
      <c r="E13" s="8">
        <v>439.30999999999995</v>
      </c>
      <c r="F13" s="8">
        <v>492.9</v>
      </c>
    </row>
    <row r="14" spans="1:6" x14ac:dyDescent="0.3">
      <c r="B14" t="s">
        <v>6215</v>
      </c>
      <c r="C14" s="8">
        <v>301.98500000000001</v>
      </c>
      <c r="D14" s="8">
        <v>153.76499999999999</v>
      </c>
      <c r="E14" s="8">
        <v>215.55499999999998</v>
      </c>
      <c r="F14" s="8">
        <v>213.66499999999999</v>
      </c>
    </row>
    <row r="15" spans="1:6" x14ac:dyDescent="0.3">
      <c r="B15" t="s">
        <v>6216</v>
      </c>
      <c r="C15" s="8">
        <v>312.83499999999998</v>
      </c>
      <c r="D15" s="8">
        <v>63.249999999999993</v>
      </c>
      <c r="E15" s="8">
        <v>350.89500000000004</v>
      </c>
      <c r="F15" s="8">
        <v>96.405000000000001</v>
      </c>
    </row>
    <row r="16" spans="1:6" x14ac:dyDescent="0.3">
      <c r="B16" t="s">
        <v>6217</v>
      </c>
      <c r="C16" s="8">
        <v>265.62</v>
      </c>
      <c r="D16" s="8">
        <v>526.51499999999987</v>
      </c>
      <c r="E16" s="8">
        <v>187.06</v>
      </c>
      <c r="F16" s="8">
        <v>210.58999999999997</v>
      </c>
    </row>
    <row r="17" spans="1:6" x14ac:dyDescent="0.3">
      <c r="A17" t="s">
        <v>6203</v>
      </c>
      <c r="B17" t="s">
        <v>6206</v>
      </c>
      <c r="C17" s="8">
        <v>47.25</v>
      </c>
      <c r="D17" s="8">
        <v>65.805000000000007</v>
      </c>
      <c r="E17" s="8">
        <v>274.67500000000001</v>
      </c>
      <c r="F17" s="8">
        <v>179.22</v>
      </c>
    </row>
    <row r="18" spans="1:6" x14ac:dyDescent="0.3">
      <c r="B18" t="s">
        <v>6207</v>
      </c>
      <c r="C18" s="8">
        <v>745.44999999999993</v>
      </c>
      <c r="D18" s="8">
        <v>428.88499999999999</v>
      </c>
      <c r="E18" s="8">
        <v>194.17499999999998</v>
      </c>
      <c r="F18" s="8">
        <v>429.82999999999993</v>
      </c>
    </row>
    <row r="19" spans="1:6" x14ac:dyDescent="0.3">
      <c r="B19" t="s">
        <v>6208</v>
      </c>
      <c r="C19" s="8">
        <v>130.47</v>
      </c>
      <c r="D19" s="8">
        <v>271.48500000000001</v>
      </c>
      <c r="E19" s="8">
        <v>281.20499999999998</v>
      </c>
      <c r="F19" s="8">
        <v>231.63000000000002</v>
      </c>
    </row>
    <row r="20" spans="1:6" x14ac:dyDescent="0.3">
      <c r="B20" t="s">
        <v>6209</v>
      </c>
      <c r="C20" s="8">
        <v>27</v>
      </c>
      <c r="D20" s="8">
        <v>347.26</v>
      </c>
      <c r="E20" s="8">
        <v>147.51</v>
      </c>
      <c r="F20" s="8">
        <v>240.04</v>
      </c>
    </row>
    <row r="21" spans="1:6" x14ac:dyDescent="0.3">
      <c r="B21" t="s">
        <v>6210</v>
      </c>
      <c r="C21" s="8">
        <v>255.11499999999995</v>
      </c>
      <c r="D21" s="8">
        <v>541.73</v>
      </c>
      <c r="E21" s="8">
        <v>83.43</v>
      </c>
      <c r="F21" s="8">
        <v>59.079999999999991</v>
      </c>
    </row>
    <row r="22" spans="1:6" x14ac:dyDescent="0.3">
      <c r="B22" t="s">
        <v>6211</v>
      </c>
      <c r="C22" s="8">
        <v>584.78999999999985</v>
      </c>
      <c r="D22" s="8">
        <v>357.42999999999995</v>
      </c>
      <c r="E22" s="8">
        <v>355.34</v>
      </c>
      <c r="F22" s="8">
        <v>140.88</v>
      </c>
    </row>
    <row r="23" spans="1:6" x14ac:dyDescent="0.3">
      <c r="B23" t="s">
        <v>6212</v>
      </c>
      <c r="C23" s="8">
        <v>430.62</v>
      </c>
      <c r="D23" s="8">
        <v>227.42500000000001</v>
      </c>
      <c r="E23" s="8">
        <v>236.315</v>
      </c>
      <c r="F23" s="8">
        <v>414.58499999999992</v>
      </c>
    </row>
    <row r="24" spans="1:6" x14ac:dyDescent="0.3">
      <c r="B24" t="s">
        <v>6213</v>
      </c>
      <c r="C24" s="8">
        <v>22.5</v>
      </c>
      <c r="D24" s="8">
        <v>77.72</v>
      </c>
      <c r="E24" s="8">
        <v>60.5</v>
      </c>
      <c r="F24" s="8">
        <v>139.67999999999998</v>
      </c>
    </row>
    <row r="25" spans="1:6" x14ac:dyDescent="0.3">
      <c r="B25" t="s">
        <v>6214</v>
      </c>
      <c r="C25" s="8">
        <v>126.14999999999999</v>
      </c>
      <c r="D25" s="8">
        <v>195.11</v>
      </c>
      <c r="E25" s="8">
        <v>89.13</v>
      </c>
      <c r="F25" s="8">
        <v>302.65999999999997</v>
      </c>
    </row>
    <row r="26" spans="1:6" x14ac:dyDescent="0.3">
      <c r="B26" t="s">
        <v>6215</v>
      </c>
      <c r="C26" s="8">
        <v>376.03</v>
      </c>
      <c r="D26" s="8">
        <v>523.24</v>
      </c>
      <c r="E26" s="8">
        <v>440.96499999999997</v>
      </c>
      <c r="F26" s="8">
        <v>174.46999999999997</v>
      </c>
    </row>
    <row r="27" spans="1:6" x14ac:dyDescent="0.3">
      <c r="B27" t="s">
        <v>6216</v>
      </c>
      <c r="C27" s="8">
        <v>515.17999999999995</v>
      </c>
      <c r="D27" s="8">
        <v>142.56</v>
      </c>
      <c r="E27" s="8">
        <v>347.03999999999996</v>
      </c>
      <c r="F27" s="8">
        <v>104.08499999999999</v>
      </c>
    </row>
    <row r="28" spans="1:6" x14ac:dyDescent="0.3">
      <c r="B28" t="s">
        <v>6217</v>
      </c>
      <c r="C28" s="8">
        <v>95.859999999999985</v>
      </c>
      <c r="D28" s="8">
        <v>484.76</v>
      </c>
      <c r="E28" s="8">
        <v>94.17</v>
      </c>
      <c r="F28" s="8">
        <v>77.10499999999999</v>
      </c>
    </row>
    <row r="29" spans="1:6" x14ac:dyDescent="0.3">
      <c r="A29" t="s">
        <v>6204</v>
      </c>
      <c r="B29" t="s">
        <v>6206</v>
      </c>
      <c r="C29" s="8">
        <v>258.34500000000003</v>
      </c>
      <c r="D29" s="8">
        <v>139.625</v>
      </c>
      <c r="E29" s="8">
        <v>279.52000000000004</v>
      </c>
      <c r="F29" s="8">
        <v>160.19499999999999</v>
      </c>
    </row>
    <row r="30" spans="1:6" x14ac:dyDescent="0.3">
      <c r="B30" t="s">
        <v>6207</v>
      </c>
      <c r="C30" s="8">
        <v>342.2</v>
      </c>
      <c r="D30" s="8">
        <v>284.24999999999994</v>
      </c>
      <c r="E30" s="8">
        <v>251.83</v>
      </c>
      <c r="F30" s="8">
        <v>80.550000000000011</v>
      </c>
    </row>
    <row r="31" spans="1:6" x14ac:dyDescent="0.3">
      <c r="B31" t="s">
        <v>6208</v>
      </c>
      <c r="C31" s="8">
        <v>418.30499999999989</v>
      </c>
      <c r="D31" s="8">
        <v>468.125</v>
      </c>
      <c r="E31" s="8">
        <v>405.05500000000006</v>
      </c>
      <c r="F31" s="8">
        <v>253.15499999999997</v>
      </c>
    </row>
    <row r="32" spans="1:6" x14ac:dyDescent="0.3">
      <c r="B32" t="s">
        <v>6209</v>
      </c>
      <c r="C32" s="8">
        <v>102.32999999999998</v>
      </c>
      <c r="D32" s="8">
        <v>242.14000000000001</v>
      </c>
      <c r="E32" s="8">
        <v>554.875</v>
      </c>
      <c r="F32" s="8">
        <v>106.23999999999998</v>
      </c>
    </row>
    <row r="33" spans="1:6" x14ac:dyDescent="0.3">
      <c r="B33" t="s">
        <v>6210</v>
      </c>
      <c r="C33" s="8">
        <v>234.71999999999997</v>
      </c>
      <c r="D33" s="8">
        <v>133.08000000000001</v>
      </c>
      <c r="E33" s="8">
        <v>267.2</v>
      </c>
      <c r="F33" s="8">
        <v>272.68999999999994</v>
      </c>
    </row>
    <row r="34" spans="1:6" x14ac:dyDescent="0.3">
      <c r="B34" t="s">
        <v>6211</v>
      </c>
      <c r="C34" s="8">
        <v>430.39</v>
      </c>
      <c r="D34" s="8">
        <v>136.20500000000001</v>
      </c>
      <c r="E34" s="8">
        <v>209.6</v>
      </c>
      <c r="F34" s="8">
        <v>88.334999999999994</v>
      </c>
    </row>
    <row r="35" spans="1:6" x14ac:dyDescent="0.3">
      <c r="B35" t="s">
        <v>6212</v>
      </c>
      <c r="C35" s="8">
        <v>109.005</v>
      </c>
      <c r="D35" s="8">
        <v>393.57499999999999</v>
      </c>
      <c r="E35" s="8">
        <v>61.034999999999997</v>
      </c>
      <c r="F35" s="8">
        <v>199.48999999999998</v>
      </c>
    </row>
    <row r="36" spans="1:6" x14ac:dyDescent="0.3">
      <c r="B36" t="s">
        <v>6213</v>
      </c>
      <c r="C36" s="8">
        <v>287.52499999999998</v>
      </c>
      <c r="D36" s="8">
        <v>288.67</v>
      </c>
      <c r="E36" s="8">
        <v>125.58</v>
      </c>
      <c r="F36" s="8">
        <v>374.13499999999999</v>
      </c>
    </row>
    <row r="37" spans="1:6" x14ac:dyDescent="0.3">
      <c r="B37" t="s">
        <v>6214</v>
      </c>
      <c r="C37" s="8">
        <v>840.92999999999984</v>
      </c>
      <c r="D37" s="8">
        <v>409.875</v>
      </c>
      <c r="E37" s="8">
        <v>171.32999999999998</v>
      </c>
      <c r="F37" s="8">
        <v>221.43999999999997</v>
      </c>
    </row>
    <row r="38" spans="1:6" x14ac:dyDescent="0.3">
      <c r="B38" t="s">
        <v>6215</v>
      </c>
      <c r="C38" s="8">
        <v>299.07</v>
      </c>
      <c r="D38" s="8">
        <v>260.32499999999999</v>
      </c>
      <c r="E38" s="8">
        <v>584.64</v>
      </c>
      <c r="F38" s="8">
        <v>256.36500000000001</v>
      </c>
    </row>
    <row r="39" spans="1:6" x14ac:dyDescent="0.3">
      <c r="B39" t="s">
        <v>6216</v>
      </c>
      <c r="C39" s="8">
        <v>323.32499999999999</v>
      </c>
      <c r="D39" s="8">
        <v>565.57000000000005</v>
      </c>
      <c r="E39" s="8">
        <v>537.80999999999995</v>
      </c>
      <c r="F39" s="8">
        <v>189.47499999999999</v>
      </c>
    </row>
    <row r="40" spans="1:6" x14ac:dyDescent="0.3">
      <c r="B40" t="s">
        <v>6217</v>
      </c>
      <c r="C40" s="8">
        <v>399.48499999999996</v>
      </c>
      <c r="D40" s="8">
        <v>148.19999999999999</v>
      </c>
      <c r="E40" s="8">
        <v>388.21999999999997</v>
      </c>
      <c r="F40" s="8">
        <v>212.07499999999999</v>
      </c>
    </row>
    <row r="41" spans="1:6" x14ac:dyDescent="0.3">
      <c r="A41" t="s">
        <v>6205</v>
      </c>
      <c r="B41" t="s">
        <v>6206</v>
      </c>
      <c r="C41" s="8">
        <v>112.69499999999999</v>
      </c>
      <c r="D41" s="8">
        <v>166.32</v>
      </c>
      <c r="E41" s="8">
        <v>843.71499999999992</v>
      </c>
      <c r="F41" s="8">
        <v>146.685</v>
      </c>
    </row>
    <row r="42" spans="1:6" x14ac:dyDescent="0.3">
      <c r="B42" t="s">
        <v>6207</v>
      </c>
      <c r="C42" s="8">
        <v>114.87999999999998</v>
      </c>
      <c r="D42" s="8">
        <v>133.815</v>
      </c>
      <c r="E42" s="8">
        <v>91.175000000000011</v>
      </c>
      <c r="F42" s="8">
        <v>53.759999999999991</v>
      </c>
    </row>
    <row r="43" spans="1:6" x14ac:dyDescent="0.3">
      <c r="B43" t="s">
        <v>6208</v>
      </c>
      <c r="C43" s="8">
        <v>277.76</v>
      </c>
      <c r="D43" s="8">
        <v>175.41</v>
      </c>
      <c r="E43" s="8">
        <v>462.50999999999993</v>
      </c>
      <c r="F43" s="8">
        <v>399.52499999999998</v>
      </c>
    </row>
    <row r="44" spans="1:6" x14ac:dyDescent="0.3">
      <c r="B44" t="s">
        <v>6209</v>
      </c>
      <c r="C44" s="8">
        <v>197.89499999999998</v>
      </c>
      <c r="D44" s="8">
        <v>289.755</v>
      </c>
      <c r="E44" s="8">
        <v>88.545000000000002</v>
      </c>
      <c r="F44" s="8">
        <v>200.25499999999997</v>
      </c>
    </row>
    <row r="45" spans="1:6" x14ac:dyDescent="0.3">
      <c r="B45" t="s">
        <v>6210</v>
      </c>
      <c r="C45" s="8">
        <v>193.11499999999998</v>
      </c>
      <c r="D45" s="8">
        <v>212.49499999999998</v>
      </c>
      <c r="E45" s="8">
        <v>292.29000000000002</v>
      </c>
      <c r="F45" s="8">
        <v>304.46999999999997</v>
      </c>
    </row>
    <row r="46" spans="1:6" x14ac:dyDescent="0.3">
      <c r="B46" t="s">
        <v>6211</v>
      </c>
      <c r="C46" s="8">
        <v>179.79</v>
      </c>
      <c r="D46" s="8">
        <v>426.2</v>
      </c>
      <c r="E46" s="8">
        <v>170.08999999999997</v>
      </c>
      <c r="F46" s="8">
        <v>379.31</v>
      </c>
    </row>
    <row r="47" spans="1:6" x14ac:dyDescent="0.3">
      <c r="B47" t="s">
        <v>6212</v>
      </c>
      <c r="C47" s="8">
        <v>247.28999999999996</v>
      </c>
      <c r="D47" s="8">
        <v>246.685</v>
      </c>
      <c r="E47" s="8">
        <v>271.05499999999995</v>
      </c>
      <c r="F47" s="8">
        <v>141.69999999999999</v>
      </c>
    </row>
    <row r="48" spans="1:6" x14ac:dyDescent="0.3">
      <c r="B48" t="s">
        <v>6213</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BC7B-32B5-44DA-A005-A07BDF6EC6DE}">
  <dimension ref="A3:B6"/>
  <sheetViews>
    <sheetView zoomScale="99" zoomScaleNormal="99" workbookViewId="0">
      <selection activeCell="B4" sqref="B4:B6"/>
    </sheetView>
  </sheetViews>
  <sheetFormatPr defaultRowHeight="14.4" x14ac:dyDescent="0.3"/>
  <cols>
    <col min="1" max="1" width="14.109375" bestFit="1" customWidth="1"/>
    <col min="2" max="2" width="11.77734375" bestFit="1" customWidth="1"/>
    <col min="3" max="3" width="19.109375" bestFit="1" customWidth="1"/>
    <col min="4" max="4" width="7.109375" bestFit="1" customWidth="1"/>
    <col min="5" max="5" width="7.5546875" bestFit="1" customWidth="1"/>
    <col min="6" max="6" width="8" bestFit="1" customWidth="1"/>
    <col min="7" max="7" width="10.777343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6D459-4511-490B-B78D-A396FCDA7CC4}">
  <dimension ref="A3:B8"/>
  <sheetViews>
    <sheetView zoomScale="99" zoomScaleNormal="99" workbookViewId="0">
      <selection activeCell="G29" sqref="G29"/>
    </sheetView>
  </sheetViews>
  <sheetFormatPr defaultRowHeight="14.4" x14ac:dyDescent="0.3"/>
  <cols>
    <col min="1" max="1" width="17.109375" bestFit="1" customWidth="1"/>
    <col min="2" max="3" width="11.77734375" bestFit="1" customWidth="1"/>
    <col min="4" max="4" width="7.109375" bestFit="1" customWidth="1"/>
    <col min="5" max="5" width="7.5546875" bestFit="1" customWidth="1"/>
    <col min="6" max="6" width="8" bestFit="1" customWidth="1"/>
    <col min="7" max="7" width="10.777343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DF00C-82AA-4EB8-8D54-479D6F7915A5}">
  <dimension ref="A1:T3"/>
  <sheetViews>
    <sheetView showGridLines="0" tabSelected="1" workbookViewId="0">
      <selection activeCell="U25" sqref="U25"/>
    </sheetView>
  </sheetViews>
  <sheetFormatPr defaultRowHeight="14.4" x14ac:dyDescent="0.3"/>
  <sheetData>
    <row r="1" spans="1:20" ht="14.4" customHeight="1" x14ac:dyDescent="0.3">
      <c r="A1" s="10" t="s">
        <v>6221</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4" sqref="P4"/>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21875" customWidth="1"/>
    <col min="9" max="9" width="12.6640625" customWidth="1"/>
    <col min="10" max="10" width="11.6640625" customWidth="1"/>
    <col min="11" max="11" width="8.88671875" customWidth="1"/>
    <col min="12" max="12" width="12.44140625" customWidth="1"/>
    <col min="13" max="13" width="11.1093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6201</v>
      </c>
      <c r="P1" s="2" t="s">
        <v>6189</v>
      </c>
    </row>
    <row r="2" spans="1:16" x14ac:dyDescent="0.3">
      <c r="A2" s="2" t="s">
        <v>490</v>
      </c>
      <c r="B2" s="3">
        <v>43713</v>
      </c>
      <c r="C2" s="2" t="s">
        <v>491</v>
      </c>
      <c r="D2" t="s">
        <v>6138</v>
      </c>
      <c r="E2" s="2">
        <v>2</v>
      </c>
      <c r="F2" s="2" t="str">
        <f>_xlfn.XLOOKUP(C2,customers!$A$1:$A$1001,customers!$B$1:$B$1001,,0)</f>
        <v>Aloisia Allner</v>
      </c>
      <c r="G2" s="2" t="str">
        <f>IF(_xlfn.XLOOKUP(C2, customers!$A$1:$A$1001,customers!$C$1:$C$1001,,0)=0,"",_xlfn.XLOOKUP(C2, customers!$A$1:$A$1001,customers!$C$1:$C$1001,,0))</f>
        <v>aallner0@lulu.com</v>
      </c>
      <c r="H2" s="2" t="str">
        <f>_xlfn.XLOOKUP(orders!C2,customers!$A$1:$A$1001,customers!$G$1:$G$1001,,0)</f>
        <v>United States</v>
      </c>
      <c r="I2" t="str">
        <f>_xlfn.XLOOKUP(D2,products!$A$1:$A$49,products!$B$1:$B$49,,0)</f>
        <v>Rob</v>
      </c>
      <c r="J2" t="str">
        <f>_xlfn.XLOOKUP(D2,products!$A$1:$A$49,products!$C$1:$C$49,,0)</f>
        <v>M</v>
      </c>
      <c r="K2" s="4">
        <f>_xlfn.XLOOKUP(D2,products!$A$1:$A$49,products!$D$1:$D$49,,0)</f>
        <v>1</v>
      </c>
      <c r="L2" s="6">
        <f>_xlfn.XLOOKUP(D2,products!$A$1:$A$49,products!$E$1:$E$49,,0)</f>
        <v>9.9499999999999993</v>
      </c>
      <c r="M2" s="5">
        <f>L2*E2</f>
        <v>19.899999999999999</v>
      </c>
      <c r="N2" t="s">
        <v>6197</v>
      </c>
      <c r="O2" t="str">
        <f>IF(J2 = "M", "Medium", IF(J2 = "L", "Light", IF(J2 = "D", "Dark","")))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 customers!$A$1:$A$1001,customers!$C$1:$C$1001,,0)=0,"",_xlfn.XLOOKUP(C3, customers!$A$1:$A$1001,customers!$C$1:$C$1001,,0))</f>
        <v>aallner0@lulu.com</v>
      </c>
      <c r="H3" s="2" t="str">
        <f>_xlfn.XLOOKUP(orders!C3,customers!$A$1:$A$1001,customers!$G$1:$G$1001,,0)</f>
        <v>United States</v>
      </c>
      <c r="I3" t="str">
        <f>_xlfn.XLOOKUP(D3,products!$A$1:$A$49,products!$B$1:$B$49,,0)</f>
        <v>Exc</v>
      </c>
      <c r="J3" t="str">
        <f>_xlfn.XLOOKUP(D3,products!$A$1:$A$49,products!$C$1:$C$49,,0)</f>
        <v>M</v>
      </c>
      <c r="K3" s="4">
        <f>_xlfn.XLOOKUP(D3,products!$A$1:$A$49,products!$D$1:$D$49,,0)</f>
        <v>0.5</v>
      </c>
      <c r="L3" s="6">
        <f>_xlfn.XLOOKUP(D3,products!$A$1:$A$49,products!$E$1:$E$49,,0)</f>
        <v>8.25</v>
      </c>
      <c r="M3" s="5">
        <f t="shared" ref="M3:M66" si="0">L3*E3</f>
        <v>41.25</v>
      </c>
      <c r="N3" t="s">
        <v>6198</v>
      </c>
      <c r="O3" t="str">
        <f t="shared" ref="O3:O66" si="1">IF(J3 = "M", "Medium", IF(J3 = "L", "Light", IF(J3 = "D", "Dark","")))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 customers!$A$1:$A$1001,customers!$C$1:$C$1001,,0)=0,"",_xlfn.XLOOKUP(C4, customers!$A$1:$A$1001,customers!$C$1:$C$1001,,0))</f>
        <v>jredholes2@tmall.com</v>
      </c>
      <c r="H4" s="2" t="str">
        <f>_xlfn.XLOOKUP(orders!C4,customers!$A$1:$A$1001,customers!$G$1:$G$1001,,0)</f>
        <v>United States</v>
      </c>
      <c r="I4" t="str">
        <f>_xlfn.XLOOKUP(D4,products!$A$1:$A$49,products!$B$1:$B$49,,0)</f>
        <v>Ara</v>
      </c>
      <c r="J4" t="str">
        <f>_xlfn.XLOOKUP(D4,products!$A$1:$A$49,products!$C$1:$C$49,,0)</f>
        <v>L</v>
      </c>
      <c r="K4" s="4">
        <f>_xlfn.XLOOKUP(D4,products!$A$1:$A$49,products!$D$1:$D$49,,0)</f>
        <v>1</v>
      </c>
      <c r="L4" s="6">
        <f>_xlfn.XLOOKUP(D4,products!$A$1:$A$49,products!$E$1:$E$49,,0)</f>
        <v>12.95</v>
      </c>
      <c r="M4" s="5">
        <f t="shared" si="0"/>
        <v>12.95</v>
      </c>
      <c r="N4" t="s">
        <v>6200</v>
      </c>
      <c r="O4" t="str">
        <f t="shared" si="1"/>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 customers!$A$1:$A$1001,customers!$C$1:$C$1001,,0)=0,"",_xlfn.XLOOKUP(C5, customers!$A$1:$A$1001,customers!$C$1:$C$1001,,0))</f>
        <v/>
      </c>
      <c r="H5" s="2" t="str">
        <f>_xlfn.XLOOKUP(orders!C5,customers!$A$1:$A$1001,customers!$G$1:$G$1001,,0)</f>
        <v>Ireland</v>
      </c>
      <c r="I5" t="str">
        <f>_xlfn.XLOOKUP(D5,products!$A$1:$A$49,products!$B$1:$B$49,,0)</f>
        <v>Exc</v>
      </c>
      <c r="J5" t="str">
        <f>_xlfn.XLOOKUP(D5,products!$A$1:$A$49,products!$C$1:$C$49,,0)</f>
        <v>M</v>
      </c>
      <c r="K5" s="4">
        <f>_xlfn.XLOOKUP(D5,products!$A$1:$A$49,products!$D$1:$D$49,,0)</f>
        <v>1</v>
      </c>
      <c r="L5" s="6">
        <f>_xlfn.XLOOKUP(D5,products!$A$1:$A$49,products!$E$1:$E$49,,0)</f>
        <v>13.75</v>
      </c>
      <c r="M5" s="5">
        <f t="shared" si="0"/>
        <v>27.5</v>
      </c>
      <c r="N5" t="s">
        <v>6198</v>
      </c>
      <c r="O5" t="str">
        <f t="shared" si="1"/>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 customers!$A$1:$A$1001,customers!$C$1:$C$1001,,0)=0,"",_xlfn.XLOOKUP(C6, customers!$A$1:$A$1001,customers!$C$1:$C$1001,,0))</f>
        <v/>
      </c>
      <c r="H6" s="2" t="str">
        <f>_xlfn.XLOOKUP(orders!C6,customers!$A$1:$A$1001,customers!$G$1:$G$1001,,0)</f>
        <v>Ireland</v>
      </c>
      <c r="I6" t="str">
        <f>_xlfn.XLOOKUP(D6,products!$A$1:$A$49,products!$B$1:$B$49,,0)</f>
        <v>Rob</v>
      </c>
      <c r="J6" t="str">
        <f>_xlfn.XLOOKUP(D6,products!$A$1:$A$49,products!$C$1:$C$49,,0)</f>
        <v>L</v>
      </c>
      <c r="K6" s="4">
        <f>_xlfn.XLOOKUP(D6,products!$A$1:$A$49,products!$D$1:$D$49,,0)</f>
        <v>2.5</v>
      </c>
      <c r="L6" s="6">
        <f>_xlfn.XLOOKUP(D6,products!$A$1:$A$49,products!$E$1:$E$49,,0)</f>
        <v>27.484999999999996</v>
      </c>
      <c r="M6" s="5">
        <f t="shared" si="0"/>
        <v>54.969999999999992</v>
      </c>
      <c r="N6" t="s">
        <v>6197</v>
      </c>
      <c r="O6" t="str">
        <f t="shared" si="1"/>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 customers!$A$1:$A$1001,customers!$C$1:$C$1001,,0)=0,"",_xlfn.XLOOKUP(C7, customers!$A$1:$A$1001,customers!$C$1:$C$1001,,0))</f>
        <v/>
      </c>
      <c r="H7" s="2" t="str">
        <f>_xlfn.XLOOKUP(orders!C7,customers!$A$1:$A$1001,customers!$G$1:$G$1001,,0)</f>
        <v>United States</v>
      </c>
      <c r="I7" t="str">
        <f>_xlfn.XLOOKUP(D7,products!$A$1:$A$49,products!$B$1:$B$49,,0)</f>
        <v>Lib</v>
      </c>
      <c r="J7" t="str">
        <f>_xlfn.XLOOKUP(D7,products!$A$1:$A$49,products!$C$1:$C$49,,0)</f>
        <v>D</v>
      </c>
      <c r="K7" s="4">
        <f>_xlfn.XLOOKUP(D7,products!$A$1:$A$49,products!$D$1:$D$49,,0)</f>
        <v>1</v>
      </c>
      <c r="L7" s="6">
        <f>_xlfn.XLOOKUP(D7,products!$A$1:$A$49,products!$E$1:$E$49,,0)</f>
        <v>12.95</v>
      </c>
      <c r="M7" s="5">
        <f t="shared" si="0"/>
        <v>38.849999999999994</v>
      </c>
      <c r="N7" t="s">
        <v>6199</v>
      </c>
      <c r="O7" t="str">
        <f t="shared" si="1"/>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 customers!$A$1:$A$1001,customers!$C$1:$C$1001,,0)=0,"",_xlfn.XLOOKUP(C8, customers!$A$1:$A$1001,customers!$C$1:$C$1001,,0))</f>
        <v>slobe6@nifty.com</v>
      </c>
      <c r="H8" s="2" t="str">
        <f>_xlfn.XLOOKUP(orders!C8,customers!$A$1:$A$1001,customers!$G$1:$G$1001,,0)</f>
        <v>United States</v>
      </c>
      <c r="I8" t="str">
        <f>_xlfn.XLOOKUP(D8,products!$A$1:$A$49,products!$B$1:$B$49,,0)</f>
        <v>Exc</v>
      </c>
      <c r="J8" t="str">
        <f>_xlfn.XLOOKUP(D8,products!$A$1:$A$49,products!$C$1:$C$49,,0)</f>
        <v>D</v>
      </c>
      <c r="K8" s="4">
        <f>_xlfn.XLOOKUP(D8,products!$A$1:$A$49,products!$D$1:$D$49,,0)</f>
        <v>0.5</v>
      </c>
      <c r="L8" s="6">
        <f>_xlfn.XLOOKUP(D8,products!$A$1:$A$49,products!$E$1:$E$49,,0)</f>
        <v>7.29</v>
      </c>
      <c r="M8" s="5">
        <f t="shared" si="0"/>
        <v>21.87</v>
      </c>
      <c r="N8" t="s">
        <v>6198</v>
      </c>
      <c r="O8" t="str">
        <f t="shared" si="1"/>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 customers!$A$1:$A$1001,customers!$C$1:$C$1001,,0)=0,"",_xlfn.XLOOKUP(C9, customers!$A$1:$A$1001,customers!$C$1:$C$1001,,0))</f>
        <v/>
      </c>
      <c r="H9" s="2" t="str">
        <f>_xlfn.XLOOKUP(orders!C9,customers!$A$1:$A$1001,customers!$G$1:$G$1001,,0)</f>
        <v>Ireland</v>
      </c>
      <c r="I9" t="str">
        <f>_xlfn.XLOOKUP(D9,products!$A$1:$A$49,products!$B$1:$B$49,,0)</f>
        <v>Lib</v>
      </c>
      <c r="J9" t="str">
        <f>_xlfn.XLOOKUP(D9,products!$A$1:$A$49,products!$C$1:$C$49,,0)</f>
        <v>L</v>
      </c>
      <c r="K9" s="4">
        <f>_xlfn.XLOOKUP(D9,products!$A$1:$A$49,products!$D$1:$D$49,,0)</f>
        <v>0.2</v>
      </c>
      <c r="L9" s="6">
        <f>_xlfn.XLOOKUP(D9,products!$A$1:$A$49,products!$E$1:$E$49,,0)</f>
        <v>4.7549999999999999</v>
      </c>
      <c r="M9" s="5">
        <f t="shared" si="0"/>
        <v>4.7549999999999999</v>
      </c>
      <c r="N9" t="s">
        <v>6199</v>
      </c>
      <c r="O9" t="str">
        <f t="shared" si="1"/>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 customers!$A$1:$A$1001,customers!$C$1:$C$1001,,0)=0,"",_xlfn.XLOOKUP(C10, customers!$A$1:$A$1001,customers!$C$1:$C$1001,,0))</f>
        <v>gpetracci8@livejournal.com</v>
      </c>
      <c r="H10" s="2" t="str">
        <f>_xlfn.XLOOKUP(orders!C10,customers!$A$1:$A$1001,customers!$G$1:$G$1001,,0)</f>
        <v>United States</v>
      </c>
      <c r="I10" t="str">
        <f>_xlfn.XLOOKUP(D10,products!$A$1:$A$49,products!$B$1:$B$49,,0)</f>
        <v>Rob</v>
      </c>
      <c r="J10" t="str">
        <f>_xlfn.XLOOKUP(D10,products!$A$1:$A$49,products!$C$1:$C$49,,0)</f>
        <v>M</v>
      </c>
      <c r="K10" s="4">
        <f>_xlfn.XLOOKUP(D10,products!$A$1:$A$49,products!$D$1:$D$49,,0)</f>
        <v>0.5</v>
      </c>
      <c r="L10" s="6">
        <f>_xlfn.XLOOKUP(D10,products!$A$1:$A$49,products!$E$1:$E$49,,0)</f>
        <v>5.97</v>
      </c>
      <c r="M10" s="5">
        <f t="shared" si="0"/>
        <v>17.91</v>
      </c>
      <c r="N10" t="s">
        <v>6197</v>
      </c>
      <c r="O10" t="str">
        <f t="shared" si="1"/>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 customers!$A$1:$A$1001,customers!$C$1:$C$1001,,0)=0,"",_xlfn.XLOOKUP(C11, customers!$A$1:$A$1001,customers!$C$1:$C$1001,,0))</f>
        <v>rraven9@ed.gov</v>
      </c>
      <c r="H11" s="2" t="str">
        <f>_xlfn.XLOOKUP(orders!C11,customers!$A$1:$A$1001,customers!$G$1:$G$1001,,0)</f>
        <v>United States</v>
      </c>
      <c r="I11" t="str">
        <f>_xlfn.XLOOKUP(D11,products!$A$1:$A$49,products!$B$1:$B$49,,0)</f>
        <v>Rob</v>
      </c>
      <c r="J11" t="str">
        <f>_xlfn.XLOOKUP(D11,products!$A$1:$A$49,products!$C$1:$C$49,,0)</f>
        <v>M</v>
      </c>
      <c r="K11" s="4">
        <f>_xlfn.XLOOKUP(D11,products!$A$1:$A$49,products!$D$1:$D$49,,0)</f>
        <v>0.5</v>
      </c>
      <c r="L11" s="6">
        <f>_xlfn.XLOOKUP(D11,products!$A$1:$A$49,products!$E$1:$E$49,,0)</f>
        <v>5.97</v>
      </c>
      <c r="M11" s="5">
        <f t="shared" si="0"/>
        <v>5.97</v>
      </c>
      <c r="N11" t="s">
        <v>6197</v>
      </c>
      <c r="O11" t="str">
        <f t="shared" si="1"/>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 customers!$A$1:$A$1001,customers!$C$1:$C$1001,,0)=0,"",_xlfn.XLOOKUP(C12, customers!$A$1:$A$1001,customers!$C$1:$C$1001,,0))</f>
        <v>fferbera@businesswire.com</v>
      </c>
      <c r="H12" s="2" t="str">
        <f>_xlfn.XLOOKUP(orders!C12,customers!$A$1:$A$1001,customers!$G$1:$G$1001,,0)</f>
        <v>United States</v>
      </c>
      <c r="I12" t="str">
        <f>_xlfn.XLOOKUP(D12,products!$A$1:$A$49,products!$B$1:$B$49,,0)</f>
        <v>Ara</v>
      </c>
      <c r="J12" t="str">
        <f>_xlfn.XLOOKUP(D12,products!$A$1:$A$49,products!$C$1:$C$49,,0)</f>
        <v>D</v>
      </c>
      <c r="K12" s="4">
        <f>_xlfn.XLOOKUP(D12,products!$A$1:$A$49,products!$D$1:$D$49,,0)</f>
        <v>1</v>
      </c>
      <c r="L12" s="6">
        <f>_xlfn.XLOOKUP(D12,products!$A$1:$A$49,products!$E$1:$E$49,,0)</f>
        <v>9.9499999999999993</v>
      </c>
      <c r="M12" s="5">
        <f t="shared" si="0"/>
        <v>39.799999999999997</v>
      </c>
      <c r="N12" t="s">
        <v>6200</v>
      </c>
      <c r="O12" t="str">
        <f t="shared" si="1"/>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 customers!$A$1:$A$1001,customers!$C$1:$C$1001,,0)=0,"",_xlfn.XLOOKUP(C13, customers!$A$1:$A$1001,customers!$C$1:$C$1001,,0))</f>
        <v>dphizackerlyb@utexas.edu</v>
      </c>
      <c r="H13" s="2" t="str">
        <f>_xlfn.XLOOKUP(orders!C13,customers!$A$1:$A$1001,customers!$G$1:$G$1001,,0)</f>
        <v>United States</v>
      </c>
      <c r="I13" t="str">
        <f>_xlfn.XLOOKUP(D13,products!$A$1:$A$49,products!$B$1:$B$49,,0)</f>
        <v>Exc</v>
      </c>
      <c r="J13" t="str">
        <f>_xlfn.XLOOKUP(D13,products!$A$1:$A$49,products!$C$1:$C$49,,0)</f>
        <v>L</v>
      </c>
      <c r="K13" s="4">
        <f>_xlfn.XLOOKUP(D13,products!$A$1:$A$49,products!$D$1:$D$49,,0)</f>
        <v>2.5</v>
      </c>
      <c r="L13" s="6">
        <f>_xlfn.XLOOKUP(D13,products!$A$1:$A$49,products!$E$1:$E$49,,0)</f>
        <v>34.154999999999994</v>
      </c>
      <c r="M13" s="5">
        <f t="shared" si="0"/>
        <v>170.77499999999998</v>
      </c>
      <c r="N13" t="s">
        <v>6198</v>
      </c>
      <c r="O13" t="str">
        <f t="shared" si="1"/>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 customers!$A$1:$A$1001,customers!$C$1:$C$1001,,0)=0,"",_xlfn.XLOOKUP(C14, customers!$A$1:$A$1001,customers!$C$1:$C$1001,,0))</f>
        <v>rscholarc@nyu.edu</v>
      </c>
      <c r="H14" s="2" t="str">
        <f>_xlfn.XLOOKUP(orders!C14,customers!$A$1:$A$1001,customers!$G$1:$G$1001,,0)</f>
        <v>United States</v>
      </c>
      <c r="I14" t="str">
        <f>_xlfn.XLOOKUP(D14,products!$A$1:$A$49,products!$B$1:$B$49,,0)</f>
        <v>Rob</v>
      </c>
      <c r="J14" t="str">
        <f>_xlfn.XLOOKUP(D14,products!$A$1:$A$49,products!$C$1:$C$49,,0)</f>
        <v>M</v>
      </c>
      <c r="K14" s="4">
        <f>_xlfn.XLOOKUP(D14,products!$A$1:$A$49,products!$D$1:$D$49,,0)</f>
        <v>1</v>
      </c>
      <c r="L14" s="6">
        <f>_xlfn.XLOOKUP(D14,products!$A$1:$A$49,products!$E$1:$E$49,,0)</f>
        <v>9.9499999999999993</v>
      </c>
      <c r="M14" s="5">
        <f t="shared" si="0"/>
        <v>49.75</v>
      </c>
      <c r="N14" t="s">
        <v>6197</v>
      </c>
      <c r="O14" t="str">
        <f t="shared" si="1"/>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 customers!$A$1:$A$1001,customers!$C$1:$C$1001,,0)=0,"",_xlfn.XLOOKUP(C15, customers!$A$1:$A$1001,customers!$C$1:$C$1001,,0))</f>
        <v>tvanyutind@wix.com</v>
      </c>
      <c r="H15" s="2" t="str">
        <f>_xlfn.XLOOKUP(orders!C15,customers!$A$1:$A$1001,customers!$G$1:$G$1001,,0)</f>
        <v>United States</v>
      </c>
      <c r="I15" t="str">
        <f>_xlfn.XLOOKUP(D15,products!$A$1:$A$49,products!$B$1:$B$49,,0)</f>
        <v>Rob</v>
      </c>
      <c r="J15" t="str">
        <f>_xlfn.XLOOKUP(D15,products!$A$1:$A$49,products!$C$1:$C$49,,0)</f>
        <v>D</v>
      </c>
      <c r="K15" s="4">
        <f>_xlfn.XLOOKUP(D15,products!$A$1:$A$49,products!$D$1:$D$49,,0)</f>
        <v>2.5</v>
      </c>
      <c r="L15" s="6">
        <f>_xlfn.XLOOKUP(D15,products!$A$1:$A$49,products!$E$1:$E$49,,0)</f>
        <v>20.584999999999997</v>
      </c>
      <c r="M15" s="5">
        <f t="shared" si="0"/>
        <v>41.169999999999995</v>
      </c>
      <c r="N15" t="s">
        <v>6197</v>
      </c>
      <c r="O15" t="str">
        <f t="shared" si="1"/>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 customers!$A$1:$A$1001,customers!$C$1:$C$1001,,0)=0,"",_xlfn.XLOOKUP(C16, customers!$A$1:$A$1001,customers!$C$1:$C$1001,,0))</f>
        <v>ptrobee@wunderground.com</v>
      </c>
      <c r="H16" s="2" t="str">
        <f>_xlfn.XLOOKUP(orders!C16,customers!$A$1:$A$1001,customers!$G$1:$G$1001,,0)</f>
        <v>United States</v>
      </c>
      <c r="I16" t="str">
        <f>_xlfn.XLOOKUP(D16,products!$A$1:$A$49,products!$B$1:$B$49,,0)</f>
        <v>Lib</v>
      </c>
      <c r="J16" t="str">
        <f>_xlfn.XLOOKUP(D16,products!$A$1:$A$49,products!$C$1:$C$49,,0)</f>
        <v>D</v>
      </c>
      <c r="K16" s="4">
        <f>_xlfn.XLOOKUP(D16,products!$A$1:$A$49,products!$D$1:$D$49,,0)</f>
        <v>0.2</v>
      </c>
      <c r="L16" s="6">
        <f>_xlfn.XLOOKUP(D16,products!$A$1:$A$49,products!$E$1:$E$49,,0)</f>
        <v>3.8849999999999998</v>
      </c>
      <c r="M16" s="5">
        <f t="shared" si="0"/>
        <v>11.654999999999999</v>
      </c>
      <c r="N16" t="s">
        <v>6199</v>
      </c>
      <c r="O16" t="str">
        <f t="shared" si="1"/>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 customers!$A$1:$A$1001,customers!$C$1:$C$1001,,0)=0,"",_xlfn.XLOOKUP(C17, customers!$A$1:$A$1001,customers!$C$1:$C$1001,,0))</f>
        <v>loscroftf@ebay.co.uk</v>
      </c>
      <c r="H17" s="2" t="str">
        <f>_xlfn.XLOOKUP(orders!C17,customers!$A$1:$A$1001,customers!$G$1:$G$1001,,0)</f>
        <v>United States</v>
      </c>
      <c r="I17" t="str">
        <f>_xlfn.XLOOKUP(D17,products!$A$1:$A$49,products!$B$1:$B$49,,0)</f>
        <v>Rob</v>
      </c>
      <c r="J17" t="str">
        <f>_xlfn.XLOOKUP(D17,products!$A$1:$A$49,products!$C$1:$C$49,,0)</f>
        <v>M</v>
      </c>
      <c r="K17" s="4">
        <f>_xlfn.XLOOKUP(D17,products!$A$1:$A$49,products!$D$1:$D$49,,0)</f>
        <v>2.5</v>
      </c>
      <c r="L17" s="6">
        <f>_xlfn.XLOOKUP(D17,products!$A$1:$A$49,products!$E$1:$E$49,,0)</f>
        <v>22.884999999999998</v>
      </c>
      <c r="M17" s="5">
        <f t="shared" si="0"/>
        <v>114.42499999999998</v>
      </c>
      <c r="N17" t="s">
        <v>6197</v>
      </c>
      <c r="O17" t="str">
        <f t="shared" si="1"/>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 customers!$A$1:$A$1001,customers!$C$1:$C$1001,,0)=0,"",_xlfn.XLOOKUP(C18, customers!$A$1:$A$1001,customers!$C$1:$C$1001,,0))</f>
        <v>malabasterg@hexun.com</v>
      </c>
      <c r="H18" s="2" t="str">
        <f>_xlfn.XLOOKUP(orders!C18,customers!$A$1:$A$1001,customers!$G$1:$G$1001,,0)</f>
        <v>United States</v>
      </c>
      <c r="I18" t="str">
        <f>_xlfn.XLOOKUP(D18,products!$A$1:$A$49,products!$B$1:$B$49,,0)</f>
        <v>Ara</v>
      </c>
      <c r="J18" t="str">
        <f>_xlfn.XLOOKUP(D18,products!$A$1:$A$49,products!$C$1:$C$49,,0)</f>
        <v>M</v>
      </c>
      <c r="K18" s="4">
        <f>_xlfn.XLOOKUP(D18,products!$A$1:$A$49,products!$D$1:$D$49,,0)</f>
        <v>0.2</v>
      </c>
      <c r="L18" s="6">
        <f>_xlfn.XLOOKUP(D18,products!$A$1:$A$49,products!$E$1:$E$49,,0)</f>
        <v>3.375</v>
      </c>
      <c r="M18" s="5">
        <f t="shared" si="0"/>
        <v>20.25</v>
      </c>
      <c r="N18" t="s">
        <v>6200</v>
      </c>
      <c r="O18" t="str">
        <f t="shared" si="1"/>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 customers!$A$1:$A$1001,customers!$C$1:$C$1001,,0)=0,"",_xlfn.XLOOKUP(C19, customers!$A$1:$A$1001,customers!$C$1:$C$1001,,0))</f>
        <v>rbroxuph@jimdo.com</v>
      </c>
      <c r="H19" s="2" t="str">
        <f>_xlfn.XLOOKUP(orders!C19,customers!$A$1:$A$1001,customers!$G$1:$G$1001,,0)</f>
        <v>United States</v>
      </c>
      <c r="I19" t="str">
        <f>_xlfn.XLOOKUP(D19,products!$A$1:$A$49,products!$B$1:$B$49,,0)</f>
        <v>Ara</v>
      </c>
      <c r="J19" t="str">
        <f>_xlfn.XLOOKUP(D19,products!$A$1:$A$49,products!$C$1:$C$49,,0)</f>
        <v>L</v>
      </c>
      <c r="K19" s="4">
        <f>_xlfn.XLOOKUP(D19,products!$A$1:$A$49,products!$D$1:$D$49,,0)</f>
        <v>1</v>
      </c>
      <c r="L19" s="6">
        <f>_xlfn.XLOOKUP(D19,products!$A$1:$A$49,products!$E$1:$E$49,,0)</f>
        <v>12.95</v>
      </c>
      <c r="M19" s="5">
        <f t="shared" si="0"/>
        <v>77.699999999999989</v>
      </c>
      <c r="N19" t="s">
        <v>6200</v>
      </c>
      <c r="O19" t="str">
        <f t="shared" si="1"/>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 customers!$A$1:$A$1001,customers!$C$1:$C$1001,,0)=0,"",_xlfn.XLOOKUP(C20, customers!$A$1:$A$1001,customers!$C$1:$C$1001,,0))</f>
        <v>predfordi@ow.ly</v>
      </c>
      <c r="H20" s="2" t="str">
        <f>_xlfn.XLOOKUP(orders!C20,customers!$A$1:$A$1001,customers!$G$1:$G$1001,,0)</f>
        <v>Ireland</v>
      </c>
      <c r="I20" t="str">
        <f>_xlfn.XLOOKUP(D20,products!$A$1:$A$49,products!$B$1:$B$49,,0)</f>
        <v>Rob</v>
      </c>
      <c r="J20" t="str">
        <f>_xlfn.XLOOKUP(D20,products!$A$1:$A$49,products!$C$1:$C$49,,0)</f>
        <v>D</v>
      </c>
      <c r="K20" s="4">
        <f>_xlfn.XLOOKUP(D20,products!$A$1:$A$49,products!$D$1:$D$49,,0)</f>
        <v>2.5</v>
      </c>
      <c r="L20" s="6">
        <f>_xlfn.XLOOKUP(D20,products!$A$1:$A$49,products!$E$1:$E$49,,0)</f>
        <v>20.584999999999997</v>
      </c>
      <c r="M20" s="5">
        <f t="shared" si="0"/>
        <v>82.339999999999989</v>
      </c>
      <c r="N20" t="s">
        <v>6197</v>
      </c>
      <c r="O20" t="str">
        <f t="shared" si="1"/>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 customers!$A$1:$A$1001,customers!$C$1:$C$1001,,0)=0,"",_xlfn.XLOOKUP(C21, customers!$A$1:$A$1001,customers!$C$1:$C$1001,,0))</f>
        <v>acorradinoj@harvard.edu</v>
      </c>
      <c r="H21" s="2" t="str">
        <f>_xlfn.XLOOKUP(orders!C21,customers!$A$1:$A$1001,customers!$G$1:$G$1001,,0)</f>
        <v>United States</v>
      </c>
      <c r="I21" t="str">
        <f>_xlfn.XLOOKUP(D21,products!$A$1:$A$49,products!$B$1:$B$49,,0)</f>
        <v>Ara</v>
      </c>
      <c r="J21" t="str">
        <f>_xlfn.XLOOKUP(D21,products!$A$1:$A$49,products!$C$1:$C$49,,0)</f>
        <v>M</v>
      </c>
      <c r="K21" s="4">
        <f>_xlfn.XLOOKUP(D21,products!$A$1:$A$49,products!$D$1:$D$49,,0)</f>
        <v>0.2</v>
      </c>
      <c r="L21" s="6">
        <f>_xlfn.XLOOKUP(D21,products!$A$1:$A$49,products!$E$1:$E$49,,0)</f>
        <v>3.375</v>
      </c>
      <c r="M21" s="5">
        <f t="shared" si="0"/>
        <v>16.875</v>
      </c>
      <c r="N21" t="s">
        <v>6200</v>
      </c>
      <c r="O21" t="str">
        <f t="shared" si="1"/>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 customers!$A$1:$A$1001,customers!$C$1:$C$1001,,0)=0,"",_xlfn.XLOOKUP(C22, customers!$A$1:$A$1001,customers!$C$1:$C$1001,,0))</f>
        <v>acorradinoj@harvard.edu</v>
      </c>
      <c r="H22" s="2" t="str">
        <f>_xlfn.XLOOKUP(orders!C22,customers!$A$1:$A$1001,customers!$G$1:$G$1001,,0)</f>
        <v>United States</v>
      </c>
      <c r="I22" t="str">
        <f>_xlfn.XLOOKUP(D22,products!$A$1:$A$49,products!$B$1:$B$49,,0)</f>
        <v>Exc</v>
      </c>
      <c r="J22" t="str">
        <f>_xlfn.XLOOKUP(D22,products!$A$1:$A$49,products!$C$1:$C$49,,0)</f>
        <v>D</v>
      </c>
      <c r="K22" s="4">
        <f>_xlfn.XLOOKUP(D22,products!$A$1:$A$49,products!$D$1:$D$49,,0)</f>
        <v>0.2</v>
      </c>
      <c r="L22" s="6">
        <f>_xlfn.XLOOKUP(D22,products!$A$1:$A$49,products!$E$1:$E$49,,0)</f>
        <v>3.645</v>
      </c>
      <c r="M22" s="5">
        <f t="shared" si="0"/>
        <v>14.58</v>
      </c>
      <c r="N22" t="s">
        <v>6198</v>
      </c>
      <c r="O22" t="str">
        <f t="shared" si="1"/>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 customers!$A$1:$A$1001,customers!$C$1:$C$1001,,0)=0,"",_xlfn.XLOOKUP(C23, customers!$A$1:$A$1001,customers!$C$1:$C$1001,,0))</f>
        <v>adavidowskyl@netvibes.com</v>
      </c>
      <c r="H23" s="2" t="str">
        <f>_xlfn.XLOOKUP(orders!C23,customers!$A$1:$A$1001,customers!$G$1:$G$1001,,0)</f>
        <v>United States</v>
      </c>
      <c r="I23" t="str">
        <f>_xlfn.XLOOKUP(D23,products!$A$1:$A$49,products!$B$1:$B$49,,0)</f>
        <v>Ara</v>
      </c>
      <c r="J23" t="str">
        <f>_xlfn.XLOOKUP(D23,products!$A$1:$A$49,products!$C$1:$C$49,,0)</f>
        <v>D</v>
      </c>
      <c r="K23" s="4">
        <f>_xlfn.XLOOKUP(D23,products!$A$1:$A$49,products!$D$1:$D$49,,0)</f>
        <v>0.2</v>
      </c>
      <c r="L23" s="6">
        <f>_xlfn.XLOOKUP(D23,products!$A$1:$A$49,products!$E$1:$E$49,,0)</f>
        <v>2.9849999999999999</v>
      </c>
      <c r="M23" s="5">
        <f t="shared" si="0"/>
        <v>17.91</v>
      </c>
      <c r="N23" t="s">
        <v>6200</v>
      </c>
      <c r="O23" t="str">
        <f t="shared" si="1"/>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 customers!$A$1:$A$1001,customers!$C$1:$C$1001,,0)=0,"",_xlfn.XLOOKUP(C24, customers!$A$1:$A$1001,customers!$C$1:$C$1001,,0))</f>
        <v>aantukm@kickstarter.com</v>
      </c>
      <c r="H24" s="2" t="str">
        <f>_xlfn.XLOOKUP(orders!C24,customers!$A$1:$A$1001,customers!$G$1:$G$1001,,0)</f>
        <v>United States</v>
      </c>
      <c r="I24" t="str">
        <f>_xlfn.XLOOKUP(D24,products!$A$1:$A$49,products!$B$1:$B$49,,0)</f>
        <v>Rob</v>
      </c>
      <c r="J24" t="str">
        <f>_xlfn.XLOOKUP(D24,products!$A$1:$A$49,products!$C$1:$C$49,,0)</f>
        <v>M</v>
      </c>
      <c r="K24" s="4">
        <f>_xlfn.XLOOKUP(D24,products!$A$1:$A$49,products!$D$1:$D$49,,0)</f>
        <v>2.5</v>
      </c>
      <c r="L24" s="6">
        <f>_xlfn.XLOOKUP(D24,products!$A$1:$A$49,products!$E$1:$E$49,,0)</f>
        <v>22.884999999999998</v>
      </c>
      <c r="M24" s="5">
        <f t="shared" si="0"/>
        <v>91.539999999999992</v>
      </c>
      <c r="N24" t="s">
        <v>6197</v>
      </c>
      <c r="O24" t="str">
        <f t="shared" si="1"/>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 customers!$A$1:$A$1001,customers!$C$1:$C$1001,,0)=0,"",_xlfn.XLOOKUP(C25, customers!$A$1:$A$1001,customers!$C$1:$C$1001,,0))</f>
        <v>ikleinertn@timesonline.co.uk</v>
      </c>
      <c r="H25" s="2" t="str">
        <f>_xlfn.XLOOKUP(orders!C25,customers!$A$1:$A$1001,customers!$G$1:$G$1001,,0)</f>
        <v>United States</v>
      </c>
      <c r="I25" t="str">
        <f>_xlfn.XLOOKUP(D25,products!$A$1:$A$49,products!$B$1:$B$49,,0)</f>
        <v>Ara</v>
      </c>
      <c r="J25" t="str">
        <f>_xlfn.XLOOKUP(D25,products!$A$1:$A$49,products!$C$1:$C$49,,0)</f>
        <v>D</v>
      </c>
      <c r="K25" s="4">
        <f>_xlfn.XLOOKUP(D25,products!$A$1:$A$49,products!$D$1:$D$49,,0)</f>
        <v>0.2</v>
      </c>
      <c r="L25" s="6">
        <f>_xlfn.XLOOKUP(D25,products!$A$1:$A$49,products!$E$1:$E$49,,0)</f>
        <v>2.9849999999999999</v>
      </c>
      <c r="M25" s="5">
        <f t="shared" si="0"/>
        <v>11.94</v>
      </c>
      <c r="N25" t="s">
        <v>6200</v>
      </c>
      <c r="O25" t="str">
        <f t="shared" si="1"/>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 customers!$A$1:$A$1001,customers!$C$1:$C$1001,,0)=0,"",_xlfn.XLOOKUP(C26, customers!$A$1:$A$1001,customers!$C$1:$C$1001,,0))</f>
        <v>cblofeldo@amazon.co.uk</v>
      </c>
      <c r="H26" s="2" t="str">
        <f>_xlfn.XLOOKUP(orders!C26,customers!$A$1:$A$1001,customers!$G$1:$G$1001,,0)</f>
        <v>United States</v>
      </c>
      <c r="I26" t="str">
        <f>_xlfn.XLOOKUP(D26,products!$A$1:$A$49,products!$B$1:$B$49,,0)</f>
        <v>Ara</v>
      </c>
      <c r="J26" t="str">
        <f>_xlfn.XLOOKUP(D26,products!$A$1:$A$49,products!$C$1:$C$49,,0)</f>
        <v>M</v>
      </c>
      <c r="K26" s="4">
        <f>_xlfn.XLOOKUP(D26,products!$A$1:$A$49,products!$D$1:$D$49,,0)</f>
        <v>1</v>
      </c>
      <c r="L26" s="6">
        <f>_xlfn.XLOOKUP(D26,products!$A$1:$A$49,products!$E$1:$E$49,,0)</f>
        <v>11.25</v>
      </c>
      <c r="M26" s="5">
        <f t="shared" si="0"/>
        <v>11.25</v>
      </c>
      <c r="N26" t="s">
        <v>6200</v>
      </c>
      <c r="O26" t="str">
        <f t="shared" si="1"/>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 customers!$A$1:$A$1001,customers!$C$1:$C$1001,,0)=0,"",_xlfn.XLOOKUP(C27, customers!$A$1:$A$1001,customers!$C$1:$C$1001,,0))</f>
        <v/>
      </c>
      <c r="H27" s="2" t="str">
        <f>_xlfn.XLOOKUP(orders!C27,customers!$A$1:$A$1001,customers!$G$1:$G$1001,,0)</f>
        <v>United States</v>
      </c>
      <c r="I27" t="str">
        <f>_xlfn.XLOOKUP(D27,products!$A$1:$A$49,products!$B$1:$B$49,,0)</f>
        <v>Exc</v>
      </c>
      <c r="J27" t="str">
        <f>_xlfn.XLOOKUP(D27,products!$A$1:$A$49,products!$C$1:$C$49,,0)</f>
        <v>M</v>
      </c>
      <c r="K27" s="4">
        <f>_xlfn.XLOOKUP(D27,products!$A$1:$A$49,products!$D$1:$D$49,,0)</f>
        <v>0.2</v>
      </c>
      <c r="L27" s="6">
        <f>_xlfn.XLOOKUP(D27,products!$A$1:$A$49,products!$E$1:$E$49,,0)</f>
        <v>4.125</v>
      </c>
      <c r="M27" s="5">
        <f t="shared" si="0"/>
        <v>12.375</v>
      </c>
      <c r="N27" t="s">
        <v>6198</v>
      </c>
      <c r="O27" t="str">
        <f t="shared" si="1"/>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 customers!$A$1:$A$1001,customers!$C$1:$C$1001,,0)=0,"",_xlfn.XLOOKUP(C28, customers!$A$1:$A$1001,customers!$C$1:$C$1001,,0))</f>
        <v>sshalesq@umich.edu</v>
      </c>
      <c r="H28" s="2" t="str">
        <f>_xlfn.XLOOKUP(orders!C28,customers!$A$1:$A$1001,customers!$G$1:$G$1001,,0)</f>
        <v>United States</v>
      </c>
      <c r="I28" t="str">
        <f>_xlfn.XLOOKUP(D28,products!$A$1:$A$49,products!$B$1:$B$49,,0)</f>
        <v>Ara</v>
      </c>
      <c r="J28" t="str">
        <f>_xlfn.XLOOKUP(D28,products!$A$1:$A$49,products!$C$1:$C$49,,0)</f>
        <v>M</v>
      </c>
      <c r="K28" s="4">
        <f>_xlfn.XLOOKUP(D28,products!$A$1:$A$49,products!$D$1:$D$49,,0)</f>
        <v>0.5</v>
      </c>
      <c r="L28" s="6">
        <f>_xlfn.XLOOKUP(D28,products!$A$1:$A$49,products!$E$1:$E$49,,0)</f>
        <v>6.75</v>
      </c>
      <c r="M28" s="5">
        <f t="shared" si="0"/>
        <v>27</v>
      </c>
      <c r="N28" t="s">
        <v>6200</v>
      </c>
      <c r="O28" t="str">
        <f t="shared" si="1"/>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 customers!$A$1:$A$1001,customers!$C$1:$C$1001,,0)=0,"",_xlfn.XLOOKUP(C29, customers!$A$1:$A$1001,customers!$C$1:$C$1001,,0))</f>
        <v>vdanneilr@mtv.com</v>
      </c>
      <c r="H29" s="2" t="str">
        <f>_xlfn.XLOOKUP(orders!C29,customers!$A$1:$A$1001,customers!$G$1:$G$1001,,0)</f>
        <v>Ireland</v>
      </c>
      <c r="I29" t="str">
        <f>_xlfn.XLOOKUP(D29,products!$A$1:$A$49,products!$B$1:$B$49,,0)</f>
        <v>Ara</v>
      </c>
      <c r="J29" t="str">
        <f>_xlfn.XLOOKUP(D29,products!$A$1:$A$49,products!$C$1:$C$49,,0)</f>
        <v>M</v>
      </c>
      <c r="K29" s="4">
        <f>_xlfn.XLOOKUP(D29,products!$A$1:$A$49,products!$D$1:$D$49,,0)</f>
        <v>0.2</v>
      </c>
      <c r="L29" s="6">
        <f>_xlfn.XLOOKUP(D29,products!$A$1:$A$49,products!$E$1:$E$49,,0)</f>
        <v>3.375</v>
      </c>
      <c r="M29" s="5">
        <f t="shared" si="0"/>
        <v>16.875</v>
      </c>
      <c r="N29" t="s">
        <v>6200</v>
      </c>
      <c r="O29" t="str">
        <f t="shared" si="1"/>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 customers!$A$1:$A$1001,customers!$C$1:$C$1001,,0)=0,"",_xlfn.XLOOKUP(C30, customers!$A$1:$A$1001,customers!$C$1:$C$1001,,0))</f>
        <v>tnewburys@usda.gov</v>
      </c>
      <c r="H30" s="2" t="str">
        <f>_xlfn.XLOOKUP(orders!C30,customers!$A$1:$A$1001,customers!$G$1:$G$1001,,0)</f>
        <v>Ireland</v>
      </c>
      <c r="I30" t="str">
        <f>_xlfn.XLOOKUP(D30,products!$A$1:$A$49,products!$B$1:$B$49,,0)</f>
        <v>Ara</v>
      </c>
      <c r="J30" t="str">
        <f>_xlfn.XLOOKUP(D30,products!$A$1:$A$49,products!$C$1:$C$49,,0)</f>
        <v>D</v>
      </c>
      <c r="K30" s="4">
        <f>_xlfn.XLOOKUP(D30,products!$A$1:$A$49,products!$D$1:$D$49,,0)</f>
        <v>0.5</v>
      </c>
      <c r="L30" s="6">
        <f>_xlfn.XLOOKUP(D30,products!$A$1:$A$49,products!$E$1:$E$49,,0)</f>
        <v>5.97</v>
      </c>
      <c r="M30" s="5">
        <f t="shared" si="0"/>
        <v>17.91</v>
      </c>
      <c r="N30" t="s">
        <v>6200</v>
      </c>
      <c r="O30" t="str">
        <f t="shared" si="1"/>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 customers!$A$1:$A$1001,customers!$C$1:$C$1001,,0)=0,"",_xlfn.XLOOKUP(C31, customers!$A$1:$A$1001,customers!$C$1:$C$1001,,0))</f>
        <v>mcalcuttt@baidu.com</v>
      </c>
      <c r="H31" s="2" t="str">
        <f>_xlfn.XLOOKUP(orders!C31,customers!$A$1:$A$1001,customers!$G$1:$G$1001,,0)</f>
        <v>Ireland</v>
      </c>
      <c r="I31" t="str">
        <f>_xlfn.XLOOKUP(D31,products!$A$1:$A$49,products!$B$1:$B$49,,0)</f>
        <v>Ara</v>
      </c>
      <c r="J31" t="str">
        <f>_xlfn.XLOOKUP(D31,products!$A$1:$A$49,products!$C$1:$C$49,,0)</f>
        <v>D</v>
      </c>
      <c r="K31" s="4">
        <f>_xlfn.XLOOKUP(D31,products!$A$1:$A$49,products!$D$1:$D$49,,0)</f>
        <v>1</v>
      </c>
      <c r="L31" s="6">
        <f>_xlfn.XLOOKUP(D31,products!$A$1:$A$49,products!$E$1:$E$49,,0)</f>
        <v>9.9499999999999993</v>
      </c>
      <c r="M31" s="5">
        <f t="shared" si="0"/>
        <v>39.799999999999997</v>
      </c>
      <c r="N31" t="s">
        <v>6200</v>
      </c>
      <c r="O31" t="str">
        <f t="shared" si="1"/>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 customers!$A$1:$A$1001,customers!$C$1:$C$1001,,0)=0,"",_xlfn.XLOOKUP(C32, customers!$A$1:$A$1001,customers!$C$1:$C$1001,,0))</f>
        <v/>
      </c>
      <c r="H32" s="2" t="str">
        <f>_xlfn.XLOOKUP(orders!C32,customers!$A$1:$A$1001,customers!$G$1:$G$1001,,0)</f>
        <v>United States</v>
      </c>
      <c r="I32" t="str">
        <f>_xlfn.XLOOKUP(D32,products!$A$1:$A$49,products!$B$1:$B$49,,0)</f>
        <v>Lib</v>
      </c>
      <c r="J32" t="str">
        <f>_xlfn.XLOOKUP(D32,products!$A$1:$A$49,products!$C$1:$C$49,,0)</f>
        <v>M</v>
      </c>
      <c r="K32" s="4">
        <f>_xlfn.XLOOKUP(D32,products!$A$1:$A$49,products!$D$1:$D$49,,0)</f>
        <v>0.2</v>
      </c>
      <c r="L32" s="6">
        <f>_xlfn.XLOOKUP(D32,products!$A$1:$A$49,products!$E$1:$E$49,,0)</f>
        <v>4.3650000000000002</v>
      </c>
      <c r="M32" s="5">
        <f t="shared" si="0"/>
        <v>21.825000000000003</v>
      </c>
      <c r="N32" t="s">
        <v>6199</v>
      </c>
      <c r="O32" t="str">
        <f t="shared" si="1"/>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 customers!$A$1:$A$1001,customers!$C$1:$C$1001,,0)=0,"",_xlfn.XLOOKUP(C33, customers!$A$1:$A$1001,customers!$C$1:$C$1001,,0))</f>
        <v/>
      </c>
      <c r="H33" s="2" t="str">
        <f>_xlfn.XLOOKUP(orders!C33,customers!$A$1:$A$1001,customers!$G$1:$G$1001,,0)</f>
        <v>United States</v>
      </c>
      <c r="I33" t="str">
        <f>_xlfn.XLOOKUP(D33,products!$A$1:$A$49,products!$B$1:$B$49,,0)</f>
        <v>Ara</v>
      </c>
      <c r="J33" t="str">
        <f>_xlfn.XLOOKUP(D33,products!$A$1:$A$49,products!$C$1:$C$49,,0)</f>
        <v>D</v>
      </c>
      <c r="K33" s="4">
        <f>_xlfn.XLOOKUP(D33,products!$A$1:$A$49,products!$D$1:$D$49,,0)</f>
        <v>0.5</v>
      </c>
      <c r="L33" s="6">
        <f>_xlfn.XLOOKUP(D33,products!$A$1:$A$49,products!$E$1:$E$49,,0)</f>
        <v>5.97</v>
      </c>
      <c r="M33" s="5">
        <f t="shared" si="0"/>
        <v>35.82</v>
      </c>
      <c r="N33" t="s">
        <v>6200</v>
      </c>
      <c r="O33" t="str">
        <f t="shared" si="1"/>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 customers!$A$1:$A$1001,customers!$C$1:$C$1001,,0)=0,"",_xlfn.XLOOKUP(C34, customers!$A$1:$A$1001,customers!$C$1:$C$1001,,0))</f>
        <v/>
      </c>
      <c r="H34" s="2" t="str">
        <f>_xlfn.XLOOKUP(orders!C34,customers!$A$1:$A$1001,customers!$G$1:$G$1001,,0)</f>
        <v>United States</v>
      </c>
      <c r="I34" t="str">
        <f>_xlfn.XLOOKUP(D34,products!$A$1:$A$49,products!$B$1:$B$49,,0)</f>
        <v>Lib</v>
      </c>
      <c r="J34" t="str">
        <f>_xlfn.XLOOKUP(D34,products!$A$1:$A$49,products!$C$1:$C$49,,0)</f>
        <v>M</v>
      </c>
      <c r="K34" s="4">
        <f>_xlfn.XLOOKUP(D34,products!$A$1:$A$49,products!$D$1:$D$49,,0)</f>
        <v>0.5</v>
      </c>
      <c r="L34" s="6">
        <f>_xlfn.XLOOKUP(D34,products!$A$1:$A$49,products!$E$1:$E$49,,0)</f>
        <v>8.73</v>
      </c>
      <c r="M34" s="5">
        <f t="shared" si="0"/>
        <v>52.38</v>
      </c>
      <c r="N34" t="s">
        <v>6199</v>
      </c>
      <c r="O34" t="str">
        <f t="shared" si="1"/>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 customers!$A$1:$A$1001,customers!$C$1:$C$1001,,0)=0,"",_xlfn.XLOOKUP(C35, customers!$A$1:$A$1001,customers!$C$1:$C$1001,,0))</f>
        <v>ggatheralx@123-reg.co.uk</v>
      </c>
      <c r="H35" s="2" t="str">
        <f>_xlfn.XLOOKUP(orders!C35,customers!$A$1:$A$1001,customers!$G$1:$G$1001,,0)</f>
        <v>United States</v>
      </c>
      <c r="I35" t="str">
        <f>_xlfn.XLOOKUP(D35,products!$A$1:$A$49,products!$B$1:$B$49,,0)</f>
        <v>Lib</v>
      </c>
      <c r="J35" t="str">
        <f>_xlfn.XLOOKUP(D35,products!$A$1:$A$49,products!$C$1:$C$49,,0)</f>
        <v>L</v>
      </c>
      <c r="K35" s="4">
        <f>_xlfn.XLOOKUP(D35,products!$A$1:$A$49,products!$D$1:$D$49,,0)</f>
        <v>0.2</v>
      </c>
      <c r="L35" s="6">
        <f>_xlfn.XLOOKUP(D35,products!$A$1:$A$49,products!$E$1:$E$49,,0)</f>
        <v>4.7549999999999999</v>
      </c>
      <c r="M35" s="5">
        <f t="shared" si="0"/>
        <v>23.774999999999999</v>
      </c>
      <c r="N35" t="s">
        <v>6199</v>
      </c>
      <c r="O35" t="str">
        <f t="shared" si="1"/>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 customers!$A$1:$A$1001,customers!$C$1:$C$1001,,0)=0,"",_xlfn.XLOOKUP(C36, customers!$A$1:$A$1001,customers!$C$1:$C$1001,,0))</f>
        <v>uwelberryy@ebay.co.uk</v>
      </c>
      <c r="H36" s="2" t="str">
        <f>_xlfn.XLOOKUP(orders!C36,customers!$A$1:$A$1001,customers!$G$1:$G$1001,,0)</f>
        <v>United Kingdom</v>
      </c>
      <c r="I36" t="str">
        <f>_xlfn.XLOOKUP(D36,products!$A$1:$A$49,products!$B$1:$B$49,,0)</f>
        <v>Lib</v>
      </c>
      <c r="J36" t="str">
        <f>_xlfn.XLOOKUP(D36,products!$A$1:$A$49,products!$C$1:$C$49,,0)</f>
        <v>L</v>
      </c>
      <c r="K36" s="4">
        <f>_xlfn.XLOOKUP(D36,products!$A$1:$A$49,products!$D$1:$D$49,,0)</f>
        <v>0.5</v>
      </c>
      <c r="L36" s="6">
        <f>_xlfn.XLOOKUP(D36,products!$A$1:$A$49,products!$E$1:$E$49,,0)</f>
        <v>9.51</v>
      </c>
      <c r="M36" s="5">
        <f t="shared" si="0"/>
        <v>57.06</v>
      </c>
      <c r="N36" t="s">
        <v>6199</v>
      </c>
      <c r="O36" t="str">
        <f t="shared" si="1"/>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 customers!$A$1:$A$1001,customers!$C$1:$C$1001,,0)=0,"",_xlfn.XLOOKUP(C37, customers!$A$1:$A$1001,customers!$C$1:$C$1001,,0))</f>
        <v>feilhartz@who.int</v>
      </c>
      <c r="H37" s="2" t="str">
        <f>_xlfn.XLOOKUP(orders!C37,customers!$A$1:$A$1001,customers!$G$1:$G$1001,,0)</f>
        <v>United States</v>
      </c>
      <c r="I37" t="str">
        <f>_xlfn.XLOOKUP(D37,products!$A$1:$A$49,products!$B$1:$B$49,,0)</f>
        <v>Ara</v>
      </c>
      <c r="J37" t="str">
        <f>_xlfn.XLOOKUP(D37,products!$A$1:$A$49,products!$C$1:$C$49,,0)</f>
        <v>D</v>
      </c>
      <c r="K37" s="4">
        <f>_xlfn.XLOOKUP(D37,products!$A$1:$A$49,products!$D$1:$D$49,,0)</f>
        <v>0.5</v>
      </c>
      <c r="L37" s="6">
        <f>_xlfn.XLOOKUP(D37,products!$A$1:$A$49,products!$E$1:$E$49,,0)</f>
        <v>5.97</v>
      </c>
      <c r="M37" s="5">
        <f t="shared" si="0"/>
        <v>35.82</v>
      </c>
      <c r="N37" t="s">
        <v>6200</v>
      </c>
      <c r="O37" t="str">
        <f t="shared" si="1"/>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 customers!$A$1:$A$1001,customers!$C$1:$C$1001,,0)=0,"",_xlfn.XLOOKUP(C38, customers!$A$1:$A$1001,customers!$C$1:$C$1001,,0))</f>
        <v>zponting10@altervista.org</v>
      </c>
      <c r="H38" s="2" t="str">
        <f>_xlfn.XLOOKUP(orders!C38,customers!$A$1:$A$1001,customers!$G$1:$G$1001,,0)</f>
        <v>United States</v>
      </c>
      <c r="I38" t="str">
        <f>_xlfn.XLOOKUP(D38,products!$A$1:$A$49,products!$B$1:$B$49,,0)</f>
        <v>Lib</v>
      </c>
      <c r="J38" t="str">
        <f>_xlfn.XLOOKUP(D38,products!$A$1:$A$49,products!$C$1:$C$49,,0)</f>
        <v>M</v>
      </c>
      <c r="K38" s="4">
        <f>_xlfn.XLOOKUP(D38,products!$A$1:$A$49,products!$D$1:$D$49,,0)</f>
        <v>0.2</v>
      </c>
      <c r="L38" s="6">
        <f>_xlfn.XLOOKUP(D38,products!$A$1:$A$49,products!$E$1:$E$49,,0)</f>
        <v>4.3650000000000002</v>
      </c>
      <c r="M38" s="5">
        <f t="shared" si="0"/>
        <v>8.73</v>
      </c>
      <c r="N38" t="s">
        <v>6199</v>
      </c>
      <c r="O38" t="str">
        <f t="shared" si="1"/>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 customers!$A$1:$A$1001,customers!$C$1:$C$1001,,0)=0,"",_xlfn.XLOOKUP(C39, customers!$A$1:$A$1001,customers!$C$1:$C$1001,,0))</f>
        <v>sstrase11@booking.com</v>
      </c>
      <c r="H39" s="2" t="str">
        <f>_xlfn.XLOOKUP(orders!C39,customers!$A$1:$A$1001,customers!$G$1:$G$1001,,0)</f>
        <v>United States</v>
      </c>
      <c r="I39" t="str">
        <f>_xlfn.XLOOKUP(D39,products!$A$1:$A$49,products!$B$1:$B$49,,0)</f>
        <v>Lib</v>
      </c>
      <c r="J39" t="str">
        <f>_xlfn.XLOOKUP(D39,products!$A$1:$A$49,products!$C$1:$C$49,,0)</f>
        <v>L</v>
      </c>
      <c r="K39" s="4">
        <f>_xlfn.XLOOKUP(D39,products!$A$1:$A$49,products!$D$1:$D$49,,0)</f>
        <v>0.5</v>
      </c>
      <c r="L39" s="6">
        <f>_xlfn.XLOOKUP(D39,products!$A$1:$A$49,products!$E$1:$E$49,,0)</f>
        <v>9.51</v>
      </c>
      <c r="M39" s="5">
        <f t="shared" si="0"/>
        <v>28.53</v>
      </c>
      <c r="N39" t="s">
        <v>6199</v>
      </c>
      <c r="O39" t="str">
        <f t="shared" si="1"/>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 customers!$A$1:$A$1001,customers!$C$1:$C$1001,,0)=0,"",_xlfn.XLOOKUP(C40, customers!$A$1:$A$1001,customers!$C$1:$C$1001,,0))</f>
        <v>dde12@unesco.org</v>
      </c>
      <c r="H40" s="2" t="str">
        <f>_xlfn.XLOOKUP(orders!C40,customers!$A$1:$A$1001,customers!$G$1:$G$1001,,0)</f>
        <v>United States</v>
      </c>
      <c r="I40" t="str">
        <f>_xlfn.XLOOKUP(D40,products!$A$1:$A$49,products!$B$1:$B$49,,0)</f>
        <v>Rob</v>
      </c>
      <c r="J40" t="str">
        <f>_xlfn.XLOOKUP(D40,products!$A$1:$A$49,products!$C$1:$C$49,,0)</f>
        <v>M</v>
      </c>
      <c r="K40" s="4">
        <f>_xlfn.XLOOKUP(D40,products!$A$1:$A$49,products!$D$1:$D$49,,0)</f>
        <v>2.5</v>
      </c>
      <c r="L40" s="6">
        <f>_xlfn.XLOOKUP(D40,products!$A$1:$A$49,products!$E$1:$E$49,,0)</f>
        <v>22.884999999999998</v>
      </c>
      <c r="M40" s="5">
        <f t="shared" si="0"/>
        <v>114.42499999999998</v>
      </c>
      <c r="N40" t="s">
        <v>6197</v>
      </c>
      <c r="O40" t="str">
        <f t="shared" si="1"/>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 customers!$A$1:$A$1001,customers!$C$1:$C$1001,,0)=0,"",_xlfn.XLOOKUP(C41, customers!$A$1:$A$1001,customers!$C$1:$C$1001,,0))</f>
        <v/>
      </c>
      <c r="H41" s="2" t="str">
        <f>_xlfn.XLOOKUP(orders!C41,customers!$A$1:$A$1001,customers!$G$1:$G$1001,,0)</f>
        <v>United States</v>
      </c>
      <c r="I41" t="str">
        <f>_xlfn.XLOOKUP(D41,products!$A$1:$A$49,products!$B$1:$B$49,,0)</f>
        <v>Rob</v>
      </c>
      <c r="J41" t="str">
        <f>_xlfn.XLOOKUP(D41,products!$A$1:$A$49,products!$C$1:$C$49,,0)</f>
        <v>M</v>
      </c>
      <c r="K41" s="4">
        <f>_xlfn.XLOOKUP(D41,products!$A$1:$A$49,products!$D$1:$D$49,,0)</f>
        <v>1</v>
      </c>
      <c r="L41" s="6">
        <f>_xlfn.XLOOKUP(D41,products!$A$1:$A$49,products!$E$1:$E$49,,0)</f>
        <v>9.9499999999999993</v>
      </c>
      <c r="M41" s="5">
        <f t="shared" si="0"/>
        <v>59.699999999999996</v>
      </c>
      <c r="N41" t="s">
        <v>6197</v>
      </c>
      <c r="O41" t="str">
        <f t="shared" si="1"/>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 customers!$A$1:$A$1001,customers!$C$1:$C$1001,,0)=0,"",_xlfn.XLOOKUP(C42, customers!$A$1:$A$1001,customers!$C$1:$C$1001,,0))</f>
        <v/>
      </c>
      <c r="H42" s="2" t="str">
        <f>_xlfn.XLOOKUP(orders!C42,customers!$A$1:$A$1001,customers!$G$1:$G$1001,,0)</f>
        <v>United States</v>
      </c>
      <c r="I42" t="str">
        <f>_xlfn.XLOOKUP(D42,products!$A$1:$A$49,products!$B$1:$B$49,,0)</f>
        <v>Lib</v>
      </c>
      <c r="J42" t="str">
        <f>_xlfn.XLOOKUP(D42,products!$A$1:$A$49,products!$C$1:$C$49,,0)</f>
        <v>M</v>
      </c>
      <c r="K42" s="4">
        <f>_xlfn.XLOOKUP(D42,products!$A$1:$A$49,products!$D$1:$D$49,,0)</f>
        <v>1</v>
      </c>
      <c r="L42" s="6">
        <f>_xlfn.XLOOKUP(D42,products!$A$1:$A$49,products!$E$1:$E$49,,0)</f>
        <v>14.55</v>
      </c>
      <c r="M42" s="5">
        <f t="shared" si="0"/>
        <v>43.650000000000006</v>
      </c>
      <c r="N42" t="s">
        <v>6199</v>
      </c>
      <c r="O42" t="str">
        <f t="shared" si="1"/>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 customers!$A$1:$A$1001,customers!$C$1:$C$1001,,0)=0,"",_xlfn.XLOOKUP(C43, customers!$A$1:$A$1001,customers!$C$1:$C$1001,,0))</f>
        <v>lyeoland15@pbs.org</v>
      </c>
      <c r="H43" s="2" t="str">
        <f>_xlfn.XLOOKUP(orders!C43,customers!$A$1:$A$1001,customers!$G$1:$G$1001,,0)</f>
        <v>United States</v>
      </c>
      <c r="I43" t="str">
        <f>_xlfn.XLOOKUP(D43,products!$A$1:$A$49,products!$B$1:$B$49,,0)</f>
        <v>Exc</v>
      </c>
      <c r="J43" t="str">
        <f>_xlfn.XLOOKUP(D43,products!$A$1:$A$49,products!$C$1:$C$49,,0)</f>
        <v>D</v>
      </c>
      <c r="K43" s="4">
        <f>_xlfn.XLOOKUP(D43,products!$A$1:$A$49,products!$D$1:$D$49,,0)</f>
        <v>0.2</v>
      </c>
      <c r="L43" s="6">
        <f>_xlfn.XLOOKUP(D43,products!$A$1:$A$49,products!$E$1:$E$49,,0)</f>
        <v>3.645</v>
      </c>
      <c r="M43" s="5">
        <f t="shared" si="0"/>
        <v>7.29</v>
      </c>
      <c r="N43" t="s">
        <v>6198</v>
      </c>
      <c r="O43" t="str">
        <f t="shared" si="1"/>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 customers!$A$1:$A$1001,customers!$C$1:$C$1001,,0)=0,"",_xlfn.XLOOKUP(C44, customers!$A$1:$A$1001,customers!$C$1:$C$1001,,0))</f>
        <v>atolworthy16@toplist.cz</v>
      </c>
      <c r="H44" s="2" t="str">
        <f>_xlfn.XLOOKUP(orders!C44,customers!$A$1:$A$1001,customers!$G$1:$G$1001,,0)</f>
        <v>United States</v>
      </c>
      <c r="I44" t="str">
        <f>_xlfn.XLOOKUP(D44,products!$A$1:$A$49,products!$B$1:$B$49,,0)</f>
        <v>Rob</v>
      </c>
      <c r="J44" t="str">
        <f>_xlfn.XLOOKUP(D44,products!$A$1:$A$49,products!$C$1:$C$49,,0)</f>
        <v>D</v>
      </c>
      <c r="K44" s="4">
        <f>_xlfn.XLOOKUP(D44,products!$A$1:$A$49,products!$D$1:$D$49,,0)</f>
        <v>0.2</v>
      </c>
      <c r="L44" s="6">
        <f>_xlfn.XLOOKUP(D44,products!$A$1:$A$49,products!$E$1:$E$49,,0)</f>
        <v>2.6849999999999996</v>
      </c>
      <c r="M44" s="5">
        <f t="shared" si="0"/>
        <v>8.0549999999999997</v>
      </c>
      <c r="N44" t="s">
        <v>6197</v>
      </c>
      <c r="O44" t="str">
        <f t="shared" si="1"/>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 customers!$A$1:$A$1001,customers!$C$1:$C$1001,,0)=0,"",_xlfn.XLOOKUP(C45, customers!$A$1:$A$1001,customers!$C$1:$C$1001,,0))</f>
        <v/>
      </c>
      <c r="H45" s="2" t="str">
        <f>_xlfn.XLOOKUP(orders!C45,customers!$A$1:$A$1001,customers!$G$1:$G$1001,,0)</f>
        <v>United States</v>
      </c>
      <c r="I45" t="str">
        <f>_xlfn.XLOOKUP(D45,products!$A$1:$A$49,products!$B$1:$B$49,,0)</f>
        <v>Lib</v>
      </c>
      <c r="J45" t="str">
        <f>_xlfn.XLOOKUP(D45,products!$A$1:$A$49,products!$C$1:$C$49,,0)</f>
        <v>L</v>
      </c>
      <c r="K45" s="4">
        <f>_xlfn.XLOOKUP(D45,products!$A$1:$A$49,products!$D$1:$D$49,,0)</f>
        <v>2.5</v>
      </c>
      <c r="L45" s="6">
        <f>_xlfn.XLOOKUP(D45,products!$A$1:$A$49,products!$E$1:$E$49,,0)</f>
        <v>36.454999999999998</v>
      </c>
      <c r="M45" s="5">
        <f t="shared" si="0"/>
        <v>72.91</v>
      </c>
      <c r="N45" t="s">
        <v>6199</v>
      </c>
      <c r="O45" t="str">
        <f t="shared" si="1"/>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 customers!$A$1:$A$1001,customers!$C$1:$C$1001,,0)=0,"",_xlfn.XLOOKUP(C46, customers!$A$1:$A$1001,customers!$C$1:$C$1001,,0))</f>
        <v>obaudassi18@seesaa.net</v>
      </c>
      <c r="H46" s="2" t="str">
        <f>_xlfn.XLOOKUP(orders!C46,customers!$A$1:$A$1001,customers!$G$1:$G$1001,,0)</f>
        <v>United States</v>
      </c>
      <c r="I46" t="str">
        <f>_xlfn.XLOOKUP(D46,products!$A$1:$A$49,products!$B$1:$B$49,,0)</f>
        <v>Exc</v>
      </c>
      <c r="J46" t="str">
        <f>_xlfn.XLOOKUP(D46,products!$A$1:$A$49,products!$C$1:$C$49,,0)</f>
        <v>M</v>
      </c>
      <c r="K46" s="4">
        <f>_xlfn.XLOOKUP(D46,products!$A$1:$A$49,products!$D$1:$D$49,,0)</f>
        <v>0.5</v>
      </c>
      <c r="L46" s="6">
        <f>_xlfn.XLOOKUP(D46,products!$A$1:$A$49,products!$E$1:$E$49,,0)</f>
        <v>8.25</v>
      </c>
      <c r="M46" s="5">
        <f t="shared" si="0"/>
        <v>16.5</v>
      </c>
      <c r="N46" t="s">
        <v>6198</v>
      </c>
      <c r="O46" t="str">
        <f t="shared" si="1"/>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 customers!$A$1:$A$1001,customers!$C$1:$C$1001,,0)=0,"",_xlfn.XLOOKUP(C47, customers!$A$1:$A$1001,customers!$C$1:$C$1001,,0))</f>
        <v>pkingsbury19@comcast.net</v>
      </c>
      <c r="H47" s="2" t="str">
        <f>_xlfn.XLOOKUP(orders!C47,customers!$A$1:$A$1001,customers!$G$1:$G$1001,,0)</f>
        <v>United States</v>
      </c>
      <c r="I47" t="str">
        <f>_xlfn.XLOOKUP(D47,products!$A$1:$A$49,products!$B$1:$B$49,,0)</f>
        <v>Lib</v>
      </c>
      <c r="J47" t="str">
        <f>_xlfn.XLOOKUP(D47,products!$A$1:$A$49,products!$C$1:$C$49,,0)</f>
        <v>D</v>
      </c>
      <c r="K47" s="4">
        <f>_xlfn.XLOOKUP(D47,products!$A$1:$A$49,products!$D$1:$D$49,,0)</f>
        <v>2.5</v>
      </c>
      <c r="L47" s="6">
        <f>_xlfn.XLOOKUP(D47,products!$A$1:$A$49,products!$E$1:$E$49,,0)</f>
        <v>29.784999999999997</v>
      </c>
      <c r="M47" s="5">
        <f t="shared" si="0"/>
        <v>178.70999999999998</v>
      </c>
      <c r="N47" t="s">
        <v>6199</v>
      </c>
      <c r="O47" t="str">
        <f t="shared" si="1"/>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 customers!$A$1:$A$1001,customers!$C$1:$C$1001,,0)=0,"",_xlfn.XLOOKUP(C48, customers!$A$1:$A$1001,customers!$C$1:$C$1001,,0))</f>
        <v/>
      </c>
      <c r="H48" s="2" t="str">
        <f>_xlfn.XLOOKUP(orders!C48,customers!$A$1:$A$1001,customers!$G$1:$G$1001,,0)</f>
        <v>United States</v>
      </c>
      <c r="I48" t="str">
        <f>_xlfn.XLOOKUP(D48,products!$A$1:$A$49,products!$B$1:$B$49,,0)</f>
        <v>Exc</v>
      </c>
      <c r="J48" t="str">
        <f>_xlfn.XLOOKUP(D48,products!$A$1:$A$49,products!$C$1:$C$49,,0)</f>
        <v>M</v>
      </c>
      <c r="K48" s="4">
        <f>_xlfn.XLOOKUP(D48,products!$A$1:$A$49,products!$D$1:$D$49,,0)</f>
        <v>2.5</v>
      </c>
      <c r="L48" s="6">
        <f>_xlfn.XLOOKUP(D48,products!$A$1:$A$49,products!$E$1:$E$49,,0)</f>
        <v>31.624999999999996</v>
      </c>
      <c r="M48" s="5">
        <f t="shared" si="0"/>
        <v>63.249999999999993</v>
      </c>
      <c r="N48" t="s">
        <v>6198</v>
      </c>
      <c r="O48" t="str">
        <f t="shared" si="1"/>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 customers!$A$1:$A$1001,customers!$C$1:$C$1001,,0)=0,"",_xlfn.XLOOKUP(C49, customers!$A$1:$A$1001,customers!$C$1:$C$1001,,0))</f>
        <v>acurley1b@hao123.com</v>
      </c>
      <c r="H49" s="2" t="str">
        <f>_xlfn.XLOOKUP(orders!C49,customers!$A$1:$A$1001,customers!$G$1:$G$1001,,0)</f>
        <v>United States</v>
      </c>
      <c r="I49" t="str">
        <f>_xlfn.XLOOKUP(D49,products!$A$1:$A$49,products!$B$1:$B$49,,0)</f>
        <v>Ara</v>
      </c>
      <c r="J49" t="str">
        <f>_xlfn.XLOOKUP(D49,products!$A$1:$A$49,products!$C$1:$C$49,,0)</f>
        <v>L</v>
      </c>
      <c r="K49" s="4">
        <f>_xlfn.XLOOKUP(D49,products!$A$1:$A$49,products!$D$1:$D$49,,0)</f>
        <v>0.2</v>
      </c>
      <c r="L49" s="6">
        <f>_xlfn.XLOOKUP(D49,products!$A$1:$A$49,products!$E$1:$E$49,,0)</f>
        <v>3.8849999999999998</v>
      </c>
      <c r="M49" s="5">
        <f t="shared" si="0"/>
        <v>7.77</v>
      </c>
      <c r="N49" t="s">
        <v>6200</v>
      </c>
      <c r="O49" t="str">
        <f t="shared" si="1"/>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 customers!$A$1:$A$1001,customers!$C$1:$C$1001,,0)=0,"",_xlfn.XLOOKUP(C50, customers!$A$1:$A$1001,customers!$C$1:$C$1001,,0))</f>
        <v>rmcgilvary1c@tamu.edu</v>
      </c>
      <c r="H50" s="2" t="str">
        <f>_xlfn.XLOOKUP(orders!C50,customers!$A$1:$A$1001,customers!$G$1:$G$1001,,0)</f>
        <v>United States</v>
      </c>
      <c r="I50" t="str">
        <f>_xlfn.XLOOKUP(D50,products!$A$1:$A$49,products!$B$1:$B$49,,0)</f>
        <v>Ara</v>
      </c>
      <c r="J50" t="str">
        <f>_xlfn.XLOOKUP(D50,products!$A$1:$A$49,products!$C$1:$C$49,,0)</f>
        <v>D</v>
      </c>
      <c r="K50" s="4">
        <f>_xlfn.XLOOKUP(D50,products!$A$1:$A$49,products!$D$1:$D$49,,0)</f>
        <v>2.5</v>
      </c>
      <c r="L50" s="6">
        <f>_xlfn.XLOOKUP(D50,products!$A$1:$A$49,products!$E$1:$E$49,,0)</f>
        <v>22.884999999999998</v>
      </c>
      <c r="M50" s="5">
        <f t="shared" si="0"/>
        <v>91.539999999999992</v>
      </c>
      <c r="N50" t="s">
        <v>6200</v>
      </c>
      <c r="O50" t="str">
        <f t="shared" si="1"/>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 customers!$A$1:$A$1001,customers!$C$1:$C$1001,,0)=0,"",_xlfn.XLOOKUP(C51, customers!$A$1:$A$1001,customers!$C$1:$C$1001,,0))</f>
        <v>ipikett1d@xinhuanet.com</v>
      </c>
      <c r="H51" s="2" t="str">
        <f>_xlfn.XLOOKUP(orders!C51,customers!$A$1:$A$1001,customers!$G$1:$G$1001,,0)</f>
        <v>United States</v>
      </c>
      <c r="I51" t="str">
        <f>_xlfn.XLOOKUP(D51,products!$A$1:$A$49,products!$B$1:$B$49,,0)</f>
        <v>Ara</v>
      </c>
      <c r="J51" t="str">
        <f>_xlfn.XLOOKUP(D51,products!$A$1:$A$49,products!$C$1:$C$49,,0)</f>
        <v>L</v>
      </c>
      <c r="K51" s="4">
        <f>_xlfn.XLOOKUP(D51,products!$A$1:$A$49,products!$D$1:$D$49,,0)</f>
        <v>1</v>
      </c>
      <c r="L51" s="6">
        <f>_xlfn.XLOOKUP(D51,products!$A$1:$A$49,products!$E$1:$E$49,,0)</f>
        <v>12.95</v>
      </c>
      <c r="M51" s="5">
        <f t="shared" si="0"/>
        <v>38.849999999999994</v>
      </c>
      <c r="N51" t="s">
        <v>6200</v>
      </c>
      <c r="O51" t="str">
        <f t="shared" si="1"/>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 customers!$A$1:$A$1001,customers!$C$1:$C$1001,,0)=0,"",_xlfn.XLOOKUP(C52, customers!$A$1:$A$1001,customers!$C$1:$C$1001,,0))</f>
        <v>ibouldon1e@gizmodo.com</v>
      </c>
      <c r="H52" s="2" t="str">
        <f>_xlfn.XLOOKUP(orders!C52,customers!$A$1:$A$1001,customers!$G$1:$G$1001,,0)</f>
        <v>United States</v>
      </c>
      <c r="I52" t="str">
        <f>_xlfn.XLOOKUP(D52,products!$A$1:$A$49,products!$B$1:$B$49,,0)</f>
        <v>Lib</v>
      </c>
      <c r="J52" t="str">
        <f>_xlfn.XLOOKUP(D52,products!$A$1:$A$49,products!$C$1:$C$49,,0)</f>
        <v>D</v>
      </c>
      <c r="K52" s="4">
        <f>_xlfn.XLOOKUP(D52,products!$A$1:$A$49,products!$D$1:$D$49,,0)</f>
        <v>0.5</v>
      </c>
      <c r="L52" s="6">
        <f>_xlfn.XLOOKUP(D52,products!$A$1:$A$49,products!$E$1:$E$49,,0)</f>
        <v>7.77</v>
      </c>
      <c r="M52" s="5">
        <f t="shared" si="0"/>
        <v>15.54</v>
      </c>
      <c r="N52" t="s">
        <v>6199</v>
      </c>
      <c r="O52" t="str">
        <f t="shared" si="1"/>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 customers!$A$1:$A$1001,customers!$C$1:$C$1001,,0)=0,"",_xlfn.XLOOKUP(C53, customers!$A$1:$A$1001,customers!$C$1:$C$1001,,0))</f>
        <v>kflanders1f@over-blog.com</v>
      </c>
      <c r="H53" s="2" t="str">
        <f>_xlfn.XLOOKUP(orders!C53,customers!$A$1:$A$1001,customers!$G$1:$G$1001,,0)</f>
        <v>Ireland</v>
      </c>
      <c r="I53" t="str">
        <f>_xlfn.XLOOKUP(D53,products!$A$1:$A$49,products!$B$1:$B$49,,0)</f>
        <v>Lib</v>
      </c>
      <c r="J53" t="str">
        <f>_xlfn.XLOOKUP(D53,products!$A$1:$A$49,products!$C$1:$C$49,,0)</f>
        <v>L</v>
      </c>
      <c r="K53" s="4">
        <f>_xlfn.XLOOKUP(D53,products!$A$1:$A$49,products!$D$1:$D$49,,0)</f>
        <v>2.5</v>
      </c>
      <c r="L53" s="6">
        <f>_xlfn.XLOOKUP(D53,products!$A$1:$A$49,products!$E$1:$E$49,,0)</f>
        <v>36.454999999999998</v>
      </c>
      <c r="M53" s="5">
        <f t="shared" si="0"/>
        <v>145.82</v>
      </c>
      <c r="N53" t="s">
        <v>6199</v>
      </c>
      <c r="O53" t="str">
        <f t="shared" si="1"/>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 customers!$A$1:$A$1001,customers!$C$1:$C$1001,,0)=0,"",_xlfn.XLOOKUP(C54, customers!$A$1:$A$1001,customers!$C$1:$C$1001,,0))</f>
        <v>hmattioli1g@webmd.com</v>
      </c>
      <c r="H54" s="2" t="str">
        <f>_xlfn.XLOOKUP(orders!C54,customers!$A$1:$A$1001,customers!$G$1:$G$1001,,0)</f>
        <v>United Kingdom</v>
      </c>
      <c r="I54" t="str">
        <f>_xlfn.XLOOKUP(D54,products!$A$1:$A$49,products!$B$1:$B$49,,0)</f>
        <v>Rob</v>
      </c>
      <c r="J54" t="str">
        <f>_xlfn.XLOOKUP(D54,products!$A$1:$A$49,products!$C$1:$C$49,,0)</f>
        <v>M</v>
      </c>
      <c r="K54" s="4">
        <f>_xlfn.XLOOKUP(D54,products!$A$1:$A$49,products!$D$1:$D$49,,0)</f>
        <v>0.5</v>
      </c>
      <c r="L54" s="6">
        <f>_xlfn.XLOOKUP(D54,products!$A$1:$A$49,products!$E$1:$E$49,,0)</f>
        <v>5.97</v>
      </c>
      <c r="M54" s="5">
        <f t="shared" si="0"/>
        <v>29.849999999999998</v>
      </c>
      <c r="N54" t="s">
        <v>6197</v>
      </c>
      <c r="O54" t="str">
        <f t="shared" si="1"/>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 customers!$A$1:$A$1001,customers!$C$1:$C$1001,,0)=0,"",_xlfn.XLOOKUP(C55, customers!$A$1:$A$1001,customers!$C$1:$C$1001,,0))</f>
        <v>hmattioli1g@webmd.com</v>
      </c>
      <c r="H55" s="2" t="str">
        <f>_xlfn.XLOOKUP(orders!C55,customers!$A$1:$A$1001,customers!$G$1:$G$1001,,0)</f>
        <v>United Kingdom</v>
      </c>
      <c r="I55" t="str">
        <f>_xlfn.XLOOKUP(D55,products!$A$1:$A$49,products!$B$1:$B$49,,0)</f>
        <v>Lib</v>
      </c>
      <c r="J55" t="str">
        <f>_xlfn.XLOOKUP(D55,products!$A$1:$A$49,products!$C$1:$C$49,,0)</f>
        <v>L</v>
      </c>
      <c r="K55" s="4">
        <f>_xlfn.XLOOKUP(D55,products!$A$1:$A$49,products!$D$1:$D$49,,0)</f>
        <v>2.5</v>
      </c>
      <c r="L55" s="6">
        <f>_xlfn.XLOOKUP(D55,products!$A$1:$A$49,products!$E$1:$E$49,,0)</f>
        <v>36.454999999999998</v>
      </c>
      <c r="M55" s="5">
        <f t="shared" si="0"/>
        <v>72.91</v>
      </c>
      <c r="N55" t="s">
        <v>6199</v>
      </c>
      <c r="O55" t="str">
        <f t="shared" si="1"/>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 customers!$A$1:$A$1001,customers!$C$1:$C$1001,,0)=0,"",_xlfn.XLOOKUP(C56, customers!$A$1:$A$1001,customers!$C$1:$C$1001,,0))</f>
        <v>agillard1i@issuu.com</v>
      </c>
      <c r="H56" s="2" t="str">
        <f>_xlfn.XLOOKUP(orders!C56,customers!$A$1:$A$1001,customers!$G$1:$G$1001,,0)</f>
        <v>United States</v>
      </c>
      <c r="I56" t="str">
        <f>_xlfn.XLOOKUP(D56,products!$A$1:$A$49,products!$B$1:$B$49,,0)</f>
        <v>Lib</v>
      </c>
      <c r="J56" t="str">
        <f>_xlfn.XLOOKUP(D56,products!$A$1:$A$49,products!$C$1:$C$49,,0)</f>
        <v>M</v>
      </c>
      <c r="K56" s="4">
        <f>_xlfn.XLOOKUP(D56,products!$A$1:$A$49,products!$D$1:$D$49,,0)</f>
        <v>1</v>
      </c>
      <c r="L56" s="6">
        <f>_xlfn.XLOOKUP(D56,products!$A$1:$A$49,products!$E$1:$E$49,,0)</f>
        <v>14.55</v>
      </c>
      <c r="M56" s="5">
        <f t="shared" si="0"/>
        <v>72.75</v>
      </c>
      <c r="N56" t="s">
        <v>6199</v>
      </c>
      <c r="O56" t="str">
        <f t="shared" si="1"/>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 customers!$A$1:$A$1001,customers!$C$1:$C$1001,,0)=0,"",_xlfn.XLOOKUP(C57, customers!$A$1:$A$1001,customers!$C$1:$C$1001,,0))</f>
        <v/>
      </c>
      <c r="H57" s="2" t="str">
        <f>_xlfn.XLOOKUP(orders!C57,customers!$A$1:$A$1001,customers!$G$1:$G$1001,,0)</f>
        <v>United States</v>
      </c>
      <c r="I57" t="str">
        <f>_xlfn.XLOOKUP(D57,products!$A$1:$A$49,products!$B$1:$B$49,,0)</f>
        <v>Lib</v>
      </c>
      <c r="J57" t="str">
        <f>_xlfn.XLOOKUP(D57,products!$A$1:$A$49,products!$C$1:$C$49,,0)</f>
        <v>L</v>
      </c>
      <c r="K57" s="4">
        <f>_xlfn.XLOOKUP(D57,products!$A$1:$A$49,products!$D$1:$D$49,,0)</f>
        <v>1</v>
      </c>
      <c r="L57" s="6">
        <f>_xlfn.XLOOKUP(D57,products!$A$1:$A$49,products!$E$1:$E$49,,0)</f>
        <v>15.85</v>
      </c>
      <c r="M57" s="5">
        <f t="shared" si="0"/>
        <v>47.55</v>
      </c>
      <c r="N57" t="s">
        <v>6199</v>
      </c>
      <c r="O57" t="str">
        <f t="shared" si="1"/>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 customers!$A$1:$A$1001,customers!$C$1:$C$1001,,0)=0,"",_xlfn.XLOOKUP(C58, customers!$A$1:$A$1001,customers!$C$1:$C$1001,,0))</f>
        <v>tgrizard1k@odnoklassniki.ru</v>
      </c>
      <c r="H58" s="2" t="str">
        <f>_xlfn.XLOOKUP(orders!C58,customers!$A$1:$A$1001,customers!$G$1:$G$1001,,0)</f>
        <v>United States</v>
      </c>
      <c r="I58" t="str">
        <f>_xlfn.XLOOKUP(D58,products!$A$1:$A$49,products!$B$1:$B$49,,0)</f>
        <v>Exc</v>
      </c>
      <c r="J58" t="str">
        <f>_xlfn.XLOOKUP(D58,products!$A$1:$A$49,products!$C$1:$C$49,,0)</f>
        <v>D</v>
      </c>
      <c r="K58" s="4">
        <f>_xlfn.XLOOKUP(D58,products!$A$1:$A$49,products!$D$1:$D$49,,0)</f>
        <v>0.2</v>
      </c>
      <c r="L58" s="6">
        <f>_xlfn.XLOOKUP(D58,products!$A$1:$A$49,products!$E$1:$E$49,,0)</f>
        <v>3.645</v>
      </c>
      <c r="M58" s="5">
        <f t="shared" si="0"/>
        <v>10.935</v>
      </c>
      <c r="N58" t="s">
        <v>6198</v>
      </c>
      <c r="O58" t="str">
        <f t="shared" si="1"/>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 customers!$A$1:$A$1001,customers!$C$1:$C$1001,,0)=0,"",_xlfn.XLOOKUP(C59, customers!$A$1:$A$1001,customers!$C$1:$C$1001,,0))</f>
        <v>rrelton1l@stanford.edu</v>
      </c>
      <c r="H59" s="2" t="str">
        <f>_xlfn.XLOOKUP(orders!C59,customers!$A$1:$A$1001,customers!$G$1:$G$1001,,0)</f>
        <v>United States</v>
      </c>
      <c r="I59" t="str">
        <f>_xlfn.XLOOKUP(D59,products!$A$1:$A$49,products!$B$1:$B$49,,0)</f>
        <v>Exc</v>
      </c>
      <c r="J59" t="str">
        <f>_xlfn.XLOOKUP(D59,products!$A$1:$A$49,products!$C$1:$C$49,,0)</f>
        <v>L</v>
      </c>
      <c r="K59" s="4">
        <f>_xlfn.XLOOKUP(D59,products!$A$1:$A$49,products!$D$1:$D$49,,0)</f>
        <v>1</v>
      </c>
      <c r="L59" s="6">
        <f>_xlfn.XLOOKUP(D59,products!$A$1:$A$49,products!$E$1:$E$49,,0)</f>
        <v>14.85</v>
      </c>
      <c r="M59" s="5">
        <f t="shared" si="0"/>
        <v>59.4</v>
      </c>
      <c r="N59" t="s">
        <v>6198</v>
      </c>
      <c r="O59" t="str">
        <f t="shared" si="1"/>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 customers!$A$1:$A$1001,customers!$C$1:$C$1001,,0)=0,"",_xlfn.XLOOKUP(C60, customers!$A$1:$A$1001,customers!$C$1:$C$1001,,0))</f>
        <v/>
      </c>
      <c r="H60" s="2" t="str">
        <f>_xlfn.XLOOKUP(orders!C60,customers!$A$1:$A$1001,customers!$G$1:$G$1001,,0)</f>
        <v>United States</v>
      </c>
      <c r="I60" t="str">
        <f>_xlfn.XLOOKUP(D60,products!$A$1:$A$49,products!$B$1:$B$49,,0)</f>
        <v>Lib</v>
      </c>
      <c r="J60" t="str">
        <f>_xlfn.XLOOKUP(D60,products!$A$1:$A$49,products!$C$1:$C$49,,0)</f>
        <v>D</v>
      </c>
      <c r="K60" s="4">
        <f>_xlfn.XLOOKUP(D60,products!$A$1:$A$49,products!$D$1:$D$49,,0)</f>
        <v>2.5</v>
      </c>
      <c r="L60" s="6">
        <f>_xlfn.XLOOKUP(D60,products!$A$1:$A$49,products!$E$1:$E$49,,0)</f>
        <v>29.784999999999997</v>
      </c>
      <c r="M60" s="5">
        <f t="shared" si="0"/>
        <v>89.35499999999999</v>
      </c>
      <c r="N60" t="s">
        <v>6199</v>
      </c>
      <c r="O60" t="str">
        <f t="shared" si="1"/>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 customers!$A$1:$A$1001,customers!$C$1:$C$1001,,0)=0,"",_xlfn.XLOOKUP(C61, customers!$A$1:$A$1001,customers!$C$1:$C$1001,,0))</f>
        <v>sgilroy1n@eepurl.com</v>
      </c>
      <c r="H61" s="2" t="str">
        <f>_xlfn.XLOOKUP(orders!C61,customers!$A$1:$A$1001,customers!$G$1:$G$1001,,0)</f>
        <v>United States</v>
      </c>
      <c r="I61" t="str">
        <f>_xlfn.XLOOKUP(D61,products!$A$1:$A$49,products!$B$1:$B$49,,0)</f>
        <v>Lib</v>
      </c>
      <c r="J61" t="str">
        <f>_xlfn.XLOOKUP(D61,products!$A$1:$A$49,products!$C$1:$C$49,,0)</f>
        <v>M</v>
      </c>
      <c r="K61" s="4">
        <f>_xlfn.XLOOKUP(D61,products!$A$1:$A$49,products!$D$1:$D$49,,0)</f>
        <v>0.5</v>
      </c>
      <c r="L61" s="6">
        <f>_xlfn.XLOOKUP(D61,products!$A$1:$A$49,products!$E$1:$E$49,,0)</f>
        <v>8.73</v>
      </c>
      <c r="M61" s="5">
        <f t="shared" si="0"/>
        <v>26.19</v>
      </c>
      <c r="N61" t="s">
        <v>6199</v>
      </c>
      <c r="O61" t="str">
        <f t="shared" si="1"/>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 customers!$A$1:$A$1001,customers!$C$1:$C$1001,,0)=0,"",_xlfn.XLOOKUP(C62, customers!$A$1:$A$1001,customers!$C$1:$C$1001,,0))</f>
        <v>ccottingham1o@wikipedia.org</v>
      </c>
      <c r="H62" s="2" t="str">
        <f>_xlfn.XLOOKUP(orders!C62,customers!$A$1:$A$1001,customers!$G$1:$G$1001,,0)</f>
        <v>United States</v>
      </c>
      <c r="I62" t="str">
        <f>_xlfn.XLOOKUP(D62,products!$A$1:$A$49,products!$B$1:$B$49,,0)</f>
        <v>Ara</v>
      </c>
      <c r="J62" t="str">
        <f>_xlfn.XLOOKUP(D62,products!$A$1:$A$49,products!$C$1:$C$49,,0)</f>
        <v>D</v>
      </c>
      <c r="K62" s="4">
        <f>_xlfn.XLOOKUP(D62,products!$A$1:$A$49,products!$D$1:$D$49,,0)</f>
        <v>2.5</v>
      </c>
      <c r="L62" s="6">
        <f>_xlfn.XLOOKUP(D62,products!$A$1:$A$49,products!$E$1:$E$49,,0)</f>
        <v>22.884999999999998</v>
      </c>
      <c r="M62" s="5">
        <f t="shared" si="0"/>
        <v>114.42499999999998</v>
      </c>
      <c r="N62" t="s">
        <v>6200</v>
      </c>
      <c r="O62" t="str">
        <f t="shared" si="1"/>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 customers!$A$1:$A$1001,customers!$C$1:$C$1001,,0)=0,"",_xlfn.XLOOKUP(C63, customers!$A$1:$A$1001,customers!$C$1:$C$1001,,0))</f>
        <v/>
      </c>
      <c r="H63" s="2" t="str">
        <f>_xlfn.XLOOKUP(orders!C63,customers!$A$1:$A$1001,customers!$G$1:$G$1001,,0)</f>
        <v>United Kingdom</v>
      </c>
      <c r="I63" t="str">
        <f>_xlfn.XLOOKUP(D63,products!$A$1:$A$49,products!$B$1:$B$49,,0)</f>
        <v>Rob</v>
      </c>
      <c r="J63" t="str">
        <f>_xlfn.XLOOKUP(D63,products!$A$1:$A$49,products!$C$1:$C$49,,0)</f>
        <v>D</v>
      </c>
      <c r="K63" s="4">
        <f>_xlfn.XLOOKUP(D63,products!$A$1:$A$49,products!$D$1:$D$49,,0)</f>
        <v>0.5</v>
      </c>
      <c r="L63" s="6">
        <f>_xlfn.XLOOKUP(D63,products!$A$1:$A$49,products!$E$1:$E$49,,0)</f>
        <v>5.3699999999999992</v>
      </c>
      <c r="M63" s="5">
        <f t="shared" si="0"/>
        <v>26.849999999999994</v>
      </c>
      <c r="N63" t="s">
        <v>6197</v>
      </c>
      <c r="O63" t="str">
        <f t="shared" si="1"/>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 customers!$A$1:$A$1001,customers!$C$1:$C$1001,,0)=0,"",_xlfn.XLOOKUP(C64, customers!$A$1:$A$1001,customers!$C$1:$C$1001,,0))</f>
        <v/>
      </c>
      <c r="H64" s="2" t="str">
        <f>_xlfn.XLOOKUP(orders!C64,customers!$A$1:$A$1001,customers!$G$1:$G$1001,,0)</f>
        <v>United States</v>
      </c>
      <c r="I64" t="str">
        <f>_xlfn.XLOOKUP(D64,products!$A$1:$A$49,products!$B$1:$B$49,,0)</f>
        <v>Lib</v>
      </c>
      <c r="J64" t="str">
        <f>_xlfn.XLOOKUP(D64,products!$A$1:$A$49,products!$C$1:$C$49,,0)</f>
        <v>L</v>
      </c>
      <c r="K64" s="4">
        <f>_xlfn.XLOOKUP(D64,products!$A$1:$A$49,products!$D$1:$D$49,,0)</f>
        <v>0.2</v>
      </c>
      <c r="L64" s="6">
        <f>_xlfn.XLOOKUP(D64,products!$A$1:$A$49,products!$E$1:$E$49,,0)</f>
        <v>4.7549999999999999</v>
      </c>
      <c r="M64" s="5">
        <f t="shared" si="0"/>
        <v>23.774999999999999</v>
      </c>
      <c r="N64" t="s">
        <v>6199</v>
      </c>
      <c r="O64" t="str">
        <f t="shared" si="1"/>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 customers!$A$1:$A$1001,customers!$C$1:$C$1001,,0)=0,"",_xlfn.XLOOKUP(C65, customers!$A$1:$A$1001,customers!$C$1:$C$1001,,0))</f>
        <v>adykes1r@eventbrite.com</v>
      </c>
      <c r="H65" s="2" t="str">
        <f>_xlfn.XLOOKUP(orders!C65,customers!$A$1:$A$1001,customers!$G$1:$G$1001,,0)</f>
        <v>United States</v>
      </c>
      <c r="I65" t="str">
        <f>_xlfn.XLOOKUP(D65,products!$A$1:$A$49,products!$B$1:$B$49,,0)</f>
        <v>Ara</v>
      </c>
      <c r="J65" t="str">
        <f>_xlfn.XLOOKUP(D65,products!$A$1:$A$49,products!$C$1:$C$49,,0)</f>
        <v>M</v>
      </c>
      <c r="K65" s="4">
        <f>_xlfn.XLOOKUP(D65,products!$A$1:$A$49,products!$D$1:$D$49,,0)</f>
        <v>0.5</v>
      </c>
      <c r="L65" s="6">
        <f>_xlfn.XLOOKUP(D65,products!$A$1:$A$49,products!$E$1:$E$49,,0)</f>
        <v>6.75</v>
      </c>
      <c r="M65" s="5">
        <f t="shared" si="0"/>
        <v>6.75</v>
      </c>
      <c r="N65" t="s">
        <v>6200</v>
      </c>
      <c r="O65" t="str">
        <f t="shared" si="1"/>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 customers!$A$1:$A$1001,customers!$C$1:$C$1001,,0)=0,"",_xlfn.XLOOKUP(C66, customers!$A$1:$A$1001,customers!$C$1:$C$1001,,0))</f>
        <v/>
      </c>
      <c r="H66" s="2" t="str">
        <f>_xlfn.XLOOKUP(orders!C66,customers!$A$1:$A$1001,customers!$G$1:$G$1001,,0)</f>
        <v>United States</v>
      </c>
      <c r="I66" t="str">
        <f>_xlfn.XLOOKUP(D66,products!$A$1:$A$49,products!$B$1:$B$49,,0)</f>
        <v>Rob</v>
      </c>
      <c r="J66" t="str">
        <f>_xlfn.XLOOKUP(D66,products!$A$1:$A$49,products!$C$1:$C$49,,0)</f>
        <v>M</v>
      </c>
      <c r="K66" s="4">
        <f>_xlfn.XLOOKUP(D66,products!$A$1:$A$49,products!$D$1:$D$49,,0)</f>
        <v>0.5</v>
      </c>
      <c r="L66" s="6">
        <f>_xlfn.XLOOKUP(D66,products!$A$1:$A$49,products!$E$1:$E$49,,0)</f>
        <v>5.97</v>
      </c>
      <c r="M66" s="5">
        <f t="shared" si="0"/>
        <v>35.82</v>
      </c>
      <c r="N66" t="s">
        <v>6197</v>
      </c>
      <c r="O66" t="str">
        <f t="shared" si="1"/>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 customers!$A$1:$A$1001,customers!$C$1:$C$1001,,0)=0,"",_xlfn.XLOOKUP(C67, customers!$A$1:$A$1001,customers!$C$1:$C$1001,,0))</f>
        <v>acockrem1t@engadget.com</v>
      </c>
      <c r="H67" s="2" t="str">
        <f>_xlfn.XLOOKUP(orders!C67,customers!$A$1:$A$1001,customers!$G$1:$G$1001,,0)</f>
        <v>United States</v>
      </c>
      <c r="I67" t="str">
        <f>_xlfn.XLOOKUP(D67,products!$A$1:$A$49,products!$B$1:$B$49,,0)</f>
        <v>Rob</v>
      </c>
      <c r="J67" t="str">
        <f>_xlfn.XLOOKUP(D67,products!$A$1:$A$49,products!$C$1:$C$49,,0)</f>
        <v>D</v>
      </c>
      <c r="K67" s="4">
        <f>_xlfn.XLOOKUP(D67,products!$A$1:$A$49,products!$D$1:$D$49,,0)</f>
        <v>2.5</v>
      </c>
      <c r="L67" s="6">
        <f>_xlfn.XLOOKUP(D67,products!$A$1:$A$49,products!$E$1:$E$49,,0)</f>
        <v>20.584999999999997</v>
      </c>
      <c r="M67" s="5">
        <f t="shared" ref="M67:M130" si="2">L67*E67</f>
        <v>82.339999999999989</v>
      </c>
      <c r="N67" t="s">
        <v>6197</v>
      </c>
      <c r="O67" t="str">
        <f t="shared" ref="O67:O130" si="3">IF(J67 = "M", "Medium", IF(J67 = "L", "Light", IF(J67 = "D", "Dark","")))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 customers!$A$1:$A$1001,customers!$C$1:$C$1001,,0)=0,"",_xlfn.XLOOKUP(C68, customers!$A$1:$A$1001,customers!$C$1:$C$1001,,0))</f>
        <v>bumpleby1u@soundcloud.com</v>
      </c>
      <c r="H68" s="2" t="str">
        <f>_xlfn.XLOOKUP(orders!C68,customers!$A$1:$A$1001,customers!$G$1:$G$1001,,0)</f>
        <v>United States</v>
      </c>
      <c r="I68" t="str">
        <f>_xlfn.XLOOKUP(D68,products!$A$1:$A$49,products!$B$1:$B$49,,0)</f>
        <v>Rob</v>
      </c>
      <c r="J68" t="str">
        <f>_xlfn.XLOOKUP(D68,products!$A$1:$A$49,products!$C$1:$C$49,,0)</f>
        <v>L</v>
      </c>
      <c r="K68" s="4">
        <f>_xlfn.XLOOKUP(D68,products!$A$1:$A$49,products!$D$1:$D$49,,0)</f>
        <v>0.5</v>
      </c>
      <c r="L68" s="6">
        <f>_xlfn.XLOOKUP(D68,products!$A$1:$A$49,products!$E$1:$E$49,,0)</f>
        <v>7.169999999999999</v>
      </c>
      <c r="M68" s="5">
        <f t="shared" si="2"/>
        <v>7.169999999999999</v>
      </c>
      <c r="N68" t="s">
        <v>6197</v>
      </c>
      <c r="O68" t="str">
        <f t="shared" si="3"/>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 customers!$A$1:$A$1001,customers!$C$1:$C$1001,,0)=0,"",_xlfn.XLOOKUP(C69, customers!$A$1:$A$1001,customers!$C$1:$C$1001,,0))</f>
        <v>nsaleway1v@dedecms.com</v>
      </c>
      <c r="H69" s="2" t="str">
        <f>_xlfn.XLOOKUP(orders!C69,customers!$A$1:$A$1001,customers!$G$1:$G$1001,,0)</f>
        <v>United States</v>
      </c>
      <c r="I69" t="str">
        <f>_xlfn.XLOOKUP(D69,products!$A$1:$A$49,products!$B$1:$B$49,,0)</f>
        <v>Lib</v>
      </c>
      <c r="J69" t="str">
        <f>_xlfn.XLOOKUP(D69,products!$A$1:$A$49,products!$C$1:$C$49,,0)</f>
        <v>L</v>
      </c>
      <c r="K69" s="4">
        <f>_xlfn.XLOOKUP(D69,products!$A$1:$A$49,products!$D$1:$D$49,,0)</f>
        <v>0.2</v>
      </c>
      <c r="L69" s="6">
        <f>_xlfn.XLOOKUP(D69,products!$A$1:$A$49,products!$E$1:$E$49,,0)</f>
        <v>4.7549999999999999</v>
      </c>
      <c r="M69" s="5">
        <f t="shared" si="2"/>
        <v>9.51</v>
      </c>
      <c r="N69" t="s">
        <v>6199</v>
      </c>
      <c r="O69" t="str">
        <f t="shared" si="3"/>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 customers!$A$1:$A$1001,customers!$C$1:$C$1001,,0)=0,"",_xlfn.XLOOKUP(C70, customers!$A$1:$A$1001,customers!$C$1:$C$1001,,0))</f>
        <v>hgoulter1w@abc.net.au</v>
      </c>
      <c r="H70" s="2" t="str">
        <f>_xlfn.XLOOKUP(orders!C70,customers!$A$1:$A$1001,customers!$G$1:$G$1001,,0)</f>
        <v>United States</v>
      </c>
      <c r="I70" t="str">
        <f>_xlfn.XLOOKUP(D70,products!$A$1:$A$49,products!$B$1:$B$49,,0)</f>
        <v>Rob</v>
      </c>
      <c r="J70" t="str">
        <f>_xlfn.XLOOKUP(D70,products!$A$1:$A$49,products!$C$1:$C$49,,0)</f>
        <v>M</v>
      </c>
      <c r="K70" s="4">
        <f>_xlfn.XLOOKUP(D70,products!$A$1:$A$49,products!$D$1:$D$49,,0)</f>
        <v>0.2</v>
      </c>
      <c r="L70" s="6">
        <f>_xlfn.XLOOKUP(D70,products!$A$1:$A$49,products!$E$1:$E$49,,0)</f>
        <v>2.9849999999999999</v>
      </c>
      <c r="M70" s="5">
        <f t="shared" si="2"/>
        <v>2.9849999999999999</v>
      </c>
      <c r="N70" t="s">
        <v>6197</v>
      </c>
      <c r="O70" t="str">
        <f t="shared" si="3"/>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 customers!$A$1:$A$1001,customers!$C$1:$C$1001,,0)=0,"",_xlfn.XLOOKUP(C71, customers!$A$1:$A$1001,customers!$C$1:$C$1001,,0))</f>
        <v>grizzello1x@symantec.com</v>
      </c>
      <c r="H71" s="2" t="str">
        <f>_xlfn.XLOOKUP(orders!C71,customers!$A$1:$A$1001,customers!$G$1:$G$1001,,0)</f>
        <v>United Kingdom</v>
      </c>
      <c r="I71" t="str">
        <f>_xlfn.XLOOKUP(D71,products!$A$1:$A$49,products!$B$1:$B$49,,0)</f>
        <v>Rob</v>
      </c>
      <c r="J71" t="str">
        <f>_xlfn.XLOOKUP(D71,products!$A$1:$A$49,products!$C$1:$C$49,,0)</f>
        <v>M</v>
      </c>
      <c r="K71" s="4">
        <f>_xlfn.XLOOKUP(D71,products!$A$1:$A$49,products!$D$1:$D$49,,0)</f>
        <v>1</v>
      </c>
      <c r="L71" s="6">
        <f>_xlfn.XLOOKUP(D71,products!$A$1:$A$49,products!$E$1:$E$49,,0)</f>
        <v>9.9499999999999993</v>
      </c>
      <c r="M71" s="5">
        <f t="shared" si="2"/>
        <v>59.699999999999996</v>
      </c>
      <c r="N71" t="s">
        <v>6197</v>
      </c>
      <c r="O71" t="str">
        <f t="shared" si="3"/>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 customers!$A$1:$A$1001,customers!$C$1:$C$1001,,0)=0,"",_xlfn.XLOOKUP(C72, customers!$A$1:$A$1001,customers!$C$1:$C$1001,,0))</f>
        <v>slist1y@mapquest.com</v>
      </c>
      <c r="H72" s="2" t="str">
        <f>_xlfn.XLOOKUP(orders!C72,customers!$A$1:$A$1001,customers!$G$1:$G$1001,,0)</f>
        <v>United States</v>
      </c>
      <c r="I72" t="str">
        <f>_xlfn.XLOOKUP(D72,products!$A$1:$A$49,products!$B$1:$B$49,,0)</f>
        <v>Exc</v>
      </c>
      <c r="J72" t="str">
        <f>_xlfn.XLOOKUP(D72,products!$A$1:$A$49,products!$C$1:$C$49,,0)</f>
        <v>L</v>
      </c>
      <c r="K72" s="4">
        <f>_xlfn.XLOOKUP(D72,products!$A$1:$A$49,products!$D$1:$D$49,,0)</f>
        <v>2.5</v>
      </c>
      <c r="L72" s="6">
        <f>_xlfn.XLOOKUP(D72,products!$A$1:$A$49,products!$E$1:$E$49,,0)</f>
        <v>34.154999999999994</v>
      </c>
      <c r="M72" s="5">
        <f t="shared" si="2"/>
        <v>136.61999999999998</v>
      </c>
      <c r="N72" t="s">
        <v>6198</v>
      </c>
      <c r="O72" t="str">
        <f t="shared" si="3"/>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 customers!$A$1:$A$1001,customers!$C$1:$C$1001,,0)=0,"",_xlfn.XLOOKUP(C73, customers!$A$1:$A$1001,customers!$C$1:$C$1001,,0))</f>
        <v>sedmondson1z@theguardian.com</v>
      </c>
      <c r="H73" s="2" t="str">
        <f>_xlfn.XLOOKUP(orders!C73,customers!$A$1:$A$1001,customers!$G$1:$G$1001,,0)</f>
        <v>Ireland</v>
      </c>
      <c r="I73" t="str">
        <f>_xlfn.XLOOKUP(D73,products!$A$1:$A$49,products!$B$1:$B$49,,0)</f>
        <v>Lib</v>
      </c>
      <c r="J73" t="str">
        <f>_xlfn.XLOOKUP(D73,products!$A$1:$A$49,products!$C$1:$C$49,,0)</f>
        <v>L</v>
      </c>
      <c r="K73" s="4">
        <f>_xlfn.XLOOKUP(D73,products!$A$1:$A$49,products!$D$1:$D$49,,0)</f>
        <v>0.2</v>
      </c>
      <c r="L73" s="6">
        <f>_xlfn.XLOOKUP(D73,products!$A$1:$A$49,products!$E$1:$E$49,,0)</f>
        <v>4.7549999999999999</v>
      </c>
      <c r="M73" s="5">
        <f t="shared" si="2"/>
        <v>9.51</v>
      </c>
      <c r="N73" t="s">
        <v>6199</v>
      </c>
      <c r="O73" t="str">
        <f t="shared" si="3"/>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 customers!$A$1:$A$1001,customers!$C$1:$C$1001,,0)=0,"",_xlfn.XLOOKUP(C74, customers!$A$1:$A$1001,customers!$C$1:$C$1001,,0))</f>
        <v/>
      </c>
      <c r="H74" s="2" t="str">
        <f>_xlfn.XLOOKUP(orders!C74,customers!$A$1:$A$1001,customers!$G$1:$G$1001,,0)</f>
        <v>United States</v>
      </c>
      <c r="I74" t="str">
        <f>_xlfn.XLOOKUP(D74,products!$A$1:$A$49,products!$B$1:$B$49,,0)</f>
        <v>Ara</v>
      </c>
      <c r="J74" t="str">
        <f>_xlfn.XLOOKUP(D74,products!$A$1:$A$49,products!$C$1:$C$49,,0)</f>
        <v>M</v>
      </c>
      <c r="K74" s="4">
        <f>_xlfn.XLOOKUP(D74,products!$A$1:$A$49,products!$D$1:$D$49,,0)</f>
        <v>2.5</v>
      </c>
      <c r="L74" s="6">
        <f>_xlfn.XLOOKUP(D74,products!$A$1:$A$49,products!$E$1:$E$49,,0)</f>
        <v>25.874999999999996</v>
      </c>
      <c r="M74" s="5">
        <f t="shared" si="2"/>
        <v>77.624999999999986</v>
      </c>
      <c r="N74" t="s">
        <v>6200</v>
      </c>
      <c r="O74" t="str">
        <f t="shared" si="3"/>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 customers!$A$1:$A$1001,customers!$C$1:$C$1001,,0)=0,"",_xlfn.XLOOKUP(C75, customers!$A$1:$A$1001,customers!$C$1:$C$1001,,0))</f>
        <v/>
      </c>
      <c r="H75" s="2" t="str">
        <f>_xlfn.XLOOKUP(orders!C75,customers!$A$1:$A$1001,customers!$G$1:$G$1001,,0)</f>
        <v>United States</v>
      </c>
      <c r="I75" t="str">
        <f>_xlfn.XLOOKUP(D75,products!$A$1:$A$49,products!$B$1:$B$49,,0)</f>
        <v>Lib</v>
      </c>
      <c r="J75" t="str">
        <f>_xlfn.XLOOKUP(D75,products!$A$1:$A$49,products!$C$1:$C$49,,0)</f>
        <v>M</v>
      </c>
      <c r="K75" s="4">
        <f>_xlfn.XLOOKUP(D75,products!$A$1:$A$49,products!$D$1:$D$49,,0)</f>
        <v>0.2</v>
      </c>
      <c r="L75" s="6">
        <f>_xlfn.XLOOKUP(D75,products!$A$1:$A$49,products!$E$1:$E$49,,0)</f>
        <v>4.3650000000000002</v>
      </c>
      <c r="M75" s="5">
        <f t="shared" si="2"/>
        <v>21.825000000000003</v>
      </c>
      <c r="N75" t="s">
        <v>6199</v>
      </c>
      <c r="O75" t="str">
        <f t="shared" si="3"/>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 customers!$A$1:$A$1001,customers!$C$1:$C$1001,,0)=0,"",_xlfn.XLOOKUP(C76, customers!$A$1:$A$1001,customers!$C$1:$C$1001,,0))</f>
        <v>jrangall22@newsvine.com</v>
      </c>
      <c r="H76" s="2" t="str">
        <f>_xlfn.XLOOKUP(orders!C76,customers!$A$1:$A$1001,customers!$G$1:$G$1001,,0)</f>
        <v>United States</v>
      </c>
      <c r="I76" t="str">
        <f>_xlfn.XLOOKUP(D76,products!$A$1:$A$49,products!$B$1:$B$49,,0)</f>
        <v>Exc</v>
      </c>
      <c r="J76" t="str">
        <f>_xlfn.XLOOKUP(D76,products!$A$1:$A$49,products!$C$1:$C$49,,0)</f>
        <v>L</v>
      </c>
      <c r="K76" s="4">
        <f>_xlfn.XLOOKUP(D76,products!$A$1:$A$49,products!$D$1:$D$49,,0)</f>
        <v>0.5</v>
      </c>
      <c r="L76" s="6">
        <f>_xlfn.XLOOKUP(D76,products!$A$1:$A$49,products!$E$1:$E$49,,0)</f>
        <v>8.91</v>
      </c>
      <c r="M76" s="5">
        <f t="shared" si="2"/>
        <v>17.82</v>
      </c>
      <c r="N76" t="s">
        <v>6198</v>
      </c>
      <c r="O76" t="str">
        <f t="shared" si="3"/>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 customers!$A$1:$A$1001,customers!$C$1:$C$1001,,0)=0,"",_xlfn.XLOOKUP(C77, customers!$A$1:$A$1001,customers!$C$1:$C$1001,,0))</f>
        <v>kboorn23@ezinearticles.com</v>
      </c>
      <c r="H77" s="2" t="str">
        <f>_xlfn.XLOOKUP(orders!C77,customers!$A$1:$A$1001,customers!$G$1:$G$1001,,0)</f>
        <v>Ireland</v>
      </c>
      <c r="I77" t="str">
        <f>_xlfn.XLOOKUP(D77,products!$A$1:$A$49,products!$B$1:$B$49,,0)</f>
        <v>Rob</v>
      </c>
      <c r="J77" t="str">
        <f>_xlfn.XLOOKUP(D77,products!$A$1:$A$49,products!$C$1:$C$49,,0)</f>
        <v>D</v>
      </c>
      <c r="K77" s="4">
        <f>_xlfn.XLOOKUP(D77,products!$A$1:$A$49,products!$D$1:$D$49,,0)</f>
        <v>1</v>
      </c>
      <c r="L77" s="6">
        <f>_xlfn.XLOOKUP(D77,products!$A$1:$A$49,products!$E$1:$E$49,,0)</f>
        <v>8.9499999999999993</v>
      </c>
      <c r="M77" s="5">
        <f t="shared" si="2"/>
        <v>53.699999999999996</v>
      </c>
      <c r="N77" t="s">
        <v>6197</v>
      </c>
      <c r="O77" t="str">
        <f t="shared" si="3"/>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 customers!$A$1:$A$1001,customers!$C$1:$C$1001,,0)=0,"",_xlfn.XLOOKUP(C78, customers!$A$1:$A$1001,customers!$C$1:$C$1001,,0))</f>
        <v/>
      </c>
      <c r="H78" s="2" t="str">
        <f>_xlfn.XLOOKUP(orders!C78,customers!$A$1:$A$1001,customers!$G$1:$G$1001,,0)</f>
        <v>Ireland</v>
      </c>
      <c r="I78" t="str">
        <f>_xlfn.XLOOKUP(D78,products!$A$1:$A$49,products!$B$1:$B$49,,0)</f>
        <v>Rob</v>
      </c>
      <c r="J78" t="str">
        <f>_xlfn.XLOOKUP(D78,products!$A$1:$A$49,products!$C$1:$C$49,,0)</f>
        <v>L</v>
      </c>
      <c r="K78" s="4">
        <f>_xlfn.XLOOKUP(D78,products!$A$1:$A$49,products!$D$1:$D$49,,0)</f>
        <v>0.2</v>
      </c>
      <c r="L78" s="6">
        <f>_xlfn.XLOOKUP(D78,products!$A$1:$A$49,products!$E$1:$E$49,,0)</f>
        <v>3.5849999999999995</v>
      </c>
      <c r="M78" s="5">
        <f t="shared" si="2"/>
        <v>3.5849999999999995</v>
      </c>
      <c r="N78" t="s">
        <v>6197</v>
      </c>
      <c r="O78" t="str">
        <f t="shared" si="3"/>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 customers!$A$1:$A$1001,customers!$C$1:$C$1001,,0)=0,"",_xlfn.XLOOKUP(C79, customers!$A$1:$A$1001,customers!$C$1:$C$1001,,0))</f>
        <v>celgey25@webs.com</v>
      </c>
      <c r="H79" s="2" t="str">
        <f>_xlfn.XLOOKUP(orders!C79,customers!$A$1:$A$1001,customers!$G$1:$G$1001,,0)</f>
        <v>United States</v>
      </c>
      <c r="I79" t="str">
        <f>_xlfn.XLOOKUP(D79,products!$A$1:$A$49,products!$B$1:$B$49,,0)</f>
        <v>Exc</v>
      </c>
      <c r="J79" t="str">
        <f>_xlfn.XLOOKUP(D79,products!$A$1:$A$49,products!$C$1:$C$49,,0)</f>
        <v>D</v>
      </c>
      <c r="K79" s="4">
        <f>_xlfn.XLOOKUP(D79,products!$A$1:$A$49,products!$D$1:$D$49,,0)</f>
        <v>0.2</v>
      </c>
      <c r="L79" s="6">
        <f>_xlfn.XLOOKUP(D79,products!$A$1:$A$49,products!$E$1:$E$49,,0)</f>
        <v>3.645</v>
      </c>
      <c r="M79" s="5">
        <f t="shared" si="2"/>
        <v>7.29</v>
      </c>
      <c r="N79" t="s">
        <v>6198</v>
      </c>
      <c r="O79" t="str">
        <f t="shared" si="3"/>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 customers!$A$1:$A$1001,customers!$C$1:$C$1001,,0)=0,"",_xlfn.XLOOKUP(C80, customers!$A$1:$A$1001,customers!$C$1:$C$1001,,0))</f>
        <v>lmizzi26@rakuten.co.jp</v>
      </c>
      <c r="H80" s="2" t="str">
        <f>_xlfn.XLOOKUP(orders!C80,customers!$A$1:$A$1001,customers!$G$1:$G$1001,,0)</f>
        <v>United States</v>
      </c>
      <c r="I80" t="str">
        <f>_xlfn.XLOOKUP(D80,products!$A$1:$A$49,products!$B$1:$B$49,,0)</f>
        <v>Ara</v>
      </c>
      <c r="J80" t="str">
        <f>_xlfn.XLOOKUP(D80,products!$A$1:$A$49,products!$C$1:$C$49,,0)</f>
        <v>M</v>
      </c>
      <c r="K80" s="4">
        <f>_xlfn.XLOOKUP(D80,products!$A$1:$A$49,products!$D$1:$D$49,,0)</f>
        <v>0.5</v>
      </c>
      <c r="L80" s="6">
        <f>_xlfn.XLOOKUP(D80,products!$A$1:$A$49,products!$E$1:$E$49,,0)</f>
        <v>6.75</v>
      </c>
      <c r="M80" s="5">
        <f t="shared" si="2"/>
        <v>40.5</v>
      </c>
      <c r="N80" t="s">
        <v>6200</v>
      </c>
      <c r="O80" t="str">
        <f t="shared" si="3"/>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 customers!$A$1:$A$1001,customers!$C$1:$C$1001,,0)=0,"",_xlfn.XLOOKUP(C81, customers!$A$1:$A$1001,customers!$C$1:$C$1001,,0))</f>
        <v>cgiacomazzo27@jigsy.com</v>
      </c>
      <c r="H81" s="2" t="str">
        <f>_xlfn.XLOOKUP(orders!C81,customers!$A$1:$A$1001,customers!$G$1:$G$1001,,0)</f>
        <v>United States</v>
      </c>
      <c r="I81" t="str">
        <f>_xlfn.XLOOKUP(D81,products!$A$1:$A$49,products!$B$1:$B$49,,0)</f>
        <v>Rob</v>
      </c>
      <c r="J81" t="str">
        <f>_xlfn.XLOOKUP(D81,products!$A$1:$A$49,products!$C$1:$C$49,,0)</f>
        <v>L</v>
      </c>
      <c r="K81" s="4">
        <f>_xlfn.XLOOKUP(D81,products!$A$1:$A$49,products!$D$1:$D$49,,0)</f>
        <v>1</v>
      </c>
      <c r="L81" s="6">
        <f>_xlfn.XLOOKUP(D81,products!$A$1:$A$49,products!$E$1:$E$49,,0)</f>
        <v>11.95</v>
      </c>
      <c r="M81" s="5">
        <f t="shared" si="2"/>
        <v>47.8</v>
      </c>
      <c r="N81" t="s">
        <v>6197</v>
      </c>
      <c r="O81" t="str">
        <f t="shared" si="3"/>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 customers!$A$1:$A$1001,customers!$C$1:$C$1001,,0)=0,"",_xlfn.XLOOKUP(C82, customers!$A$1:$A$1001,customers!$C$1:$C$1001,,0))</f>
        <v>aarnow28@arizona.edu</v>
      </c>
      <c r="H82" s="2" t="str">
        <f>_xlfn.XLOOKUP(orders!C82,customers!$A$1:$A$1001,customers!$G$1:$G$1001,,0)</f>
        <v>United States</v>
      </c>
      <c r="I82" t="str">
        <f>_xlfn.XLOOKUP(D82,products!$A$1:$A$49,products!$B$1:$B$49,,0)</f>
        <v>Ara</v>
      </c>
      <c r="J82" t="str">
        <f>_xlfn.XLOOKUP(D82,products!$A$1:$A$49,products!$C$1:$C$49,,0)</f>
        <v>L</v>
      </c>
      <c r="K82" s="4">
        <f>_xlfn.XLOOKUP(D82,products!$A$1:$A$49,products!$D$1:$D$49,,0)</f>
        <v>0.5</v>
      </c>
      <c r="L82" s="6">
        <f>_xlfn.XLOOKUP(D82,products!$A$1:$A$49,products!$E$1:$E$49,,0)</f>
        <v>7.77</v>
      </c>
      <c r="M82" s="5">
        <f t="shared" si="2"/>
        <v>38.849999999999994</v>
      </c>
      <c r="N82" t="s">
        <v>6200</v>
      </c>
      <c r="O82" t="str">
        <f t="shared" si="3"/>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 customers!$A$1:$A$1001,customers!$C$1:$C$1001,,0)=0,"",_xlfn.XLOOKUP(C83, customers!$A$1:$A$1001,customers!$C$1:$C$1001,,0))</f>
        <v>syann29@senate.gov</v>
      </c>
      <c r="H83" s="2" t="str">
        <f>_xlfn.XLOOKUP(orders!C83,customers!$A$1:$A$1001,customers!$G$1:$G$1001,,0)</f>
        <v>United States</v>
      </c>
      <c r="I83" t="str">
        <f>_xlfn.XLOOKUP(D83,products!$A$1:$A$49,products!$B$1:$B$49,,0)</f>
        <v>Lib</v>
      </c>
      <c r="J83" t="str">
        <f>_xlfn.XLOOKUP(D83,products!$A$1:$A$49,products!$C$1:$C$49,,0)</f>
        <v>L</v>
      </c>
      <c r="K83" s="4">
        <f>_xlfn.XLOOKUP(D83,products!$A$1:$A$49,products!$D$1:$D$49,,0)</f>
        <v>2.5</v>
      </c>
      <c r="L83" s="6">
        <f>_xlfn.XLOOKUP(D83,products!$A$1:$A$49,products!$E$1:$E$49,,0)</f>
        <v>36.454999999999998</v>
      </c>
      <c r="M83" s="5">
        <f t="shared" si="2"/>
        <v>109.36499999999999</v>
      </c>
      <c r="N83" t="s">
        <v>6199</v>
      </c>
      <c r="O83" t="str">
        <f t="shared" si="3"/>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 customers!$A$1:$A$1001,customers!$C$1:$C$1001,,0)=0,"",_xlfn.XLOOKUP(C84, customers!$A$1:$A$1001,customers!$C$1:$C$1001,,0))</f>
        <v>bnaulls2a@tiny.cc</v>
      </c>
      <c r="H84" s="2" t="str">
        <f>_xlfn.XLOOKUP(orders!C84,customers!$A$1:$A$1001,customers!$G$1:$G$1001,,0)</f>
        <v>Ireland</v>
      </c>
      <c r="I84" t="str">
        <f>_xlfn.XLOOKUP(D84,products!$A$1:$A$49,products!$B$1:$B$49,,0)</f>
        <v>Lib</v>
      </c>
      <c r="J84" t="str">
        <f>_xlfn.XLOOKUP(D84,products!$A$1:$A$49,products!$C$1:$C$49,,0)</f>
        <v>M</v>
      </c>
      <c r="K84" s="4">
        <f>_xlfn.XLOOKUP(D84,products!$A$1:$A$49,products!$D$1:$D$49,,0)</f>
        <v>2.5</v>
      </c>
      <c r="L84" s="6">
        <f>_xlfn.XLOOKUP(D84,products!$A$1:$A$49,products!$E$1:$E$49,,0)</f>
        <v>33.464999999999996</v>
      </c>
      <c r="M84" s="5">
        <f t="shared" si="2"/>
        <v>100.39499999999998</v>
      </c>
      <c r="N84" t="s">
        <v>6199</v>
      </c>
      <c r="O84" t="str">
        <f t="shared" si="3"/>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 customers!$A$1:$A$1001,customers!$C$1:$C$1001,,0)=0,"",_xlfn.XLOOKUP(C85, customers!$A$1:$A$1001,customers!$C$1:$C$1001,,0))</f>
        <v/>
      </c>
      <c r="H85" s="2" t="str">
        <f>_xlfn.XLOOKUP(orders!C85,customers!$A$1:$A$1001,customers!$G$1:$G$1001,,0)</f>
        <v>United States</v>
      </c>
      <c r="I85" t="str">
        <f>_xlfn.XLOOKUP(D85,products!$A$1:$A$49,products!$B$1:$B$49,,0)</f>
        <v>Rob</v>
      </c>
      <c r="J85" t="str">
        <f>_xlfn.XLOOKUP(D85,products!$A$1:$A$49,products!$C$1:$C$49,,0)</f>
        <v>D</v>
      </c>
      <c r="K85" s="4">
        <f>_xlfn.XLOOKUP(D85,products!$A$1:$A$49,products!$D$1:$D$49,,0)</f>
        <v>2.5</v>
      </c>
      <c r="L85" s="6">
        <f>_xlfn.XLOOKUP(D85,products!$A$1:$A$49,products!$E$1:$E$49,,0)</f>
        <v>20.584999999999997</v>
      </c>
      <c r="M85" s="5">
        <f t="shared" si="2"/>
        <v>82.339999999999989</v>
      </c>
      <c r="N85" t="s">
        <v>6197</v>
      </c>
      <c r="O85" t="str">
        <f t="shared" si="3"/>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 customers!$A$1:$A$1001,customers!$C$1:$C$1001,,0)=0,"",_xlfn.XLOOKUP(C86, customers!$A$1:$A$1001,customers!$C$1:$C$1001,,0))</f>
        <v>zsherewood2c@apache.org</v>
      </c>
      <c r="H86" s="2" t="str">
        <f>_xlfn.XLOOKUP(orders!C86,customers!$A$1:$A$1001,customers!$G$1:$G$1001,,0)</f>
        <v>United States</v>
      </c>
      <c r="I86" t="str">
        <f>_xlfn.XLOOKUP(D86,products!$A$1:$A$49,products!$B$1:$B$49,,0)</f>
        <v>Lib</v>
      </c>
      <c r="J86" t="str">
        <f>_xlfn.XLOOKUP(D86,products!$A$1:$A$49,products!$C$1:$C$49,,0)</f>
        <v>L</v>
      </c>
      <c r="K86" s="4">
        <f>_xlfn.XLOOKUP(D86,products!$A$1:$A$49,products!$D$1:$D$49,,0)</f>
        <v>0.5</v>
      </c>
      <c r="L86" s="6">
        <f>_xlfn.XLOOKUP(D86,products!$A$1:$A$49,products!$E$1:$E$49,,0)</f>
        <v>9.51</v>
      </c>
      <c r="M86" s="5">
        <f t="shared" si="2"/>
        <v>9.51</v>
      </c>
      <c r="N86" t="s">
        <v>6199</v>
      </c>
      <c r="O86" t="str">
        <f t="shared" si="3"/>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 customers!$A$1:$A$1001,customers!$C$1:$C$1001,,0)=0,"",_xlfn.XLOOKUP(C87, customers!$A$1:$A$1001,customers!$C$1:$C$1001,,0))</f>
        <v>jdufaire2d@fc2.com</v>
      </c>
      <c r="H87" s="2" t="str">
        <f>_xlfn.XLOOKUP(orders!C87,customers!$A$1:$A$1001,customers!$G$1:$G$1001,,0)</f>
        <v>United States</v>
      </c>
      <c r="I87" t="str">
        <f>_xlfn.XLOOKUP(D87,products!$A$1:$A$49,products!$B$1:$B$49,,0)</f>
        <v>Ara</v>
      </c>
      <c r="J87" t="str">
        <f>_xlfn.XLOOKUP(D87,products!$A$1:$A$49,products!$C$1:$C$49,,0)</f>
        <v>L</v>
      </c>
      <c r="K87" s="4">
        <f>_xlfn.XLOOKUP(D87,products!$A$1:$A$49,products!$D$1:$D$49,,0)</f>
        <v>2.5</v>
      </c>
      <c r="L87" s="6">
        <f>_xlfn.XLOOKUP(D87,products!$A$1:$A$49,products!$E$1:$E$49,,0)</f>
        <v>29.784999999999997</v>
      </c>
      <c r="M87" s="5">
        <f t="shared" si="2"/>
        <v>89.35499999999999</v>
      </c>
      <c r="N87" t="s">
        <v>6200</v>
      </c>
      <c r="O87" t="str">
        <f t="shared" si="3"/>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 customers!$A$1:$A$1001,customers!$C$1:$C$1001,,0)=0,"",_xlfn.XLOOKUP(C88, customers!$A$1:$A$1001,customers!$C$1:$C$1001,,0))</f>
        <v>jdufaire2d@fc2.com</v>
      </c>
      <c r="H88" s="2" t="str">
        <f>_xlfn.XLOOKUP(orders!C88,customers!$A$1:$A$1001,customers!$G$1:$G$1001,,0)</f>
        <v>United States</v>
      </c>
      <c r="I88" t="str">
        <f>_xlfn.XLOOKUP(D88,products!$A$1:$A$49,products!$B$1:$B$49,,0)</f>
        <v>Ara</v>
      </c>
      <c r="J88" t="str">
        <f>_xlfn.XLOOKUP(D88,products!$A$1:$A$49,products!$C$1:$C$49,,0)</f>
        <v>D</v>
      </c>
      <c r="K88" s="4">
        <f>_xlfn.XLOOKUP(D88,products!$A$1:$A$49,products!$D$1:$D$49,,0)</f>
        <v>0.2</v>
      </c>
      <c r="L88" s="6">
        <f>_xlfn.XLOOKUP(D88,products!$A$1:$A$49,products!$E$1:$E$49,,0)</f>
        <v>2.9849999999999999</v>
      </c>
      <c r="M88" s="5">
        <f t="shared" si="2"/>
        <v>11.94</v>
      </c>
      <c r="N88" t="s">
        <v>6200</v>
      </c>
      <c r="O88" t="str">
        <f t="shared" si="3"/>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 customers!$A$1:$A$1001,customers!$C$1:$C$1001,,0)=0,"",_xlfn.XLOOKUP(C89, customers!$A$1:$A$1001,customers!$C$1:$C$1001,,0))</f>
        <v>bkeaveney2f@netlog.com</v>
      </c>
      <c r="H89" s="2" t="str">
        <f>_xlfn.XLOOKUP(orders!C89,customers!$A$1:$A$1001,customers!$G$1:$G$1001,,0)</f>
        <v>United States</v>
      </c>
      <c r="I89" t="str">
        <f>_xlfn.XLOOKUP(D89,products!$A$1:$A$49,products!$B$1:$B$49,,0)</f>
        <v>Ara</v>
      </c>
      <c r="J89" t="str">
        <f>_xlfn.XLOOKUP(D89,products!$A$1:$A$49,products!$C$1:$C$49,,0)</f>
        <v>M</v>
      </c>
      <c r="K89" s="4">
        <f>_xlfn.XLOOKUP(D89,products!$A$1:$A$49,products!$D$1:$D$49,,0)</f>
        <v>1</v>
      </c>
      <c r="L89" s="6">
        <f>_xlfn.XLOOKUP(D89,products!$A$1:$A$49,products!$E$1:$E$49,,0)</f>
        <v>11.25</v>
      </c>
      <c r="M89" s="5">
        <f t="shared" si="2"/>
        <v>33.75</v>
      </c>
      <c r="N89" t="s">
        <v>6200</v>
      </c>
      <c r="O89" t="str">
        <f t="shared" si="3"/>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 customers!$A$1:$A$1001,customers!$C$1:$C$1001,,0)=0,"",_xlfn.XLOOKUP(C90, customers!$A$1:$A$1001,customers!$C$1:$C$1001,,0))</f>
        <v>egrise2g@cargocollective.com</v>
      </c>
      <c r="H90" s="2" t="str">
        <f>_xlfn.XLOOKUP(orders!C90,customers!$A$1:$A$1001,customers!$G$1:$G$1001,,0)</f>
        <v>United States</v>
      </c>
      <c r="I90" t="str">
        <f>_xlfn.XLOOKUP(D90,products!$A$1:$A$49,products!$B$1:$B$49,,0)</f>
        <v>Rob</v>
      </c>
      <c r="J90" t="str">
        <f>_xlfn.XLOOKUP(D90,products!$A$1:$A$49,products!$C$1:$C$49,,0)</f>
        <v>L</v>
      </c>
      <c r="K90" s="4">
        <f>_xlfn.XLOOKUP(D90,products!$A$1:$A$49,products!$D$1:$D$49,,0)</f>
        <v>1</v>
      </c>
      <c r="L90" s="6">
        <f>_xlfn.XLOOKUP(D90,products!$A$1:$A$49,products!$E$1:$E$49,,0)</f>
        <v>11.95</v>
      </c>
      <c r="M90" s="5">
        <f t="shared" si="2"/>
        <v>35.849999999999994</v>
      </c>
      <c r="N90" t="s">
        <v>6197</v>
      </c>
      <c r="O90" t="str">
        <f t="shared" si="3"/>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 customers!$A$1:$A$1001,customers!$C$1:$C$1001,,0)=0,"",_xlfn.XLOOKUP(C91, customers!$A$1:$A$1001,customers!$C$1:$C$1001,,0))</f>
        <v>tgottelier2h@vistaprint.com</v>
      </c>
      <c r="H91" s="2" t="str">
        <f>_xlfn.XLOOKUP(orders!C91,customers!$A$1:$A$1001,customers!$G$1:$G$1001,,0)</f>
        <v>United States</v>
      </c>
      <c r="I91" t="str">
        <f>_xlfn.XLOOKUP(D91,products!$A$1:$A$49,products!$B$1:$B$49,,0)</f>
        <v>Ara</v>
      </c>
      <c r="J91" t="str">
        <f>_xlfn.XLOOKUP(D91,products!$A$1:$A$49,products!$C$1:$C$49,,0)</f>
        <v>L</v>
      </c>
      <c r="K91" s="4">
        <f>_xlfn.XLOOKUP(D91,products!$A$1:$A$49,products!$D$1:$D$49,,0)</f>
        <v>1</v>
      </c>
      <c r="L91" s="6">
        <f>_xlfn.XLOOKUP(D91,products!$A$1:$A$49,products!$E$1:$E$49,,0)</f>
        <v>12.95</v>
      </c>
      <c r="M91" s="5">
        <f t="shared" si="2"/>
        <v>77.699999999999989</v>
      </c>
      <c r="N91" t="s">
        <v>6200</v>
      </c>
      <c r="O91" t="str">
        <f t="shared" si="3"/>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 customers!$A$1:$A$1001,customers!$C$1:$C$1001,,0)=0,"",_xlfn.XLOOKUP(C92, customers!$A$1:$A$1001,customers!$C$1:$C$1001,,0))</f>
        <v/>
      </c>
      <c r="H92" s="2" t="str">
        <f>_xlfn.XLOOKUP(orders!C92,customers!$A$1:$A$1001,customers!$G$1:$G$1001,,0)</f>
        <v>Ireland</v>
      </c>
      <c r="I92" t="str">
        <f>_xlfn.XLOOKUP(D92,products!$A$1:$A$49,products!$B$1:$B$49,,0)</f>
        <v>Ara</v>
      </c>
      <c r="J92" t="str">
        <f>_xlfn.XLOOKUP(D92,products!$A$1:$A$49,products!$C$1:$C$49,,0)</f>
        <v>L</v>
      </c>
      <c r="K92" s="4">
        <f>_xlfn.XLOOKUP(D92,products!$A$1:$A$49,products!$D$1:$D$49,,0)</f>
        <v>1</v>
      </c>
      <c r="L92" s="6">
        <f>_xlfn.XLOOKUP(D92,products!$A$1:$A$49,products!$E$1:$E$49,,0)</f>
        <v>12.95</v>
      </c>
      <c r="M92" s="5">
        <f t="shared" si="2"/>
        <v>51.8</v>
      </c>
      <c r="N92" t="s">
        <v>6200</v>
      </c>
      <c r="O92" t="str">
        <f t="shared" si="3"/>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 customers!$A$1:$A$1001,customers!$C$1:$C$1001,,0)=0,"",_xlfn.XLOOKUP(C93, customers!$A$1:$A$1001,customers!$C$1:$C$1001,,0))</f>
        <v>agreenhead2j@dailymail.co.uk</v>
      </c>
      <c r="H93" s="2" t="str">
        <f>_xlfn.XLOOKUP(orders!C93,customers!$A$1:$A$1001,customers!$G$1:$G$1001,,0)</f>
        <v>United States</v>
      </c>
      <c r="I93" t="str">
        <f>_xlfn.XLOOKUP(D93,products!$A$1:$A$49,products!$B$1:$B$49,,0)</f>
        <v>Ara</v>
      </c>
      <c r="J93" t="str">
        <f>_xlfn.XLOOKUP(D93,products!$A$1:$A$49,products!$C$1:$C$49,,0)</f>
        <v>M</v>
      </c>
      <c r="K93" s="4">
        <f>_xlfn.XLOOKUP(D93,products!$A$1:$A$49,products!$D$1:$D$49,,0)</f>
        <v>2.5</v>
      </c>
      <c r="L93" s="6">
        <f>_xlfn.XLOOKUP(D93,products!$A$1:$A$49,products!$E$1:$E$49,,0)</f>
        <v>25.874999999999996</v>
      </c>
      <c r="M93" s="5">
        <f t="shared" si="2"/>
        <v>103.49999999999999</v>
      </c>
      <c r="N93" t="s">
        <v>6200</v>
      </c>
      <c r="O93" t="str">
        <f t="shared" si="3"/>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 customers!$A$1:$A$1001,customers!$C$1:$C$1001,,0)=0,"",_xlfn.XLOOKUP(C94, customers!$A$1:$A$1001,customers!$C$1:$C$1001,,0))</f>
        <v/>
      </c>
      <c r="H94" s="2" t="str">
        <f>_xlfn.XLOOKUP(orders!C94,customers!$A$1:$A$1001,customers!$G$1:$G$1001,,0)</f>
        <v>United States</v>
      </c>
      <c r="I94" t="str">
        <f>_xlfn.XLOOKUP(D94,products!$A$1:$A$49,products!$B$1:$B$49,,0)</f>
        <v>Exc</v>
      </c>
      <c r="J94" t="str">
        <f>_xlfn.XLOOKUP(D94,products!$A$1:$A$49,products!$C$1:$C$49,,0)</f>
        <v>L</v>
      </c>
      <c r="K94" s="4">
        <f>_xlfn.XLOOKUP(D94,products!$A$1:$A$49,products!$D$1:$D$49,,0)</f>
        <v>1</v>
      </c>
      <c r="L94" s="6">
        <f>_xlfn.XLOOKUP(D94,products!$A$1:$A$49,products!$E$1:$E$49,,0)</f>
        <v>14.85</v>
      </c>
      <c r="M94" s="5">
        <f t="shared" si="2"/>
        <v>44.55</v>
      </c>
      <c r="N94" t="s">
        <v>6198</v>
      </c>
      <c r="O94" t="str">
        <f t="shared" si="3"/>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 customers!$A$1:$A$1001,customers!$C$1:$C$1001,,0)=0,"",_xlfn.XLOOKUP(C95, customers!$A$1:$A$1001,customers!$C$1:$C$1001,,0))</f>
        <v>elangcaster2l@spotify.com</v>
      </c>
      <c r="H95" s="2" t="str">
        <f>_xlfn.XLOOKUP(orders!C95,customers!$A$1:$A$1001,customers!$G$1:$G$1001,,0)</f>
        <v>United Kingdom</v>
      </c>
      <c r="I95" t="str">
        <f>_xlfn.XLOOKUP(D95,products!$A$1:$A$49,products!$B$1:$B$49,,0)</f>
        <v>Exc</v>
      </c>
      <c r="J95" t="str">
        <f>_xlfn.XLOOKUP(D95,products!$A$1:$A$49,products!$C$1:$C$49,,0)</f>
        <v>L</v>
      </c>
      <c r="K95" s="4">
        <f>_xlfn.XLOOKUP(D95,products!$A$1:$A$49,products!$D$1:$D$49,,0)</f>
        <v>0.5</v>
      </c>
      <c r="L95" s="6">
        <f>_xlfn.XLOOKUP(D95,products!$A$1:$A$49,products!$E$1:$E$49,,0)</f>
        <v>8.91</v>
      </c>
      <c r="M95" s="5">
        <f t="shared" si="2"/>
        <v>35.64</v>
      </c>
      <c r="N95" t="s">
        <v>6198</v>
      </c>
      <c r="O95" t="str">
        <f t="shared" si="3"/>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 customers!$A$1:$A$1001,customers!$C$1:$C$1001,,0)=0,"",_xlfn.XLOOKUP(C96, customers!$A$1:$A$1001,customers!$C$1:$C$1001,,0))</f>
        <v/>
      </c>
      <c r="H96" s="2" t="str">
        <f>_xlfn.XLOOKUP(orders!C96,customers!$A$1:$A$1001,customers!$G$1:$G$1001,,0)</f>
        <v>Ireland</v>
      </c>
      <c r="I96" t="str">
        <f>_xlfn.XLOOKUP(D96,products!$A$1:$A$49,products!$B$1:$B$49,,0)</f>
        <v>Ara</v>
      </c>
      <c r="J96" t="str">
        <f>_xlfn.XLOOKUP(D96,products!$A$1:$A$49,products!$C$1:$C$49,,0)</f>
        <v>D</v>
      </c>
      <c r="K96" s="4">
        <f>_xlfn.XLOOKUP(D96,products!$A$1:$A$49,products!$D$1:$D$49,,0)</f>
        <v>0.2</v>
      </c>
      <c r="L96" s="6">
        <f>_xlfn.XLOOKUP(D96,products!$A$1:$A$49,products!$E$1:$E$49,,0)</f>
        <v>2.9849999999999999</v>
      </c>
      <c r="M96" s="5">
        <f t="shared" si="2"/>
        <v>17.91</v>
      </c>
      <c r="N96" t="s">
        <v>6200</v>
      </c>
      <c r="O96" t="str">
        <f t="shared" si="3"/>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 customers!$A$1:$A$1001,customers!$C$1:$C$1001,,0)=0,"",_xlfn.XLOOKUP(C97, customers!$A$1:$A$1001,customers!$C$1:$C$1001,,0))</f>
        <v>nmagauran2n@51.la</v>
      </c>
      <c r="H97" s="2" t="str">
        <f>_xlfn.XLOOKUP(orders!C97,customers!$A$1:$A$1001,customers!$G$1:$G$1001,,0)</f>
        <v>United States</v>
      </c>
      <c r="I97" t="str">
        <f>_xlfn.XLOOKUP(D97,products!$A$1:$A$49,products!$B$1:$B$49,,0)</f>
        <v>Ara</v>
      </c>
      <c r="J97" t="str">
        <f>_xlfn.XLOOKUP(D97,products!$A$1:$A$49,products!$C$1:$C$49,,0)</f>
        <v>M</v>
      </c>
      <c r="K97" s="4">
        <f>_xlfn.XLOOKUP(D97,products!$A$1:$A$49,products!$D$1:$D$49,,0)</f>
        <v>2.5</v>
      </c>
      <c r="L97" s="6">
        <f>_xlfn.XLOOKUP(D97,products!$A$1:$A$49,products!$E$1:$E$49,,0)</f>
        <v>25.874999999999996</v>
      </c>
      <c r="M97" s="5">
        <f t="shared" si="2"/>
        <v>155.24999999999997</v>
      </c>
      <c r="N97" t="s">
        <v>6200</v>
      </c>
      <c r="O97" t="str">
        <f t="shared" si="3"/>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 customers!$A$1:$A$1001,customers!$C$1:$C$1001,,0)=0,"",_xlfn.XLOOKUP(C98, customers!$A$1:$A$1001,customers!$C$1:$C$1001,,0))</f>
        <v>vkirdsch2o@google.fr</v>
      </c>
      <c r="H98" s="2" t="str">
        <f>_xlfn.XLOOKUP(orders!C98,customers!$A$1:$A$1001,customers!$G$1:$G$1001,,0)</f>
        <v>United States</v>
      </c>
      <c r="I98" t="str">
        <f>_xlfn.XLOOKUP(D98,products!$A$1:$A$49,products!$B$1:$B$49,,0)</f>
        <v>Ara</v>
      </c>
      <c r="J98" t="str">
        <f>_xlfn.XLOOKUP(D98,products!$A$1:$A$49,products!$C$1:$C$49,,0)</f>
        <v>D</v>
      </c>
      <c r="K98" s="4">
        <f>_xlfn.XLOOKUP(D98,products!$A$1:$A$49,products!$D$1:$D$49,,0)</f>
        <v>0.2</v>
      </c>
      <c r="L98" s="6">
        <f>_xlfn.XLOOKUP(D98,products!$A$1:$A$49,products!$E$1:$E$49,,0)</f>
        <v>2.9849999999999999</v>
      </c>
      <c r="M98" s="5">
        <f t="shared" si="2"/>
        <v>5.97</v>
      </c>
      <c r="N98" t="s">
        <v>6200</v>
      </c>
      <c r="O98" t="str">
        <f t="shared" si="3"/>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 customers!$A$1:$A$1001,customers!$C$1:$C$1001,,0)=0,"",_xlfn.XLOOKUP(C99, customers!$A$1:$A$1001,customers!$C$1:$C$1001,,0))</f>
        <v>iwhapple2p@com.com</v>
      </c>
      <c r="H99" s="2" t="str">
        <f>_xlfn.XLOOKUP(orders!C99,customers!$A$1:$A$1001,customers!$G$1:$G$1001,,0)</f>
        <v>United States</v>
      </c>
      <c r="I99" t="str">
        <f>_xlfn.XLOOKUP(D99,products!$A$1:$A$49,products!$B$1:$B$49,,0)</f>
        <v>Ara</v>
      </c>
      <c r="J99" t="str">
        <f>_xlfn.XLOOKUP(D99,products!$A$1:$A$49,products!$C$1:$C$49,,0)</f>
        <v>M</v>
      </c>
      <c r="K99" s="4">
        <f>_xlfn.XLOOKUP(D99,products!$A$1:$A$49,products!$D$1:$D$49,,0)</f>
        <v>0.5</v>
      </c>
      <c r="L99" s="6">
        <f>_xlfn.XLOOKUP(D99,products!$A$1:$A$49,products!$E$1:$E$49,,0)</f>
        <v>6.75</v>
      </c>
      <c r="M99" s="5">
        <f t="shared" si="2"/>
        <v>13.5</v>
      </c>
      <c r="N99" t="s">
        <v>6200</v>
      </c>
      <c r="O99" t="str">
        <f t="shared" si="3"/>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 customers!$A$1:$A$1001,customers!$C$1:$C$1001,,0)=0,"",_xlfn.XLOOKUP(C100, customers!$A$1:$A$1001,customers!$C$1:$C$1001,,0))</f>
        <v/>
      </c>
      <c r="H100" s="2" t="str">
        <f>_xlfn.XLOOKUP(orders!C100,customers!$A$1:$A$1001,customers!$G$1:$G$1001,,0)</f>
        <v>Ireland</v>
      </c>
      <c r="I100" t="str">
        <f>_xlfn.XLOOKUP(D100,products!$A$1:$A$49,products!$B$1:$B$49,,0)</f>
        <v>Ara</v>
      </c>
      <c r="J100" t="str">
        <f>_xlfn.XLOOKUP(D100,products!$A$1:$A$49,products!$C$1:$C$49,,0)</f>
        <v>D</v>
      </c>
      <c r="K100" s="4">
        <f>_xlfn.XLOOKUP(D100,products!$A$1:$A$49,products!$D$1:$D$49,,0)</f>
        <v>0.2</v>
      </c>
      <c r="L100" s="6">
        <f>_xlfn.XLOOKUP(D100,products!$A$1:$A$49,products!$E$1:$E$49,,0)</f>
        <v>2.9849999999999999</v>
      </c>
      <c r="M100" s="5">
        <f t="shared" si="2"/>
        <v>2.9849999999999999</v>
      </c>
      <c r="N100" t="s">
        <v>6200</v>
      </c>
      <c r="O100" t="str">
        <f t="shared" si="3"/>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 customers!$A$1:$A$1001,customers!$C$1:$C$1001,,0)=0,"",_xlfn.XLOOKUP(C101, customers!$A$1:$A$1001,customers!$C$1:$C$1001,,0))</f>
        <v/>
      </c>
      <c r="H101" s="2" t="str">
        <f>_xlfn.XLOOKUP(orders!C101,customers!$A$1:$A$1001,customers!$G$1:$G$1001,,0)</f>
        <v>United States</v>
      </c>
      <c r="I101" t="str">
        <f>_xlfn.XLOOKUP(D101,products!$A$1:$A$49,products!$B$1:$B$49,,0)</f>
        <v>Lib</v>
      </c>
      <c r="J101" t="str">
        <f>_xlfn.XLOOKUP(D101,products!$A$1:$A$49,products!$C$1:$C$49,,0)</f>
        <v>M</v>
      </c>
      <c r="K101" s="4">
        <f>_xlfn.XLOOKUP(D101,products!$A$1:$A$49,products!$D$1:$D$49,,0)</f>
        <v>0.2</v>
      </c>
      <c r="L101" s="6">
        <f>_xlfn.XLOOKUP(D101,products!$A$1:$A$49,products!$E$1:$E$49,,0)</f>
        <v>4.3650000000000002</v>
      </c>
      <c r="M101" s="5">
        <f t="shared" si="2"/>
        <v>13.095000000000001</v>
      </c>
      <c r="N101" t="s">
        <v>6199</v>
      </c>
      <c r="O101" t="str">
        <f t="shared" si="3"/>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 customers!$A$1:$A$1001,customers!$C$1:$C$1001,,0)=0,"",_xlfn.XLOOKUP(C102, customers!$A$1:$A$1001,customers!$C$1:$C$1001,,0))</f>
        <v/>
      </c>
      <c r="H102" s="2" t="str">
        <f>_xlfn.XLOOKUP(orders!C102,customers!$A$1:$A$1001,customers!$G$1:$G$1001,,0)</f>
        <v>United States</v>
      </c>
      <c r="I102" t="str">
        <f>_xlfn.XLOOKUP(D102,products!$A$1:$A$49,products!$B$1:$B$49,,0)</f>
        <v>Ara</v>
      </c>
      <c r="J102" t="str">
        <f>_xlfn.XLOOKUP(D102,products!$A$1:$A$49,products!$C$1:$C$49,,0)</f>
        <v>L</v>
      </c>
      <c r="K102" s="4">
        <f>_xlfn.XLOOKUP(D102,products!$A$1:$A$49,products!$D$1:$D$49,,0)</f>
        <v>0.2</v>
      </c>
      <c r="L102" s="6">
        <f>_xlfn.XLOOKUP(D102,products!$A$1:$A$49,products!$E$1:$E$49,,0)</f>
        <v>3.8849999999999998</v>
      </c>
      <c r="M102" s="5">
        <f t="shared" si="2"/>
        <v>7.77</v>
      </c>
      <c r="N102" t="s">
        <v>6200</v>
      </c>
      <c r="O102" t="str">
        <f t="shared" si="3"/>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 customers!$A$1:$A$1001,customers!$C$1:$C$1001,,0)=0,"",_xlfn.XLOOKUP(C103, customers!$A$1:$A$1001,customers!$C$1:$C$1001,,0))</f>
        <v>nyoules2t@reference.com</v>
      </c>
      <c r="H103" s="2" t="str">
        <f>_xlfn.XLOOKUP(orders!C103,customers!$A$1:$A$1001,customers!$G$1:$G$1001,,0)</f>
        <v>Ireland</v>
      </c>
      <c r="I103" t="str">
        <f>_xlfn.XLOOKUP(D103,products!$A$1:$A$49,products!$B$1:$B$49,,0)</f>
        <v>Lib</v>
      </c>
      <c r="J103" t="str">
        <f>_xlfn.XLOOKUP(D103,products!$A$1:$A$49,products!$C$1:$C$49,,0)</f>
        <v>D</v>
      </c>
      <c r="K103" s="4">
        <f>_xlfn.XLOOKUP(D103,products!$A$1:$A$49,products!$D$1:$D$49,,0)</f>
        <v>2.5</v>
      </c>
      <c r="L103" s="6">
        <f>_xlfn.XLOOKUP(D103,products!$A$1:$A$49,products!$E$1:$E$49,,0)</f>
        <v>29.784999999999997</v>
      </c>
      <c r="M103" s="5">
        <f t="shared" si="2"/>
        <v>148.92499999999998</v>
      </c>
      <c r="N103" t="s">
        <v>6199</v>
      </c>
      <c r="O103" t="str">
        <f t="shared" si="3"/>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 customers!$A$1:$A$1001,customers!$C$1:$C$1001,,0)=0,"",_xlfn.XLOOKUP(C104, customers!$A$1:$A$1001,customers!$C$1:$C$1001,,0))</f>
        <v>daizikovitz2u@answers.com</v>
      </c>
      <c r="H104" s="2" t="str">
        <f>_xlfn.XLOOKUP(orders!C104,customers!$A$1:$A$1001,customers!$G$1:$G$1001,,0)</f>
        <v>Ireland</v>
      </c>
      <c r="I104" t="str">
        <f>_xlfn.XLOOKUP(D104,products!$A$1:$A$49,products!$B$1:$B$49,,0)</f>
        <v>Lib</v>
      </c>
      <c r="J104" t="str">
        <f>_xlfn.XLOOKUP(D104,products!$A$1:$A$49,products!$C$1:$C$49,,0)</f>
        <v>D</v>
      </c>
      <c r="K104" s="4">
        <f>_xlfn.XLOOKUP(D104,products!$A$1:$A$49,products!$D$1:$D$49,,0)</f>
        <v>1</v>
      </c>
      <c r="L104" s="6">
        <f>_xlfn.XLOOKUP(D104,products!$A$1:$A$49,products!$E$1:$E$49,,0)</f>
        <v>12.95</v>
      </c>
      <c r="M104" s="5">
        <f t="shared" si="2"/>
        <v>38.849999999999994</v>
      </c>
      <c r="N104" t="s">
        <v>6199</v>
      </c>
      <c r="O104" t="str">
        <f t="shared" si="3"/>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 customers!$A$1:$A$1001,customers!$C$1:$C$1001,,0)=0,"",_xlfn.XLOOKUP(C105, customers!$A$1:$A$1001,customers!$C$1:$C$1001,,0))</f>
        <v>brevel2v@fastcompany.com</v>
      </c>
      <c r="H105" s="2" t="str">
        <f>_xlfn.XLOOKUP(orders!C105,customers!$A$1:$A$1001,customers!$G$1:$G$1001,,0)</f>
        <v>United States</v>
      </c>
      <c r="I105" t="str">
        <f>_xlfn.XLOOKUP(D105,products!$A$1:$A$49,products!$B$1:$B$49,,0)</f>
        <v>Rob</v>
      </c>
      <c r="J105" t="str">
        <f>_xlfn.XLOOKUP(D105,products!$A$1:$A$49,products!$C$1:$C$49,,0)</f>
        <v>M</v>
      </c>
      <c r="K105" s="4">
        <f>_xlfn.XLOOKUP(D105,products!$A$1:$A$49,products!$D$1:$D$49,,0)</f>
        <v>0.2</v>
      </c>
      <c r="L105" s="6">
        <f>_xlfn.XLOOKUP(D105,products!$A$1:$A$49,products!$E$1:$E$49,,0)</f>
        <v>2.9849999999999999</v>
      </c>
      <c r="M105" s="5">
        <f t="shared" si="2"/>
        <v>11.94</v>
      </c>
      <c r="N105" t="s">
        <v>6197</v>
      </c>
      <c r="O105" t="str">
        <f t="shared" si="3"/>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 customers!$A$1:$A$1001,customers!$C$1:$C$1001,,0)=0,"",_xlfn.XLOOKUP(C106, customers!$A$1:$A$1001,customers!$C$1:$C$1001,,0))</f>
        <v>epriddis2w@nationalgeographic.com</v>
      </c>
      <c r="H106" s="2" t="str">
        <f>_xlfn.XLOOKUP(orders!C106,customers!$A$1:$A$1001,customers!$G$1:$G$1001,,0)</f>
        <v>United States</v>
      </c>
      <c r="I106" t="str">
        <f>_xlfn.XLOOKUP(D106,products!$A$1:$A$49,products!$B$1:$B$49,,0)</f>
        <v>Lib</v>
      </c>
      <c r="J106" t="str">
        <f>_xlfn.XLOOKUP(D106,products!$A$1:$A$49,products!$C$1:$C$49,,0)</f>
        <v>M</v>
      </c>
      <c r="K106" s="4">
        <f>_xlfn.XLOOKUP(D106,products!$A$1:$A$49,products!$D$1:$D$49,,0)</f>
        <v>1</v>
      </c>
      <c r="L106" s="6">
        <f>_xlfn.XLOOKUP(D106,products!$A$1:$A$49,products!$E$1:$E$49,,0)</f>
        <v>14.55</v>
      </c>
      <c r="M106" s="5">
        <f t="shared" si="2"/>
        <v>87.300000000000011</v>
      </c>
      <c r="N106" t="s">
        <v>6199</v>
      </c>
      <c r="O106" t="str">
        <f t="shared" si="3"/>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 customers!$A$1:$A$1001,customers!$C$1:$C$1001,,0)=0,"",_xlfn.XLOOKUP(C107, customers!$A$1:$A$1001,customers!$C$1:$C$1001,,0))</f>
        <v>qveel2x@jugem.jp</v>
      </c>
      <c r="H107" s="2" t="str">
        <f>_xlfn.XLOOKUP(orders!C107,customers!$A$1:$A$1001,customers!$G$1:$G$1001,,0)</f>
        <v>United States</v>
      </c>
      <c r="I107" t="str">
        <f>_xlfn.XLOOKUP(D107,products!$A$1:$A$49,products!$B$1:$B$49,,0)</f>
        <v>Ara</v>
      </c>
      <c r="J107" t="str">
        <f>_xlfn.XLOOKUP(D107,products!$A$1:$A$49,products!$C$1:$C$49,,0)</f>
        <v>M</v>
      </c>
      <c r="K107" s="4">
        <f>_xlfn.XLOOKUP(D107,products!$A$1:$A$49,products!$D$1:$D$49,,0)</f>
        <v>0.5</v>
      </c>
      <c r="L107" s="6">
        <f>_xlfn.XLOOKUP(D107,products!$A$1:$A$49,products!$E$1:$E$49,,0)</f>
        <v>6.75</v>
      </c>
      <c r="M107" s="5">
        <f t="shared" si="2"/>
        <v>40.5</v>
      </c>
      <c r="N107" t="s">
        <v>6200</v>
      </c>
      <c r="O107" t="str">
        <f t="shared" si="3"/>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 customers!$A$1:$A$1001,customers!$C$1:$C$1001,,0)=0,"",_xlfn.XLOOKUP(C108, customers!$A$1:$A$1001,customers!$C$1:$C$1001,,0))</f>
        <v>lconyers2y@twitter.com</v>
      </c>
      <c r="H108" s="2" t="str">
        <f>_xlfn.XLOOKUP(orders!C108,customers!$A$1:$A$1001,customers!$G$1:$G$1001,,0)</f>
        <v>United States</v>
      </c>
      <c r="I108" t="str">
        <f>_xlfn.XLOOKUP(D108,products!$A$1:$A$49,products!$B$1:$B$49,,0)</f>
        <v>Exc</v>
      </c>
      <c r="J108" t="str">
        <f>_xlfn.XLOOKUP(D108,products!$A$1:$A$49,products!$C$1:$C$49,,0)</f>
        <v>D</v>
      </c>
      <c r="K108" s="4">
        <f>_xlfn.XLOOKUP(D108,products!$A$1:$A$49,products!$D$1:$D$49,,0)</f>
        <v>1</v>
      </c>
      <c r="L108" s="6">
        <f>_xlfn.XLOOKUP(D108,products!$A$1:$A$49,products!$E$1:$E$49,,0)</f>
        <v>12.15</v>
      </c>
      <c r="M108" s="5">
        <f t="shared" si="2"/>
        <v>24.3</v>
      </c>
      <c r="N108" t="s">
        <v>6198</v>
      </c>
      <c r="O108" t="str">
        <f t="shared" si="3"/>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 customers!$A$1:$A$1001,customers!$C$1:$C$1001,,0)=0,"",_xlfn.XLOOKUP(C109, customers!$A$1:$A$1001,customers!$C$1:$C$1001,,0))</f>
        <v>pwye2z@dagondesign.com</v>
      </c>
      <c r="H109" s="2" t="str">
        <f>_xlfn.XLOOKUP(orders!C109,customers!$A$1:$A$1001,customers!$G$1:$G$1001,,0)</f>
        <v>United States</v>
      </c>
      <c r="I109" t="str">
        <f>_xlfn.XLOOKUP(D109,products!$A$1:$A$49,products!$B$1:$B$49,,0)</f>
        <v>Rob</v>
      </c>
      <c r="J109" t="str">
        <f>_xlfn.XLOOKUP(D109,products!$A$1:$A$49,products!$C$1:$C$49,,0)</f>
        <v>M</v>
      </c>
      <c r="K109" s="4">
        <f>_xlfn.XLOOKUP(D109,products!$A$1:$A$49,products!$D$1:$D$49,,0)</f>
        <v>0.5</v>
      </c>
      <c r="L109" s="6">
        <f>_xlfn.XLOOKUP(D109,products!$A$1:$A$49,products!$E$1:$E$49,,0)</f>
        <v>5.97</v>
      </c>
      <c r="M109" s="5">
        <f t="shared" si="2"/>
        <v>17.91</v>
      </c>
      <c r="N109" t="s">
        <v>6197</v>
      </c>
      <c r="O109" t="str">
        <f t="shared" si="3"/>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 customers!$A$1:$A$1001,customers!$C$1:$C$1001,,0)=0,"",_xlfn.XLOOKUP(C110, customers!$A$1:$A$1001,customers!$C$1:$C$1001,,0))</f>
        <v/>
      </c>
      <c r="H110" s="2" t="str">
        <f>_xlfn.XLOOKUP(orders!C110,customers!$A$1:$A$1001,customers!$G$1:$G$1001,,0)</f>
        <v>United States</v>
      </c>
      <c r="I110" t="str">
        <f>_xlfn.XLOOKUP(D110,products!$A$1:$A$49,products!$B$1:$B$49,,0)</f>
        <v>Ara</v>
      </c>
      <c r="J110" t="str">
        <f>_xlfn.XLOOKUP(D110,products!$A$1:$A$49,products!$C$1:$C$49,,0)</f>
        <v>M</v>
      </c>
      <c r="K110" s="4">
        <f>_xlfn.XLOOKUP(D110,products!$A$1:$A$49,products!$D$1:$D$49,,0)</f>
        <v>0.5</v>
      </c>
      <c r="L110" s="6">
        <f>_xlfn.XLOOKUP(D110,products!$A$1:$A$49,products!$E$1:$E$49,,0)</f>
        <v>6.75</v>
      </c>
      <c r="M110" s="5">
        <f t="shared" si="2"/>
        <v>27</v>
      </c>
      <c r="N110" t="s">
        <v>6200</v>
      </c>
      <c r="O110" t="str">
        <f t="shared" si="3"/>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 customers!$A$1:$A$1001,customers!$C$1:$C$1001,,0)=0,"",_xlfn.XLOOKUP(C111, customers!$A$1:$A$1001,customers!$C$1:$C$1001,,0))</f>
        <v>tsheryn31@mtv.com</v>
      </c>
      <c r="H111" s="2" t="str">
        <f>_xlfn.XLOOKUP(orders!C111,customers!$A$1:$A$1001,customers!$G$1:$G$1001,,0)</f>
        <v>United States</v>
      </c>
      <c r="I111" t="str">
        <f>_xlfn.XLOOKUP(D111,products!$A$1:$A$49,products!$B$1:$B$49,,0)</f>
        <v>Lib</v>
      </c>
      <c r="J111" t="str">
        <f>_xlfn.XLOOKUP(D111,products!$A$1:$A$49,products!$C$1:$C$49,,0)</f>
        <v>D</v>
      </c>
      <c r="K111" s="4">
        <f>_xlfn.XLOOKUP(D111,products!$A$1:$A$49,products!$D$1:$D$49,,0)</f>
        <v>0.5</v>
      </c>
      <c r="L111" s="6">
        <f>_xlfn.XLOOKUP(D111,products!$A$1:$A$49,products!$E$1:$E$49,,0)</f>
        <v>7.77</v>
      </c>
      <c r="M111" s="5">
        <f t="shared" si="2"/>
        <v>7.77</v>
      </c>
      <c r="N111" t="s">
        <v>6199</v>
      </c>
      <c r="O111" t="str">
        <f t="shared" si="3"/>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 customers!$A$1:$A$1001,customers!$C$1:$C$1001,,0)=0,"",_xlfn.XLOOKUP(C112, customers!$A$1:$A$1001,customers!$C$1:$C$1001,,0))</f>
        <v>mredgrave32@cargocollective.com</v>
      </c>
      <c r="H112" s="2" t="str">
        <f>_xlfn.XLOOKUP(orders!C112,customers!$A$1:$A$1001,customers!$G$1:$G$1001,,0)</f>
        <v>United States</v>
      </c>
      <c r="I112" t="str">
        <f>_xlfn.XLOOKUP(D112,products!$A$1:$A$49,products!$B$1:$B$49,,0)</f>
        <v>Exc</v>
      </c>
      <c r="J112" t="str">
        <f>_xlfn.XLOOKUP(D112,products!$A$1:$A$49,products!$C$1:$C$49,,0)</f>
        <v>L</v>
      </c>
      <c r="K112" s="4">
        <f>_xlfn.XLOOKUP(D112,products!$A$1:$A$49,products!$D$1:$D$49,,0)</f>
        <v>0.2</v>
      </c>
      <c r="L112" s="6">
        <f>_xlfn.XLOOKUP(D112,products!$A$1:$A$49,products!$E$1:$E$49,,0)</f>
        <v>4.4550000000000001</v>
      </c>
      <c r="M112" s="5">
        <f t="shared" si="2"/>
        <v>13.365</v>
      </c>
      <c r="N112" t="s">
        <v>6198</v>
      </c>
      <c r="O112" t="str">
        <f t="shared" si="3"/>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 customers!$A$1:$A$1001,customers!$C$1:$C$1001,,0)=0,"",_xlfn.XLOOKUP(C113, customers!$A$1:$A$1001,customers!$C$1:$C$1001,,0))</f>
        <v>bfominov33@yale.edu</v>
      </c>
      <c r="H113" s="2" t="str">
        <f>_xlfn.XLOOKUP(orders!C113,customers!$A$1:$A$1001,customers!$G$1:$G$1001,,0)</f>
        <v>United States</v>
      </c>
      <c r="I113" t="str">
        <f>_xlfn.XLOOKUP(D113,products!$A$1:$A$49,products!$B$1:$B$49,,0)</f>
        <v>Rob</v>
      </c>
      <c r="J113" t="str">
        <f>_xlfn.XLOOKUP(D113,products!$A$1:$A$49,products!$C$1:$C$49,,0)</f>
        <v>D</v>
      </c>
      <c r="K113" s="4">
        <f>_xlfn.XLOOKUP(D113,products!$A$1:$A$49,products!$D$1:$D$49,,0)</f>
        <v>0.5</v>
      </c>
      <c r="L113" s="6">
        <f>_xlfn.XLOOKUP(D113,products!$A$1:$A$49,products!$E$1:$E$49,,0)</f>
        <v>5.3699999999999992</v>
      </c>
      <c r="M113" s="5">
        <f t="shared" si="2"/>
        <v>26.849999999999994</v>
      </c>
      <c r="N113" t="s">
        <v>6197</v>
      </c>
      <c r="O113" t="str">
        <f t="shared" si="3"/>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 customers!$A$1:$A$1001,customers!$C$1:$C$1001,,0)=0,"",_xlfn.XLOOKUP(C114, customers!$A$1:$A$1001,customers!$C$1:$C$1001,,0))</f>
        <v>scritchlow34@un.org</v>
      </c>
      <c r="H114" s="2" t="str">
        <f>_xlfn.XLOOKUP(orders!C114,customers!$A$1:$A$1001,customers!$G$1:$G$1001,,0)</f>
        <v>United States</v>
      </c>
      <c r="I114" t="str">
        <f>_xlfn.XLOOKUP(D114,products!$A$1:$A$49,products!$B$1:$B$49,,0)</f>
        <v>Ara</v>
      </c>
      <c r="J114" t="str">
        <f>_xlfn.XLOOKUP(D114,products!$A$1:$A$49,products!$C$1:$C$49,,0)</f>
        <v>M</v>
      </c>
      <c r="K114" s="4">
        <f>_xlfn.XLOOKUP(D114,products!$A$1:$A$49,products!$D$1:$D$49,,0)</f>
        <v>1</v>
      </c>
      <c r="L114" s="6">
        <f>_xlfn.XLOOKUP(D114,products!$A$1:$A$49,products!$E$1:$E$49,,0)</f>
        <v>11.25</v>
      </c>
      <c r="M114" s="5">
        <f t="shared" si="2"/>
        <v>11.25</v>
      </c>
      <c r="N114" t="s">
        <v>6200</v>
      </c>
      <c r="O114" t="str">
        <f t="shared" si="3"/>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 customers!$A$1:$A$1001,customers!$C$1:$C$1001,,0)=0,"",_xlfn.XLOOKUP(C115, customers!$A$1:$A$1001,customers!$C$1:$C$1001,,0))</f>
        <v>msteptow35@earthlink.net</v>
      </c>
      <c r="H115" s="2" t="str">
        <f>_xlfn.XLOOKUP(orders!C115,customers!$A$1:$A$1001,customers!$G$1:$G$1001,,0)</f>
        <v>Ireland</v>
      </c>
      <c r="I115" t="str">
        <f>_xlfn.XLOOKUP(D115,products!$A$1:$A$49,products!$B$1:$B$49,,0)</f>
        <v>Lib</v>
      </c>
      <c r="J115" t="str">
        <f>_xlfn.XLOOKUP(D115,products!$A$1:$A$49,products!$C$1:$C$49,,0)</f>
        <v>M</v>
      </c>
      <c r="K115" s="4">
        <f>_xlfn.XLOOKUP(D115,products!$A$1:$A$49,products!$D$1:$D$49,,0)</f>
        <v>1</v>
      </c>
      <c r="L115" s="6">
        <f>_xlfn.XLOOKUP(D115,products!$A$1:$A$49,products!$E$1:$E$49,,0)</f>
        <v>14.55</v>
      </c>
      <c r="M115" s="5">
        <f t="shared" si="2"/>
        <v>14.55</v>
      </c>
      <c r="N115" t="s">
        <v>6199</v>
      </c>
      <c r="O115" t="str">
        <f t="shared" si="3"/>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 customers!$A$1:$A$1001,customers!$C$1:$C$1001,,0)=0,"",_xlfn.XLOOKUP(C116, customers!$A$1:$A$1001,customers!$C$1:$C$1001,,0))</f>
        <v/>
      </c>
      <c r="H116" s="2" t="str">
        <f>_xlfn.XLOOKUP(orders!C116,customers!$A$1:$A$1001,customers!$G$1:$G$1001,,0)</f>
        <v>United States</v>
      </c>
      <c r="I116" t="str">
        <f>_xlfn.XLOOKUP(D116,products!$A$1:$A$49,products!$B$1:$B$49,,0)</f>
        <v>Rob</v>
      </c>
      <c r="J116" t="str">
        <f>_xlfn.XLOOKUP(D116,products!$A$1:$A$49,products!$C$1:$C$49,,0)</f>
        <v>L</v>
      </c>
      <c r="K116" s="4">
        <f>_xlfn.XLOOKUP(D116,products!$A$1:$A$49,products!$D$1:$D$49,,0)</f>
        <v>0.2</v>
      </c>
      <c r="L116" s="6">
        <f>_xlfn.XLOOKUP(D116,products!$A$1:$A$49,products!$E$1:$E$49,,0)</f>
        <v>3.5849999999999995</v>
      </c>
      <c r="M116" s="5">
        <f t="shared" si="2"/>
        <v>14.339999999999998</v>
      </c>
      <c r="N116" t="s">
        <v>6197</v>
      </c>
      <c r="O116" t="str">
        <f t="shared" si="3"/>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 customers!$A$1:$A$1001,customers!$C$1:$C$1001,,0)=0,"",_xlfn.XLOOKUP(C117, customers!$A$1:$A$1001,customers!$C$1:$C$1001,,0))</f>
        <v>imulliner37@pinterest.com</v>
      </c>
      <c r="H117" s="2" t="str">
        <f>_xlfn.XLOOKUP(orders!C117,customers!$A$1:$A$1001,customers!$G$1:$G$1001,,0)</f>
        <v>United Kingdom</v>
      </c>
      <c r="I117" t="str">
        <f>_xlfn.XLOOKUP(D117,products!$A$1:$A$49,products!$B$1:$B$49,,0)</f>
        <v>Lib</v>
      </c>
      <c r="J117" t="str">
        <f>_xlfn.XLOOKUP(D117,products!$A$1:$A$49,products!$C$1:$C$49,,0)</f>
        <v>L</v>
      </c>
      <c r="K117" s="4">
        <f>_xlfn.XLOOKUP(D117,products!$A$1:$A$49,products!$D$1:$D$49,,0)</f>
        <v>1</v>
      </c>
      <c r="L117" s="6">
        <f>_xlfn.XLOOKUP(D117,products!$A$1:$A$49,products!$E$1:$E$49,,0)</f>
        <v>15.85</v>
      </c>
      <c r="M117" s="5">
        <f t="shared" si="2"/>
        <v>15.85</v>
      </c>
      <c r="N117" t="s">
        <v>6199</v>
      </c>
      <c r="O117" t="str">
        <f t="shared" si="3"/>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 customers!$A$1:$A$1001,customers!$C$1:$C$1001,,0)=0,"",_xlfn.XLOOKUP(C118, customers!$A$1:$A$1001,customers!$C$1:$C$1001,,0))</f>
        <v>gstandley38@dion.ne.jp</v>
      </c>
      <c r="H118" s="2" t="str">
        <f>_xlfn.XLOOKUP(orders!C118,customers!$A$1:$A$1001,customers!$G$1:$G$1001,,0)</f>
        <v>Ireland</v>
      </c>
      <c r="I118" t="str">
        <f>_xlfn.XLOOKUP(D118,products!$A$1:$A$49,products!$B$1:$B$49,,0)</f>
        <v>Lib</v>
      </c>
      <c r="J118" t="str">
        <f>_xlfn.XLOOKUP(D118,products!$A$1:$A$49,products!$C$1:$C$49,,0)</f>
        <v>L</v>
      </c>
      <c r="K118" s="4">
        <f>_xlfn.XLOOKUP(D118,products!$A$1:$A$49,products!$D$1:$D$49,,0)</f>
        <v>0.2</v>
      </c>
      <c r="L118" s="6">
        <f>_xlfn.XLOOKUP(D118,products!$A$1:$A$49,products!$E$1:$E$49,,0)</f>
        <v>4.7549999999999999</v>
      </c>
      <c r="M118" s="5">
        <f t="shared" si="2"/>
        <v>19.02</v>
      </c>
      <c r="N118" t="s">
        <v>6199</v>
      </c>
      <c r="O118" t="str">
        <f t="shared" si="3"/>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 customers!$A$1:$A$1001,customers!$C$1:$C$1001,,0)=0,"",_xlfn.XLOOKUP(C119, customers!$A$1:$A$1001,customers!$C$1:$C$1001,,0))</f>
        <v>bdrage39@youku.com</v>
      </c>
      <c r="H119" s="2" t="str">
        <f>_xlfn.XLOOKUP(orders!C119,customers!$A$1:$A$1001,customers!$G$1:$G$1001,,0)</f>
        <v>United States</v>
      </c>
      <c r="I119" t="str">
        <f>_xlfn.XLOOKUP(D119,products!$A$1:$A$49,products!$B$1:$B$49,,0)</f>
        <v>Lib</v>
      </c>
      <c r="J119" t="str">
        <f>_xlfn.XLOOKUP(D119,products!$A$1:$A$49,products!$C$1:$C$49,,0)</f>
        <v>L</v>
      </c>
      <c r="K119" s="4">
        <f>_xlfn.XLOOKUP(D119,products!$A$1:$A$49,products!$D$1:$D$49,,0)</f>
        <v>0.5</v>
      </c>
      <c r="L119" s="6">
        <f>_xlfn.XLOOKUP(D119,products!$A$1:$A$49,products!$E$1:$E$49,,0)</f>
        <v>9.51</v>
      </c>
      <c r="M119" s="5">
        <f t="shared" si="2"/>
        <v>38.04</v>
      </c>
      <c r="N119" t="s">
        <v>6199</v>
      </c>
      <c r="O119" t="str">
        <f t="shared" si="3"/>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 customers!$A$1:$A$1001,customers!$C$1:$C$1001,,0)=0,"",_xlfn.XLOOKUP(C120, customers!$A$1:$A$1001,customers!$C$1:$C$1001,,0))</f>
        <v>myallop3a@fema.gov</v>
      </c>
      <c r="H120" s="2" t="str">
        <f>_xlfn.XLOOKUP(orders!C120,customers!$A$1:$A$1001,customers!$G$1:$G$1001,,0)</f>
        <v>United States</v>
      </c>
      <c r="I120" t="str">
        <f>_xlfn.XLOOKUP(D120,products!$A$1:$A$49,products!$B$1:$B$49,,0)</f>
        <v>Exc</v>
      </c>
      <c r="J120" t="str">
        <f>_xlfn.XLOOKUP(D120,products!$A$1:$A$49,products!$C$1:$C$49,,0)</f>
        <v>D</v>
      </c>
      <c r="K120" s="4">
        <f>_xlfn.XLOOKUP(D120,products!$A$1:$A$49,products!$D$1:$D$49,,0)</f>
        <v>0.5</v>
      </c>
      <c r="L120" s="6">
        <f>_xlfn.XLOOKUP(D120,products!$A$1:$A$49,products!$E$1:$E$49,,0)</f>
        <v>7.29</v>
      </c>
      <c r="M120" s="5">
        <f t="shared" si="2"/>
        <v>21.87</v>
      </c>
      <c r="N120" t="s">
        <v>6198</v>
      </c>
      <c r="O120" t="str">
        <f t="shared" si="3"/>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 customers!$A$1:$A$1001,customers!$C$1:$C$1001,,0)=0,"",_xlfn.XLOOKUP(C121, customers!$A$1:$A$1001,customers!$C$1:$C$1001,,0))</f>
        <v>cswitsur3b@chronoengine.com</v>
      </c>
      <c r="H121" s="2" t="str">
        <f>_xlfn.XLOOKUP(orders!C121,customers!$A$1:$A$1001,customers!$G$1:$G$1001,,0)</f>
        <v>United States</v>
      </c>
      <c r="I121" t="str">
        <f>_xlfn.XLOOKUP(D121,products!$A$1:$A$49,products!$B$1:$B$49,,0)</f>
        <v>Exc</v>
      </c>
      <c r="J121" t="str">
        <f>_xlfn.XLOOKUP(D121,products!$A$1:$A$49,products!$C$1:$C$49,,0)</f>
        <v>M</v>
      </c>
      <c r="K121" s="4">
        <f>_xlfn.XLOOKUP(D121,products!$A$1:$A$49,products!$D$1:$D$49,,0)</f>
        <v>0.2</v>
      </c>
      <c r="L121" s="6">
        <f>_xlfn.XLOOKUP(D121,products!$A$1:$A$49,products!$E$1:$E$49,,0)</f>
        <v>4.125</v>
      </c>
      <c r="M121" s="5">
        <f t="shared" si="2"/>
        <v>4.125</v>
      </c>
      <c r="N121" t="s">
        <v>6198</v>
      </c>
      <c r="O121" t="str">
        <f t="shared" si="3"/>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 customers!$A$1:$A$1001,customers!$C$1:$C$1001,,0)=0,"",_xlfn.XLOOKUP(C122, customers!$A$1:$A$1001,customers!$C$1:$C$1001,,0))</f>
        <v>cswitsur3b@chronoengine.com</v>
      </c>
      <c r="H122" s="2" t="str">
        <f>_xlfn.XLOOKUP(orders!C122,customers!$A$1:$A$1001,customers!$G$1:$G$1001,,0)</f>
        <v>United States</v>
      </c>
      <c r="I122" t="str">
        <f>_xlfn.XLOOKUP(D122,products!$A$1:$A$49,products!$B$1:$B$49,,0)</f>
        <v>Ara</v>
      </c>
      <c r="J122" t="str">
        <f>_xlfn.XLOOKUP(D122,products!$A$1:$A$49,products!$C$1:$C$49,,0)</f>
        <v>L</v>
      </c>
      <c r="K122" s="4">
        <f>_xlfn.XLOOKUP(D122,products!$A$1:$A$49,products!$D$1:$D$49,,0)</f>
        <v>0.2</v>
      </c>
      <c r="L122" s="6">
        <f>_xlfn.XLOOKUP(D122,products!$A$1:$A$49,products!$E$1:$E$49,,0)</f>
        <v>3.8849999999999998</v>
      </c>
      <c r="M122" s="5">
        <f t="shared" si="2"/>
        <v>3.8849999999999998</v>
      </c>
      <c r="N122" t="s">
        <v>6200</v>
      </c>
      <c r="O122" t="str">
        <f t="shared" si="3"/>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 customers!$A$1:$A$1001,customers!$C$1:$C$1001,,0)=0,"",_xlfn.XLOOKUP(C123, customers!$A$1:$A$1001,customers!$C$1:$C$1001,,0))</f>
        <v>cswitsur3b@chronoengine.com</v>
      </c>
      <c r="H123" s="2" t="str">
        <f>_xlfn.XLOOKUP(orders!C123,customers!$A$1:$A$1001,customers!$G$1:$G$1001,,0)</f>
        <v>United States</v>
      </c>
      <c r="I123" t="str">
        <f>_xlfn.XLOOKUP(D123,products!$A$1:$A$49,products!$B$1:$B$49,,0)</f>
        <v>Exc</v>
      </c>
      <c r="J123" t="str">
        <f>_xlfn.XLOOKUP(D123,products!$A$1:$A$49,products!$C$1:$C$49,,0)</f>
        <v>M</v>
      </c>
      <c r="K123" s="4">
        <f>_xlfn.XLOOKUP(D123,products!$A$1:$A$49,products!$D$1:$D$49,,0)</f>
        <v>1</v>
      </c>
      <c r="L123" s="6">
        <f>_xlfn.XLOOKUP(D123,products!$A$1:$A$49,products!$E$1:$E$49,,0)</f>
        <v>13.75</v>
      </c>
      <c r="M123" s="5">
        <f t="shared" si="2"/>
        <v>68.75</v>
      </c>
      <c r="N123" t="s">
        <v>6198</v>
      </c>
      <c r="O123" t="str">
        <f t="shared" si="3"/>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 customers!$A$1:$A$1001,customers!$C$1:$C$1001,,0)=0,"",_xlfn.XLOOKUP(C124, customers!$A$1:$A$1001,customers!$C$1:$C$1001,,0))</f>
        <v>mludwell3e@blogger.com</v>
      </c>
      <c r="H124" s="2" t="str">
        <f>_xlfn.XLOOKUP(orders!C124,customers!$A$1:$A$1001,customers!$G$1:$G$1001,,0)</f>
        <v>United States</v>
      </c>
      <c r="I124" t="str">
        <f>_xlfn.XLOOKUP(D124,products!$A$1:$A$49,products!$B$1:$B$49,,0)</f>
        <v>Ara</v>
      </c>
      <c r="J124" t="str">
        <f>_xlfn.XLOOKUP(D124,products!$A$1:$A$49,products!$C$1:$C$49,,0)</f>
        <v>D</v>
      </c>
      <c r="K124" s="4">
        <f>_xlfn.XLOOKUP(D124,products!$A$1:$A$49,products!$D$1:$D$49,,0)</f>
        <v>0.5</v>
      </c>
      <c r="L124" s="6">
        <f>_xlfn.XLOOKUP(D124,products!$A$1:$A$49,products!$E$1:$E$49,,0)</f>
        <v>5.97</v>
      </c>
      <c r="M124" s="5">
        <f t="shared" si="2"/>
        <v>23.88</v>
      </c>
      <c r="N124" t="s">
        <v>6200</v>
      </c>
      <c r="O124" t="str">
        <f t="shared" si="3"/>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 customers!$A$1:$A$1001,customers!$C$1:$C$1001,,0)=0,"",_xlfn.XLOOKUP(C125, customers!$A$1:$A$1001,customers!$C$1:$C$1001,,0))</f>
        <v>dbeauchamp3f@usda.gov</v>
      </c>
      <c r="H125" s="2" t="str">
        <f>_xlfn.XLOOKUP(orders!C125,customers!$A$1:$A$1001,customers!$G$1:$G$1001,,0)</f>
        <v>United States</v>
      </c>
      <c r="I125" t="str">
        <f>_xlfn.XLOOKUP(D125,products!$A$1:$A$49,products!$B$1:$B$49,,0)</f>
        <v>Lib</v>
      </c>
      <c r="J125" t="str">
        <f>_xlfn.XLOOKUP(D125,products!$A$1:$A$49,products!$C$1:$C$49,,0)</f>
        <v>L</v>
      </c>
      <c r="K125" s="4">
        <f>_xlfn.XLOOKUP(D125,products!$A$1:$A$49,products!$D$1:$D$49,,0)</f>
        <v>2.5</v>
      </c>
      <c r="L125" s="6">
        <f>_xlfn.XLOOKUP(D125,products!$A$1:$A$49,products!$E$1:$E$49,,0)</f>
        <v>36.454999999999998</v>
      </c>
      <c r="M125" s="5">
        <f t="shared" si="2"/>
        <v>145.82</v>
      </c>
      <c r="N125" t="s">
        <v>6199</v>
      </c>
      <c r="O125" t="str">
        <f t="shared" si="3"/>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 customers!$A$1:$A$1001,customers!$C$1:$C$1001,,0)=0,"",_xlfn.XLOOKUP(C126, customers!$A$1:$A$1001,customers!$C$1:$C$1001,,0))</f>
        <v>srodliff3g@ted.com</v>
      </c>
      <c r="H126" s="2" t="str">
        <f>_xlfn.XLOOKUP(orders!C126,customers!$A$1:$A$1001,customers!$G$1:$G$1001,,0)</f>
        <v>United States</v>
      </c>
      <c r="I126" t="str">
        <f>_xlfn.XLOOKUP(D126,products!$A$1:$A$49,products!$B$1:$B$49,,0)</f>
        <v>Lib</v>
      </c>
      <c r="J126" t="str">
        <f>_xlfn.XLOOKUP(D126,products!$A$1:$A$49,products!$C$1:$C$49,,0)</f>
        <v>M</v>
      </c>
      <c r="K126" s="4">
        <f>_xlfn.XLOOKUP(D126,products!$A$1:$A$49,products!$D$1:$D$49,,0)</f>
        <v>0.2</v>
      </c>
      <c r="L126" s="6">
        <f>_xlfn.XLOOKUP(D126,products!$A$1:$A$49,products!$E$1:$E$49,,0)</f>
        <v>4.3650000000000002</v>
      </c>
      <c r="M126" s="5">
        <f t="shared" si="2"/>
        <v>21.825000000000003</v>
      </c>
      <c r="N126" t="s">
        <v>6199</v>
      </c>
      <c r="O126" t="str">
        <f t="shared" si="3"/>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 customers!$A$1:$A$1001,customers!$C$1:$C$1001,,0)=0,"",_xlfn.XLOOKUP(C127, customers!$A$1:$A$1001,customers!$C$1:$C$1001,,0))</f>
        <v>swoodham3h@businesswire.com</v>
      </c>
      <c r="H127" s="2" t="str">
        <f>_xlfn.XLOOKUP(orders!C127,customers!$A$1:$A$1001,customers!$G$1:$G$1001,,0)</f>
        <v>Ireland</v>
      </c>
      <c r="I127" t="str">
        <f>_xlfn.XLOOKUP(D127,products!$A$1:$A$49,products!$B$1:$B$49,,0)</f>
        <v>Lib</v>
      </c>
      <c r="J127" t="str">
        <f>_xlfn.XLOOKUP(D127,products!$A$1:$A$49,products!$C$1:$C$49,,0)</f>
        <v>M</v>
      </c>
      <c r="K127" s="4">
        <f>_xlfn.XLOOKUP(D127,products!$A$1:$A$49,products!$D$1:$D$49,,0)</f>
        <v>0.5</v>
      </c>
      <c r="L127" s="6">
        <f>_xlfn.XLOOKUP(D127,products!$A$1:$A$49,products!$E$1:$E$49,,0)</f>
        <v>8.73</v>
      </c>
      <c r="M127" s="5">
        <f t="shared" si="2"/>
        <v>26.19</v>
      </c>
      <c r="N127" t="s">
        <v>6199</v>
      </c>
      <c r="O127" t="str">
        <f t="shared" si="3"/>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 customers!$A$1:$A$1001,customers!$C$1:$C$1001,,0)=0,"",_xlfn.XLOOKUP(C128, customers!$A$1:$A$1001,customers!$C$1:$C$1001,,0))</f>
        <v>hsynnot3i@about.com</v>
      </c>
      <c r="H128" s="2" t="str">
        <f>_xlfn.XLOOKUP(orders!C128,customers!$A$1:$A$1001,customers!$G$1:$G$1001,,0)</f>
        <v>United States</v>
      </c>
      <c r="I128" t="str">
        <f>_xlfn.XLOOKUP(D128,products!$A$1:$A$49,products!$B$1:$B$49,,0)</f>
        <v>Ara</v>
      </c>
      <c r="J128" t="str">
        <f>_xlfn.XLOOKUP(D128,products!$A$1:$A$49,products!$C$1:$C$49,,0)</f>
        <v>M</v>
      </c>
      <c r="K128" s="4">
        <f>_xlfn.XLOOKUP(D128,products!$A$1:$A$49,products!$D$1:$D$49,,0)</f>
        <v>1</v>
      </c>
      <c r="L128" s="6">
        <f>_xlfn.XLOOKUP(D128,products!$A$1:$A$49,products!$E$1:$E$49,,0)</f>
        <v>11.25</v>
      </c>
      <c r="M128" s="5">
        <f t="shared" si="2"/>
        <v>11.25</v>
      </c>
      <c r="N128" t="s">
        <v>6200</v>
      </c>
      <c r="O128" t="str">
        <f t="shared" si="3"/>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 customers!$A$1:$A$1001,customers!$C$1:$C$1001,,0)=0,"",_xlfn.XLOOKUP(C129, customers!$A$1:$A$1001,customers!$C$1:$C$1001,,0))</f>
        <v>rlepere3j@shop-pro.jp</v>
      </c>
      <c r="H129" s="2" t="str">
        <f>_xlfn.XLOOKUP(orders!C129,customers!$A$1:$A$1001,customers!$G$1:$G$1001,,0)</f>
        <v>Ireland</v>
      </c>
      <c r="I129" t="str">
        <f>_xlfn.XLOOKUP(D129,products!$A$1:$A$49,products!$B$1:$B$49,,0)</f>
        <v>Lib</v>
      </c>
      <c r="J129" t="str">
        <f>_xlfn.XLOOKUP(D129,products!$A$1:$A$49,products!$C$1:$C$49,,0)</f>
        <v>D</v>
      </c>
      <c r="K129" s="4">
        <f>_xlfn.XLOOKUP(D129,products!$A$1:$A$49,products!$D$1:$D$49,,0)</f>
        <v>1</v>
      </c>
      <c r="L129" s="6">
        <f>_xlfn.XLOOKUP(D129,products!$A$1:$A$49,products!$E$1:$E$49,,0)</f>
        <v>12.95</v>
      </c>
      <c r="M129" s="5">
        <f t="shared" si="2"/>
        <v>77.699999999999989</v>
      </c>
      <c r="N129" t="s">
        <v>6199</v>
      </c>
      <c r="O129" t="str">
        <f t="shared" si="3"/>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 customers!$A$1:$A$1001,customers!$C$1:$C$1001,,0)=0,"",_xlfn.XLOOKUP(C130, customers!$A$1:$A$1001,customers!$C$1:$C$1001,,0))</f>
        <v>twoofinden3k@businesswire.com</v>
      </c>
      <c r="H130" s="2" t="str">
        <f>_xlfn.XLOOKUP(orders!C130,customers!$A$1:$A$1001,customers!$G$1:$G$1001,,0)</f>
        <v>United States</v>
      </c>
      <c r="I130" t="str">
        <f>_xlfn.XLOOKUP(D130,products!$A$1:$A$49,products!$B$1:$B$49,,0)</f>
        <v>Ara</v>
      </c>
      <c r="J130" t="str">
        <f>_xlfn.XLOOKUP(D130,products!$A$1:$A$49,products!$C$1:$C$49,,0)</f>
        <v>M</v>
      </c>
      <c r="K130" s="4">
        <f>_xlfn.XLOOKUP(D130,products!$A$1:$A$49,products!$D$1:$D$49,,0)</f>
        <v>0.5</v>
      </c>
      <c r="L130" s="6">
        <f>_xlfn.XLOOKUP(D130,products!$A$1:$A$49,products!$E$1:$E$49,,0)</f>
        <v>6.75</v>
      </c>
      <c r="M130" s="5">
        <f t="shared" si="2"/>
        <v>6.75</v>
      </c>
      <c r="N130" t="s">
        <v>6200</v>
      </c>
      <c r="O130" t="str">
        <f t="shared" si="3"/>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 customers!$A$1:$A$1001,customers!$C$1:$C$1001,,0)=0,"",_xlfn.XLOOKUP(C131, customers!$A$1:$A$1001,customers!$C$1:$C$1001,,0))</f>
        <v>edacca3l@google.pl</v>
      </c>
      <c r="H131" s="2" t="str">
        <f>_xlfn.XLOOKUP(orders!C131,customers!$A$1:$A$1001,customers!$G$1:$G$1001,,0)</f>
        <v>United States</v>
      </c>
      <c r="I131" t="str">
        <f>_xlfn.XLOOKUP(D131,products!$A$1:$A$49,products!$B$1:$B$49,,0)</f>
        <v>Exc</v>
      </c>
      <c r="J131" t="str">
        <f>_xlfn.XLOOKUP(D131,products!$A$1:$A$49,products!$C$1:$C$49,,0)</f>
        <v>D</v>
      </c>
      <c r="K131" s="4">
        <f>_xlfn.XLOOKUP(D131,products!$A$1:$A$49,products!$D$1:$D$49,,0)</f>
        <v>1</v>
      </c>
      <c r="L131" s="6">
        <f>_xlfn.XLOOKUP(D131,products!$A$1:$A$49,products!$E$1:$E$49,,0)</f>
        <v>12.15</v>
      </c>
      <c r="M131" s="5">
        <f t="shared" ref="M131:M194" si="4">L131*E131</f>
        <v>12.15</v>
      </c>
      <c r="N131" t="s">
        <v>6198</v>
      </c>
      <c r="O131" t="str">
        <f t="shared" ref="O131:O194" si="5">IF(J131 = "M", "Medium", IF(J131 = "L", "Light", IF(J131 = "D", "Dark","")))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 customers!$A$1:$A$1001,customers!$C$1:$C$1001,,0)=0,"",_xlfn.XLOOKUP(C132, customers!$A$1:$A$1001,customers!$C$1:$C$1001,,0))</f>
        <v/>
      </c>
      <c r="H132" s="2" t="str">
        <f>_xlfn.XLOOKUP(orders!C132,customers!$A$1:$A$1001,customers!$G$1:$G$1001,,0)</f>
        <v>Ireland</v>
      </c>
      <c r="I132" t="str">
        <f>_xlfn.XLOOKUP(D132,products!$A$1:$A$49,products!$B$1:$B$49,,0)</f>
        <v>Ara</v>
      </c>
      <c r="J132" t="str">
        <f>_xlfn.XLOOKUP(D132,products!$A$1:$A$49,products!$C$1:$C$49,,0)</f>
        <v>L</v>
      </c>
      <c r="K132" s="4">
        <f>_xlfn.XLOOKUP(D132,products!$A$1:$A$49,products!$D$1:$D$49,,0)</f>
        <v>2.5</v>
      </c>
      <c r="L132" s="6">
        <f>_xlfn.XLOOKUP(D132,products!$A$1:$A$49,products!$E$1:$E$49,,0)</f>
        <v>29.784999999999997</v>
      </c>
      <c r="M132" s="5">
        <f t="shared" si="4"/>
        <v>148.92499999999998</v>
      </c>
      <c r="N132" t="s">
        <v>6200</v>
      </c>
      <c r="O132" t="str">
        <f t="shared" si="5"/>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 customers!$A$1:$A$1001,customers!$C$1:$C$1001,,0)=0,"",_xlfn.XLOOKUP(C133, customers!$A$1:$A$1001,customers!$C$1:$C$1001,,0))</f>
        <v>bhindsberg3n@blogs.com</v>
      </c>
      <c r="H133" s="2" t="str">
        <f>_xlfn.XLOOKUP(orders!C133,customers!$A$1:$A$1001,customers!$G$1:$G$1001,,0)</f>
        <v>United States</v>
      </c>
      <c r="I133" t="str">
        <f>_xlfn.XLOOKUP(D133,products!$A$1:$A$49,products!$B$1:$B$49,,0)</f>
        <v>Exc</v>
      </c>
      <c r="J133" t="str">
        <f>_xlfn.XLOOKUP(D133,products!$A$1:$A$49,products!$C$1:$C$49,,0)</f>
        <v>D</v>
      </c>
      <c r="K133" s="4">
        <f>_xlfn.XLOOKUP(D133,products!$A$1:$A$49,products!$D$1:$D$49,,0)</f>
        <v>0.5</v>
      </c>
      <c r="L133" s="6">
        <f>_xlfn.XLOOKUP(D133,products!$A$1:$A$49,products!$E$1:$E$49,,0)</f>
        <v>7.29</v>
      </c>
      <c r="M133" s="5">
        <f t="shared" si="4"/>
        <v>14.58</v>
      </c>
      <c r="N133" t="s">
        <v>6198</v>
      </c>
      <c r="O133" t="str">
        <f t="shared" si="5"/>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 customers!$A$1:$A$1001,customers!$C$1:$C$1001,,0)=0,"",_xlfn.XLOOKUP(C134, customers!$A$1:$A$1001,customers!$C$1:$C$1001,,0))</f>
        <v>orobins3o@salon.com</v>
      </c>
      <c r="H134" s="2" t="str">
        <f>_xlfn.XLOOKUP(orders!C134,customers!$A$1:$A$1001,customers!$G$1:$G$1001,,0)</f>
        <v>United States</v>
      </c>
      <c r="I134" t="str">
        <f>_xlfn.XLOOKUP(D134,products!$A$1:$A$49,products!$B$1:$B$49,,0)</f>
        <v>Ara</v>
      </c>
      <c r="J134" t="str">
        <f>_xlfn.XLOOKUP(D134,products!$A$1:$A$49,products!$C$1:$C$49,,0)</f>
        <v>L</v>
      </c>
      <c r="K134" s="4">
        <f>_xlfn.XLOOKUP(D134,products!$A$1:$A$49,products!$D$1:$D$49,,0)</f>
        <v>2.5</v>
      </c>
      <c r="L134" s="6">
        <f>_xlfn.XLOOKUP(D134,products!$A$1:$A$49,products!$E$1:$E$49,,0)</f>
        <v>29.784999999999997</v>
      </c>
      <c r="M134" s="5">
        <f t="shared" si="4"/>
        <v>148.92499999999998</v>
      </c>
      <c r="N134" t="s">
        <v>6200</v>
      </c>
      <c r="O134" t="str">
        <f t="shared" si="5"/>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 customers!$A$1:$A$1001,customers!$C$1:$C$1001,,0)=0,"",_xlfn.XLOOKUP(C135, customers!$A$1:$A$1001,customers!$C$1:$C$1001,,0))</f>
        <v>osyseland3p@independent.co.uk</v>
      </c>
      <c r="H135" s="2" t="str">
        <f>_xlfn.XLOOKUP(orders!C135,customers!$A$1:$A$1001,customers!$G$1:$G$1001,,0)</f>
        <v>United States</v>
      </c>
      <c r="I135" t="str">
        <f>_xlfn.XLOOKUP(D135,products!$A$1:$A$49,products!$B$1:$B$49,,0)</f>
        <v>Lib</v>
      </c>
      <c r="J135" t="str">
        <f>_xlfn.XLOOKUP(D135,products!$A$1:$A$49,products!$C$1:$C$49,,0)</f>
        <v>D</v>
      </c>
      <c r="K135" s="4">
        <f>_xlfn.XLOOKUP(D135,products!$A$1:$A$49,products!$D$1:$D$49,,0)</f>
        <v>1</v>
      </c>
      <c r="L135" s="6">
        <f>_xlfn.XLOOKUP(D135,products!$A$1:$A$49,products!$E$1:$E$49,,0)</f>
        <v>12.95</v>
      </c>
      <c r="M135" s="5">
        <f t="shared" si="4"/>
        <v>12.95</v>
      </c>
      <c r="N135" t="s">
        <v>6199</v>
      </c>
      <c r="O135" t="str">
        <f t="shared" si="5"/>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 customers!$A$1:$A$1001,customers!$C$1:$C$1001,,0)=0,"",_xlfn.XLOOKUP(C136, customers!$A$1:$A$1001,customers!$C$1:$C$1001,,0))</f>
        <v/>
      </c>
      <c r="H136" s="2" t="str">
        <f>_xlfn.XLOOKUP(orders!C136,customers!$A$1:$A$1001,customers!$G$1:$G$1001,,0)</f>
        <v>United States</v>
      </c>
      <c r="I136" t="str">
        <f>_xlfn.XLOOKUP(D136,products!$A$1:$A$49,products!$B$1:$B$49,,0)</f>
        <v>Exc</v>
      </c>
      <c r="J136" t="str">
        <f>_xlfn.XLOOKUP(D136,products!$A$1:$A$49,products!$C$1:$C$49,,0)</f>
        <v>M</v>
      </c>
      <c r="K136" s="4">
        <f>_xlfn.XLOOKUP(D136,products!$A$1:$A$49,products!$D$1:$D$49,,0)</f>
        <v>2.5</v>
      </c>
      <c r="L136" s="6">
        <f>_xlfn.XLOOKUP(D136,products!$A$1:$A$49,products!$E$1:$E$49,,0)</f>
        <v>31.624999999999996</v>
      </c>
      <c r="M136" s="5">
        <f t="shared" si="4"/>
        <v>94.874999999999986</v>
      </c>
      <c r="N136" t="s">
        <v>6198</v>
      </c>
      <c r="O136" t="str">
        <f t="shared" si="5"/>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 customers!$A$1:$A$1001,customers!$C$1:$C$1001,,0)=0,"",_xlfn.XLOOKUP(C137, customers!$A$1:$A$1001,customers!$C$1:$C$1001,,0))</f>
        <v>bmcamish2e@tripadvisor.com</v>
      </c>
      <c r="H137" s="2" t="str">
        <f>_xlfn.XLOOKUP(orders!C137,customers!$A$1:$A$1001,customers!$G$1:$G$1001,,0)</f>
        <v>United States</v>
      </c>
      <c r="I137" t="str">
        <f>_xlfn.XLOOKUP(D137,products!$A$1:$A$49,products!$B$1:$B$49,,0)</f>
        <v>Ara</v>
      </c>
      <c r="J137" t="str">
        <f>_xlfn.XLOOKUP(D137,products!$A$1:$A$49,products!$C$1:$C$49,,0)</f>
        <v>L</v>
      </c>
      <c r="K137" s="4">
        <f>_xlfn.XLOOKUP(D137,products!$A$1:$A$49,products!$D$1:$D$49,,0)</f>
        <v>0.5</v>
      </c>
      <c r="L137" s="6">
        <f>_xlfn.XLOOKUP(D137,products!$A$1:$A$49,products!$E$1:$E$49,,0)</f>
        <v>7.77</v>
      </c>
      <c r="M137" s="5">
        <f t="shared" si="4"/>
        <v>38.849999999999994</v>
      </c>
      <c r="N137" t="s">
        <v>6200</v>
      </c>
      <c r="O137" t="str">
        <f t="shared" si="5"/>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 customers!$A$1:$A$1001,customers!$C$1:$C$1001,,0)=0,"",_xlfn.XLOOKUP(C138, customers!$A$1:$A$1001,customers!$C$1:$C$1001,,0))</f>
        <v>lkeenleyside3s@topsy.com</v>
      </c>
      <c r="H138" s="2" t="str">
        <f>_xlfn.XLOOKUP(orders!C138,customers!$A$1:$A$1001,customers!$G$1:$G$1001,,0)</f>
        <v>United States</v>
      </c>
      <c r="I138" t="str">
        <f>_xlfn.XLOOKUP(D138,products!$A$1:$A$49,products!$B$1:$B$49,,0)</f>
        <v>Ara</v>
      </c>
      <c r="J138" t="str">
        <f>_xlfn.XLOOKUP(D138,products!$A$1:$A$49,products!$C$1:$C$49,,0)</f>
        <v>D</v>
      </c>
      <c r="K138" s="4">
        <f>_xlfn.XLOOKUP(D138,products!$A$1:$A$49,products!$D$1:$D$49,,0)</f>
        <v>0.2</v>
      </c>
      <c r="L138" s="6">
        <f>_xlfn.XLOOKUP(D138,products!$A$1:$A$49,products!$E$1:$E$49,,0)</f>
        <v>2.9849999999999999</v>
      </c>
      <c r="M138" s="5">
        <f t="shared" si="4"/>
        <v>11.94</v>
      </c>
      <c r="N138" t="s">
        <v>6200</v>
      </c>
      <c r="O138" t="str">
        <f t="shared" si="5"/>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 customers!$A$1:$A$1001,customers!$C$1:$C$1001,,0)=0,"",_xlfn.XLOOKUP(C139, customers!$A$1:$A$1001,customers!$C$1:$C$1001,,0))</f>
        <v/>
      </c>
      <c r="H139" s="2" t="str">
        <f>_xlfn.XLOOKUP(orders!C139,customers!$A$1:$A$1001,customers!$G$1:$G$1001,,0)</f>
        <v>Ireland</v>
      </c>
      <c r="I139" t="str">
        <f>_xlfn.XLOOKUP(D139,products!$A$1:$A$49,products!$B$1:$B$49,,0)</f>
        <v>Exc</v>
      </c>
      <c r="J139" t="str">
        <f>_xlfn.XLOOKUP(D139,products!$A$1:$A$49,products!$C$1:$C$49,,0)</f>
        <v>L</v>
      </c>
      <c r="K139" s="4">
        <f>_xlfn.XLOOKUP(D139,products!$A$1:$A$49,products!$D$1:$D$49,,0)</f>
        <v>2.5</v>
      </c>
      <c r="L139" s="6">
        <f>_xlfn.XLOOKUP(D139,products!$A$1:$A$49,products!$E$1:$E$49,,0)</f>
        <v>34.154999999999994</v>
      </c>
      <c r="M139" s="5">
        <f t="shared" si="4"/>
        <v>102.46499999999997</v>
      </c>
      <c r="N139" t="s">
        <v>6198</v>
      </c>
      <c r="O139" t="str">
        <f t="shared" si="5"/>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 customers!$A$1:$A$1001,customers!$C$1:$C$1001,,0)=0,"",_xlfn.XLOOKUP(C140, customers!$A$1:$A$1001,customers!$C$1:$C$1001,,0))</f>
        <v/>
      </c>
      <c r="H140" s="2" t="str">
        <f>_xlfn.XLOOKUP(orders!C140,customers!$A$1:$A$1001,customers!$G$1:$G$1001,,0)</f>
        <v>United States</v>
      </c>
      <c r="I140" t="str">
        <f>_xlfn.XLOOKUP(D140,products!$A$1:$A$49,products!$B$1:$B$49,,0)</f>
        <v>Exc</v>
      </c>
      <c r="J140" t="str">
        <f>_xlfn.XLOOKUP(D140,products!$A$1:$A$49,products!$C$1:$C$49,,0)</f>
        <v>D</v>
      </c>
      <c r="K140" s="4">
        <f>_xlfn.XLOOKUP(D140,products!$A$1:$A$49,products!$D$1:$D$49,,0)</f>
        <v>1</v>
      </c>
      <c r="L140" s="6">
        <f>_xlfn.XLOOKUP(D140,products!$A$1:$A$49,products!$E$1:$E$49,,0)</f>
        <v>12.15</v>
      </c>
      <c r="M140" s="5">
        <f t="shared" si="4"/>
        <v>48.6</v>
      </c>
      <c r="N140" t="s">
        <v>6198</v>
      </c>
      <c r="O140" t="str">
        <f t="shared" si="5"/>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 customers!$A$1:$A$1001,customers!$C$1:$C$1001,,0)=0,"",_xlfn.XLOOKUP(C141, customers!$A$1:$A$1001,customers!$C$1:$C$1001,,0))</f>
        <v/>
      </c>
      <c r="H141" s="2" t="str">
        <f>_xlfn.XLOOKUP(orders!C141,customers!$A$1:$A$1001,customers!$G$1:$G$1001,,0)</f>
        <v>United States</v>
      </c>
      <c r="I141" t="str">
        <f>_xlfn.XLOOKUP(D141,products!$A$1:$A$49,products!$B$1:$B$49,,0)</f>
        <v>Lib</v>
      </c>
      <c r="J141" t="str">
        <f>_xlfn.XLOOKUP(D141,products!$A$1:$A$49,products!$C$1:$C$49,,0)</f>
        <v>D</v>
      </c>
      <c r="K141" s="4">
        <f>_xlfn.XLOOKUP(D141,products!$A$1:$A$49,products!$D$1:$D$49,,0)</f>
        <v>1</v>
      </c>
      <c r="L141" s="6">
        <f>_xlfn.XLOOKUP(D141,products!$A$1:$A$49,products!$E$1:$E$49,,0)</f>
        <v>12.95</v>
      </c>
      <c r="M141" s="5">
        <f t="shared" si="4"/>
        <v>77.699999999999989</v>
      </c>
      <c r="N141" t="s">
        <v>6199</v>
      </c>
      <c r="O141" t="str">
        <f t="shared" si="5"/>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 customers!$A$1:$A$1001,customers!$C$1:$C$1001,,0)=0,"",_xlfn.XLOOKUP(C142, customers!$A$1:$A$1001,customers!$C$1:$C$1001,,0))</f>
        <v>vkundt3w@bigcartel.com</v>
      </c>
      <c r="H142" s="2" t="str">
        <f>_xlfn.XLOOKUP(orders!C142,customers!$A$1:$A$1001,customers!$G$1:$G$1001,,0)</f>
        <v>Ireland</v>
      </c>
      <c r="I142" t="str">
        <f>_xlfn.XLOOKUP(D142,products!$A$1:$A$49,products!$B$1:$B$49,,0)</f>
        <v>Lib</v>
      </c>
      <c r="J142" t="str">
        <f>_xlfn.XLOOKUP(D142,products!$A$1:$A$49,products!$C$1:$C$49,,0)</f>
        <v>D</v>
      </c>
      <c r="K142" s="4">
        <f>_xlfn.XLOOKUP(D142,products!$A$1:$A$49,products!$D$1:$D$49,,0)</f>
        <v>2.5</v>
      </c>
      <c r="L142" s="6">
        <f>_xlfn.XLOOKUP(D142,products!$A$1:$A$49,products!$E$1:$E$49,,0)</f>
        <v>29.784999999999997</v>
      </c>
      <c r="M142" s="5">
        <f t="shared" si="4"/>
        <v>29.784999999999997</v>
      </c>
      <c r="N142" t="s">
        <v>6199</v>
      </c>
      <c r="O142" t="str">
        <f t="shared" si="5"/>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 customers!$A$1:$A$1001,customers!$C$1:$C$1001,,0)=0,"",_xlfn.XLOOKUP(C143, customers!$A$1:$A$1001,customers!$C$1:$C$1001,,0))</f>
        <v>bbett3x@google.de</v>
      </c>
      <c r="H143" s="2" t="str">
        <f>_xlfn.XLOOKUP(orders!C143,customers!$A$1:$A$1001,customers!$G$1:$G$1001,,0)</f>
        <v>United States</v>
      </c>
      <c r="I143" t="str">
        <f>_xlfn.XLOOKUP(D143,products!$A$1:$A$49,products!$B$1:$B$49,,0)</f>
        <v>Ara</v>
      </c>
      <c r="J143" t="str">
        <f>_xlfn.XLOOKUP(D143,products!$A$1:$A$49,products!$C$1:$C$49,,0)</f>
        <v>L</v>
      </c>
      <c r="K143" s="4">
        <f>_xlfn.XLOOKUP(D143,products!$A$1:$A$49,products!$D$1:$D$49,,0)</f>
        <v>0.2</v>
      </c>
      <c r="L143" s="6">
        <f>_xlfn.XLOOKUP(D143,products!$A$1:$A$49,products!$E$1:$E$49,,0)</f>
        <v>3.8849999999999998</v>
      </c>
      <c r="M143" s="5">
        <f t="shared" si="4"/>
        <v>15.54</v>
      </c>
      <c r="N143" t="s">
        <v>6200</v>
      </c>
      <c r="O143" t="str">
        <f t="shared" si="5"/>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 customers!$A$1:$A$1001,customers!$C$1:$C$1001,,0)=0,"",_xlfn.XLOOKUP(C144, customers!$A$1:$A$1001,customers!$C$1:$C$1001,,0))</f>
        <v/>
      </c>
      <c r="H144" s="2" t="str">
        <f>_xlfn.XLOOKUP(orders!C144,customers!$A$1:$A$1001,customers!$G$1:$G$1001,,0)</f>
        <v>Ireland</v>
      </c>
      <c r="I144" t="str">
        <f>_xlfn.XLOOKUP(D144,products!$A$1:$A$49,products!$B$1:$B$49,,0)</f>
        <v>Exc</v>
      </c>
      <c r="J144" t="str">
        <f>_xlfn.XLOOKUP(D144,products!$A$1:$A$49,products!$C$1:$C$49,,0)</f>
        <v>L</v>
      </c>
      <c r="K144" s="4">
        <f>_xlfn.XLOOKUP(D144,products!$A$1:$A$49,products!$D$1:$D$49,,0)</f>
        <v>2.5</v>
      </c>
      <c r="L144" s="6">
        <f>_xlfn.XLOOKUP(D144,products!$A$1:$A$49,products!$E$1:$E$49,,0)</f>
        <v>34.154999999999994</v>
      </c>
      <c r="M144" s="5">
        <f t="shared" si="4"/>
        <v>136.61999999999998</v>
      </c>
      <c r="N144" t="s">
        <v>6198</v>
      </c>
      <c r="O144" t="str">
        <f t="shared" si="5"/>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 customers!$A$1:$A$1001,customers!$C$1:$C$1001,,0)=0,"",_xlfn.XLOOKUP(C145, customers!$A$1:$A$1001,customers!$C$1:$C$1001,,0))</f>
        <v>dstaite3z@scientificamerican.com</v>
      </c>
      <c r="H145" s="2" t="str">
        <f>_xlfn.XLOOKUP(orders!C145,customers!$A$1:$A$1001,customers!$G$1:$G$1001,,0)</f>
        <v>United States</v>
      </c>
      <c r="I145" t="str">
        <f>_xlfn.XLOOKUP(D145,products!$A$1:$A$49,products!$B$1:$B$49,,0)</f>
        <v>Lib</v>
      </c>
      <c r="J145" t="str">
        <f>_xlfn.XLOOKUP(D145,products!$A$1:$A$49,products!$C$1:$C$49,,0)</f>
        <v>M</v>
      </c>
      <c r="K145" s="4">
        <f>_xlfn.XLOOKUP(D145,products!$A$1:$A$49,products!$D$1:$D$49,,0)</f>
        <v>0.5</v>
      </c>
      <c r="L145" s="6">
        <f>_xlfn.XLOOKUP(D145,products!$A$1:$A$49,products!$E$1:$E$49,,0)</f>
        <v>8.73</v>
      </c>
      <c r="M145" s="5">
        <f t="shared" si="4"/>
        <v>17.46</v>
      </c>
      <c r="N145" t="s">
        <v>6199</v>
      </c>
      <c r="O145" t="str">
        <f t="shared" si="5"/>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 customers!$A$1:$A$1001,customers!$C$1:$C$1001,,0)=0,"",_xlfn.XLOOKUP(C146, customers!$A$1:$A$1001,customers!$C$1:$C$1001,,0))</f>
        <v>wkeyse40@apple.com</v>
      </c>
      <c r="H146" s="2" t="str">
        <f>_xlfn.XLOOKUP(orders!C146,customers!$A$1:$A$1001,customers!$G$1:$G$1001,,0)</f>
        <v>United States</v>
      </c>
      <c r="I146" t="str">
        <f>_xlfn.XLOOKUP(D146,products!$A$1:$A$49,products!$B$1:$B$49,,0)</f>
        <v>Exc</v>
      </c>
      <c r="J146" t="str">
        <f>_xlfn.XLOOKUP(D146,products!$A$1:$A$49,products!$C$1:$C$49,,0)</f>
        <v>L</v>
      </c>
      <c r="K146" s="4">
        <f>_xlfn.XLOOKUP(D146,products!$A$1:$A$49,products!$D$1:$D$49,,0)</f>
        <v>2.5</v>
      </c>
      <c r="L146" s="6">
        <f>_xlfn.XLOOKUP(D146,products!$A$1:$A$49,products!$E$1:$E$49,,0)</f>
        <v>34.154999999999994</v>
      </c>
      <c r="M146" s="5">
        <f t="shared" si="4"/>
        <v>68.309999999999988</v>
      </c>
      <c r="N146" t="s">
        <v>6198</v>
      </c>
      <c r="O146" t="str">
        <f t="shared" si="5"/>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 customers!$A$1:$A$1001,customers!$C$1:$C$1001,,0)=0,"",_xlfn.XLOOKUP(C147, customers!$A$1:$A$1001,customers!$C$1:$C$1001,,0))</f>
        <v>oclausenthue41@marriott.com</v>
      </c>
      <c r="H147" s="2" t="str">
        <f>_xlfn.XLOOKUP(orders!C147,customers!$A$1:$A$1001,customers!$G$1:$G$1001,,0)</f>
        <v>United States</v>
      </c>
      <c r="I147" t="str">
        <f>_xlfn.XLOOKUP(D147,products!$A$1:$A$49,products!$B$1:$B$49,,0)</f>
        <v>Lib</v>
      </c>
      <c r="J147" t="str">
        <f>_xlfn.XLOOKUP(D147,products!$A$1:$A$49,products!$C$1:$C$49,,0)</f>
        <v>M</v>
      </c>
      <c r="K147" s="4">
        <f>_xlfn.XLOOKUP(D147,products!$A$1:$A$49,products!$D$1:$D$49,,0)</f>
        <v>0.2</v>
      </c>
      <c r="L147" s="6">
        <f>_xlfn.XLOOKUP(D147,products!$A$1:$A$49,products!$E$1:$E$49,,0)</f>
        <v>4.3650000000000002</v>
      </c>
      <c r="M147" s="5">
        <f t="shared" si="4"/>
        <v>17.46</v>
      </c>
      <c r="N147" t="s">
        <v>6199</v>
      </c>
      <c r="O147" t="str">
        <f t="shared" si="5"/>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 customers!$A$1:$A$1001,customers!$C$1:$C$1001,,0)=0,"",_xlfn.XLOOKUP(C148, customers!$A$1:$A$1001,customers!$C$1:$C$1001,,0))</f>
        <v>lfrancisco42@fema.gov</v>
      </c>
      <c r="H148" s="2" t="str">
        <f>_xlfn.XLOOKUP(orders!C148,customers!$A$1:$A$1001,customers!$G$1:$G$1001,,0)</f>
        <v>United States</v>
      </c>
      <c r="I148" t="str">
        <f>_xlfn.XLOOKUP(D148,products!$A$1:$A$49,products!$B$1:$B$49,,0)</f>
        <v>Lib</v>
      </c>
      <c r="J148" t="str">
        <f>_xlfn.XLOOKUP(D148,products!$A$1:$A$49,products!$C$1:$C$49,,0)</f>
        <v>M</v>
      </c>
      <c r="K148" s="4">
        <f>_xlfn.XLOOKUP(D148,products!$A$1:$A$49,products!$D$1:$D$49,,0)</f>
        <v>1</v>
      </c>
      <c r="L148" s="6">
        <f>_xlfn.XLOOKUP(D148,products!$A$1:$A$49,products!$E$1:$E$49,,0)</f>
        <v>14.55</v>
      </c>
      <c r="M148" s="5">
        <f t="shared" si="4"/>
        <v>43.650000000000006</v>
      </c>
      <c r="N148" t="s">
        <v>6199</v>
      </c>
      <c r="O148" t="str">
        <f t="shared" si="5"/>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 customers!$A$1:$A$1001,customers!$C$1:$C$1001,,0)=0,"",_xlfn.XLOOKUP(C149, customers!$A$1:$A$1001,customers!$C$1:$C$1001,,0))</f>
        <v>lfrancisco42@fema.gov</v>
      </c>
      <c r="H149" s="2" t="str">
        <f>_xlfn.XLOOKUP(orders!C149,customers!$A$1:$A$1001,customers!$G$1:$G$1001,,0)</f>
        <v>United States</v>
      </c>
      <c r="I149" t="str">
        <f>_xlfn.XLOOKUP(D149,products!$A$1:$A$49,products!$B$1:$B$49,,0)</f>
        <v>Exc</v>
      </c>
      <c r="J149" t="str">
        <f>_xlfn.XLOOKUP(D149,products!$A$1:$A$49,products!$C$1:$C$49,,0)</f>
        <v>M</v>
      </c>
      <c r="K149" s="4">
        <f>_xlfn.XLOOKUP(D149,products!$A$1:$A$49,products!$D$1:$D$49,,0)</f>
        <v>1</v>
      </c>
      <c r="L149" s="6">
        <f>_xlfn.XLOOKUP(D149,products!$A$1:$A$49,products!$E$1:$E$49,,0)</f>
        <v>13.75</v>
      </c>
      <c r="M149" s="5">
        <f t="shared" si="4"/>
        <v>27.5</v>
      </c>
      <c r="N149" t="s">
        <v>6198</v>
      </c>
      <c r="O149" t="str">
        <f t="shared" si="5"/>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 customers!$A$1:$A$1001,customers!$C$1:$C$1001,,0)=0,"",_xlfn.XLOOKUP(C150, customers!$A$1:$A$1001,customers!$C$1:$C$1001,,0))</f>
        <v>gskingle44@clickbank.net</v>
      </c>
      <c r="H150" s="2" t="str">
        <f>_xlfn.XLOOKUP(orders!C150,customers!$A$1:$A$1001,customers!$G$1:$G$1001,,0)</f>
        <v>United States</v>
      </c>
      <c r="I150" t="str">
        <f>_xlfn.XLOOKUP(D150,products!$A$1:$A$49,products!$B$1:$B$49,,0)</f>
        <v>Exc</v>
      </c>
      <c r="J150" t="str">
        <f>_xlfn.XLOOKUP(D150,products!$A$1:$A$49,products!$C$1:$C$49,,0)</f>
        <v>D</v>
      </c>
      <c r="K150" s="4">
        <f>_xlfn.XLOOKUP(D150,products!$A$1:$A$49,products!$D$1:$D$49,,0)</f>
        <v>0.2</v>
      </c>
      <c r="L150" s="6">
        <f>_xlfn.XLOOKUP(D150,products!$A$1:$A$49,products!$E$1:$E$49,,0)</f>
        <v>3.645</v>
      </c>
      <c r="M150" s="5">
        <f t="shared" si="4"/>
        <v>18.225000000000001</v>
      </c>
      <c r="N150" t="s">
        <v>6198</v>
      </c>
      <c r="O150" t="str">
        <f t="shared" si="5"/>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 customers!$A$1:$A$1001,customers!$C$1:$C$1001,,0)=0,"",_xlfn.XLOOKUP(C151, customers!$A$1:$A$1001,customers!$C$1:$C$1001,,0))</f>
        <v/>
      </c>
      <c r="H151" s="2" t="str">
        <f>_xlfn.XLOOKUP(orders!C151,customers!$A$1:$A$1001,customers!$G$1:$G$1001,,0)</f>
        <v>United States</v>
      </c>
      <c r="I151" t="str">
        <f>_xlfn.XLOOKUP(D151,products!$A$1:$A$49,products!$B$1:$B$49,,0)</f>
        <v>Ara</v>
      </c>
      <c r="J151" t="str">
        <f>_xlfn.XLOOKUP(D151,products!$A$1:$A$49,products!$C$1:$C$49,,0)</f>
        <v>M</v>
      </c>
      <c r="K151" s="4">
        <f>_xlfn.XLOOKUP(D151,products!$A$1:$A$49,products!$D$1:$D$49,,0)</f>
        <v>2.5</v>
      </c>
      <c r="L151" s="6">
        <f>_xlfn.XLOOKUP(D151,products!$A$1:$A$49,products!$E$1:$E$49,,0)</f>
        <v>25.874999999999996</v>
      </c>
      <c r="M151" s="5">
        <f t="shared" si="4"/>
        <v>51.749999999999993</v>
      </c>
      <c r="N151" t="s">
        <v>6200</v>
      </c>
      <c r="O151" t="str">
        <f t="shared" si="5"/>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 customers!$A$1:$A$1001,customers!$C$1:$C$1001,,0)=0,"",_xlfn.XLOOKUP(C152, customers!$A$1:$A$1001,customers!$C$1:$C$1001,,0))</f>
        <v>jbalsillie46@princeton.edu</v>
      </c>
      <c r="H152" s="2" t="str">
        <f>_xlfn.XLOOKUP(orders!C152,customers!$A$1:$A$1001,customers!$G$1:$G$1001,,0)</f>
        <v>United States</v>
      </c>
      <c r="I152" t="str">
        <f>_xlfn.XLOOKUP(D152,products!$A$1:$A$49,products!$B$1:$B$49,,0)</f>
        <v>Lib</v>
      </c>
      <c r="J152" t="str">
        <f>_xlfn.XLOOKUP(D152,products!$A$1:$A$49,products!$C$1:$C$49,,0)</f>
        <v>D</v>
      </c>
      <c r="K152" s="4">
        <f>_xlfn.XLOOKUP(D152,products!$A$1:$A$49,products!$D$1:$D$49,,0)</f>
        <v>1</v>
      </c>
      <c r="L152" s="6">
        <f>_xlfn.XLOOKUP(D152,products!$A$1:$A$49,products!$E$1:$E$49,,0)</f>
        <v>12.95</v>
      </c>
      <c r="M152" s="5">
        <f t="shared" si="4"/>
        <v>12.95</v>
      </c>
      <c r="N152" t="s">
        <v>6199</v>
      </c>
      <c r="O152" t="str">
        <f t="shared" si="5"/>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 customers!$A$1:$A$1001,customers!$C$1:$C$1001,,0)=0,"",_xlfn.XLOOKUP(C153, customers!$A$1:$A$1001,customers!$C$1:$C$1001,,0))</f>
        <v/>
      </c>
      <c r="H153" s="2" t="str">
        <f>_xlfn.XLOOKUP(orders!C153,customers!$A$1:$A$1001,customers!$G$1:$G$1001,,0)</f>
        <v>United States</v>
      </c>
      <c r="I153" t="str">
        <f>_xlfn.XLOOKUP(D153,products!$A$1:$A$49,products!$B$1:$B$49,,0)</f>
        <v>Ara</v>
      </c>
      <c r="J153" t="str">
        <f>_xlfn.XLOOKUP(D153,products!$A$1:$A$49,products!$C$1:$C$49,,0)</f>
        <v>M</v>
      </c>
      <c r="K153" s="4">
        <f>_xlfn.XLOOKUP(D153,products!$A$1:$A$49,products!$D$1:$D$49,,0)</f>
        <v>1</v>
      </c>
      <c r="L153" s="6">
        <f>_xlfn.XLOOKUP(D153,products!$A$1:$A$49,products!$E$1:$E$49,,0)</f>
        <v>11.25</v>
      </c>
      <c r="M153" s="5">
        <f t="shared" si="4"/>
        <v>33.75</v>
      </c>
      <c r="N153" t="s">
        <v>6200</v>
      </c>
      <c r="O153" t="str">
        <f t="shared" si="5"/>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 customers!$A$1:$A$1001,customers!$C$1:$C$1001,,0)=0,"",_xlfn.XLOOKUP(C154, customers!$A$1:$A$1001,customers!$C$1:$C$1001,,0))</f>
        <v>bleffek48@ning.com</v>
      </c>
      <c r="H154" s="2" t="str">
        <f>_xlfn.XLOOKUP(orders!C154,customers!$A$1:$A$1001,customers!$G$1:$G$1001,,0)</f>
        <v>United States</v>
      </c>
      <c r="I154" t="str">
        <f>_xlfn.XLOOKUP(D154,products!$A$1:$A$49,products!$B$1:$B$49,,0)</f>
        <v>Rob</v>
      </c>
      <c r="J154" t="str">
        <f>_xlfn.XLOOKUP(D154,products!$A$1:$A$49,products!$C$1:$C$49,,0)</f>
        <v>M</v>
      </c>
      <c r="K154" s="4">
        <f>_xlfn.XLOOKUP(D154,products!$A$1:$A$49,products!$D$1:$D$49,,0)</f>
        <v>2.5</v>
      </c>
      <c r="L154" s="6">
        <f>_xlfn.XLOOKUP(D154,products!$A$1:$A$49,products!$E$1:$E$49,,0)</f>
        <v>22.884999999999998</v>
      </c>
      <c r="M154" s="5">
        <f t="shared" si="4"/>
        <v>68.655000000000001</v>
      </c>
      <c r="N154" t="s">
        <v>6197</v>
      </c>
      <c r="O154" t="str">
        <f t="shared" si="5"/>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 customers!$A$1:$A$1001,customers!$C$1:$C$1001,,0)=0,"",_xlfn.XLOOKUP(C155, customers!$A$1:$A$1001,customers!$C$1:$C$1001,,0))</f>
        <v/>
      </c>
      <c r="H155" s="2" t="str">
        <f>_xlfn.XLOOKUP(orders!C155,customers!$A$1:$A$1001,customers!$G$1:$G$1001,,0)</f>
        <v>United States</v>
      </c>
      <c r="I155" t="str">
        <f>_xlfn.XLOOKUP(D155,products!$A$1:$A$49,products!$B$1:$B$49,,0)</f>
        <v>Rob</v>
      </c>
      <c r="J155" t="str">
        <f>_xlfn.XLOOKUP(D155,products!$A$1:$A$49,products!$C$1:$C$49,,0)</f>
        <v>D</v>
      </c>
      <c r="K155" s="4">
        <f>_xlfn.XLOOKUP(D155,products!$A$1:$A$49,products!$D$1:$D$49,,0)</f>
        <v>0.2</v>
      </c>
      <c r="L155" s="6">
        <f>_xlfn.XLOOKUP(D155,products!$A$1:$A$49,products!$E$1:$E$49,,0)</f>
        <v>2.6849999999999996</v>
      </c>
      <c r="M155" s="5">
        <f t="shared" si="4"/>
        <v>2.6849999999999996</v>
      </c>
      <c r="N155" t="s">
        <v>6197</v>
      </c>
      <c r="O155" t="str">
        <f t="shared" si="5"/>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 customers!$A$1:$A$1001,customers!$C$1:$C$1001,,0)=0,"",_xlfn.XLOOKUP(C156, customers!$A$1:$A$1001,customers!$C$1:$C$1001,,0))</f>
        <v>jpray4a@youtube.com</v>
      </c>
      <c r="H156" s="2" t="str">
        <f>_xlfn.XLOOKUP(orders!C156,customers!$A$1:$A$1001,customers!$G$1:$G$1001,,0)</f>
        <v>United States</v>
      </c>
      <c r="I156" t="str">
        <f>_xlfn.XLOOKUP(D156,products!$A$1:$A$49,products!$B$1:$B$49,,0)</f>
        <v>Ara</v>
      </c>
      <c r="J156" t="str">
        <f>_xlfn.XLOOKUP(D156,products!$A$1:$A$49,products!$C$1:$C$49,,0)</f>
        <v>D</v>
      </c>
      <c r="K156" s="4">
        <f>_xlfn.XLOOKUP(D156,products!$A$1:$A$49,products!$D$1:$D$49,,0)</f>
        <v>2.5</v>
      </c>
      <c r="L156" s="6">
        <f>_xlfn.XLOOKUP(D156,products!$A$1:$A$49,products!$E$1:$E$49,,0)</f>
        <v>22.884999999999998</v>
      </c>
      <c r="M156" s="5">
        <f t="shared" si="4"/>
        <v>114.42499999999998</v>
      </c>
      <c r="N156" t="s">
        <v>6200</v>
      </c>
      <c r="O156" t="str">
        <f t="shared" si="5"/>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 customers!$A$1:$A$1001,customers!$C$1:$C$1001,,0)=0,"",_xlfn.XLOOKUP(C157, customers!$A$1:$A$1001,customers!$C$1:$C$1001,,0))</f>
        <v>gholborn4b@ow.ly</v>
      </c>
      <c r="H157" s="2" t="str">
        <f>_xlfn.XLOOKUP(orders!C157,customers!$A$1:$A$1001,customers!$G$1:$G$1001,,0)</f>
        <v>United States</v>
      </c>
      <c r="I157" t="str">
        <f>_xlfn.XLOOKUP(D157,products!$A$1:$A$49,products!$B$1:$B$49,,0)</f>
        <v>Ara</v>
      </c>
      <c r="J157" t="str">
        <f>_xlfn.XLOOKUP(D157,products!$A$1:$A$49,products!$C$1:$C$49,,0)</f>
        <v>M</v>
      </c>
      <c r="K157" s="4">
        <f>_xlfn.XLOOKUP(D157,products!$A$1:$A$49,products!$D$1:$D$49,,0)</f>
        <v>2.5</v>
      </c>
      <c r="L157" s="6">
        <f>_xlfn.XLOOKUP(D157,products!$A$1:$A$49,products!$E$1:$E$49,,0)</f>
        <v>25.874999999999996</v>
      </c>
      <c r="M157" s="5">
        <f t="shared" si="4"/>
        <v>155.24999999999997</v>
      </c>
      <c r="N157" t="s">
        <v>6200</v>
      </c>
      <c r="O157" t="str">
        <f t="shared" si="5"/>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 customers!$A$1:$A$1001,customers!$C$1:$C$1001,,0)=0,"",_xlfn.XLOOKUP(C158, customers!$A$1:$A$1001,customers!$C$1:$C$1001,,0))</f>
        <v>fkeinrat4c@dailymail.co.uk</v>
      </c>
      <c r="H158" s="2" t="str">
        <f>_xlfn.XLOOKUP(orders!C158,customers!$A$1:$A$1001,customers!$G$1:$G$1001,,0)</f>
        <v>United States</v>
      </c>
      <c r="I158" t="str">
        <f>_xlfn.XLOOKUP(D158,products!$A$1:$A$49,products!$B$1:$B$49,,0)</f>
        <v>Ara</v>
      </c>
      <c r="J158" t="str">
        <f>_xlfn.XLOOKUP(D158,products!$A$1:$A$49,products!$C$1:$C$49,,0)</f>
        <v>M</v>
      </c>
      <c r="K158" s="4">
        <f>_xlfn.XLOOKUP(D158,products!$A$1:$A$49,products!$D$1:$D$49,,0)</f>
        <v>2.5</v>
      </c>
      <c r="L158" s="6">
        <f>_xlfn.XLOOKUP(D158,products!$A$1:$A$49,products!$E$1:$E$49,,0)</f>
        <v>25.874999999999996</v>
      </c>
      <c r="M158" s="5">
        <f t="shared" si="4"/>
        <v>77.624999999999986</v>
      </c>
      <c r="N158" t="s">
        <v>6200</v>
      </c>
      <c r="O158" t="str">
        <f t="shared" si="5"/>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 customers!$A$1:$A$1001,customers!$C$1:$C$1001,,0)=0,"",_xlfn.XLOOKUP(C159, customers!$A$1:$A$1001,customers!$C$1:$C$1001,,0))</f>
        <v>pyea4d@aol.com</v>
      </c>
      <c r="H159" s="2" t="str">
        <f>_xlfn.XLOOKUP(orders!C159,customers!$A$1:$A$1001,customers!$G$1:$G$1001,,0)</f>
        <v>Ireland</v>
      </c>
      <c r="I159" t="str">
        <f>_xlfn.XLOOKUP(D159,products!$A$1:$A$49,products!$B$1:$B$49,,0)</f>
        <v>Rob</v>
      </c>
      <c r="J159" t="str">
        <f>_xlfn.XLOOKUP(D159,products!$A$1:$A$49,products!$C$1:$C$49,,0)</f>
        <v>D</v>
      </c>
      <c r="K159" s="4">
        <f>_xlfn.XLOOKUP(D159,products!$A$1:$A$49,products!$D$1:$D$49,,0)</f>
        <v>2.5</v>
      </c>
      <c r="L159" s="6">
        <f>_xlfn.XLOOKUP(D159,products!$A$1:$A$49,products!$E$1:$E$49,,0)</f>
        <v>20.584999999999997</v>
      </c>
      <c r="M159" s="5">
        <f t="shared" si="4"/>
        <v>61.754999999999995</v>
      </c>
      <c r="N159" t="s">
        <v>6197</v>
      </c>
      <c r="O159" t="str">
        <f t="shared" si="5"/>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 customers!$A$1:$A$1001,customers!$C$1:$C$1001,,0)=0,"",_xlfn.XLOOKUP(C160, customers!$A$1:$A$1001,customers!$C$1:$C$1001,,0))</f>
        <v/>
      </c>
      <c r="H160" s="2" t="str">
        <f>_xlfn.XLOOKUP(orders!C160,customers!$A$1:$A$1001,customers!$G$1:$G$1001,,0)</f>
        <v>United States</v>
      </c>
      <c r="I160" t="str">
        <f>_xlfn.XLOOKUP(D160,products!$A$1:$A$49,products!$B$1:$B$49,,0)</f>
        <v>Rob</v>
      </c>
      <c r="J160" t="str">
        <f>_xlfn.XLOOKUP(D160,products!$A$1:$A$49,products!$C$1:$C$49,,0)</f>
        <v>D</v>
      </c>
      <c r="K160" s="4">
        <f>_xlfn.XLOOKUP(D160,products!$A$1:$A$49,products!$D$1:$D$49,,0)</f>
        <v>2.5</v>
      </c>
      <c r="L160" s="6">
        <f>_xlfn.XLOOKUP(D160,products!$A$1:$A$49,products!$E$1:$E$49,,0)</f>
        <v>20.584999999999997</v>
      </c>
      <c r="M160" s="5">
        <f t="shared" si="4"/>
        <v>123.50999999999999</v>
      </c>
      <c r="N160" t="s">
        <v>6197</v>
      </c>
      <c r="O160" t="str">
        <f t="shared" si="5"/>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 customers!$A$1:$A$1001,customers!$C$1:$C$1001,,0)=0,"",_xlfn.XLOOKUP(C161, customers!$A$1:$A$1001,customers!$C$1:$C$1001,,0))</f>
        <v/>
      </c>
      <c r="H161" s="2" t="str">
        <f>_xlfn.XLOOKUP(orders!C161,customers!$A$1:$A$1001,customers!$G$1:$G$1001,,0)</f>
        <v>United States</v>
      </c>
      <c r="I161" t="str">
        <f>_xlfn.XLOOKUP(D161,products!$A$1:$A$49,products!$B$1:$B$49,,0)</f>
        <v>Lib</v>
      </c>
      <c r="J161" t="str">
        <f>_xlfn.XLOOKUP(D161,products!$A$1:$A$49,products!$C$1:$C$49,,0)</f>
        <v>L</v>
      </c>
      <c r="K161" s="4">
        <f>_xlfn.XLOOKUP(D161,products!$A$1:$A$49,products!$D$1:$D$49,,0)</f>
        <v>2.5</v>
      </c>
      <c r="L161" s="6">
        <f>_xlfn.XLOOKUP(D161,products!$A$1:$A$49,products!$E$1:$E$49,,0)</f>
        <v>36.454999999999998</v>
      </c>
      <c r="M161" s="5">
        <f t="shared" si="4"/>
        <v>218.73</v>
      </c>
      <c r="N161" t="s">
        <v>6199</v>
      </c>
      <c r="O161" t="str">
        <f t="shared" si="5"/>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 customers!$A$1:$A$1001,customers!$C$1:$C$1001,,0)=0,"",_xlfn.XLOOKUP(C162, customers!$A$1:$A$1001,customers!$C$1:$C$1001,,0))</f>
        <v>kswede4g@addthis.com</v>
      </c>
      <c r="H162" s="2" t="str">
        <f>_xlfn.XLOOKUP(orders!C162,customers!$A$1:$A$1001,customers!$G$1:$G$1001,,0)</f>
        <v>United States</v>
      </c>
      <c r="I162" t="str">
        <f>_xlfn.XLOOKUP(D162,products!$A$1:$A$49,products!$B$1:$B$49,,0)</f>
        <v>Exc</v>
      </c>
      <c r="J162" t="str">
        <f>_xlfn.XLOOKUP(D162,products!$A$1:$A$49,products!$C$1:$C$49,,0)</f>
        <v>M</v>
      </c>
      <c r="K162" s="4">
        <f>_xlfn.XLOOKUP(D162,products!$A$1:$A$49,products!$D$1:$D$49,,0)</f>
        <v>0.5</v>
      </c>
      <c r="L162" s="6">
        <f>_xlfn.XLOOKUP(D162,products!$A$1:$A$49,products!$E$1:$E$49,,0)</f>
        <v>8.25</v>
      </c>
      <c r="M162" s="5">
        <f t="shared" si="4"/>
        <v>33</v>
      </c>
      <c r="N162" t="s">
        <v>6198</v>
      </c>
      <c r="O162" t="str">
        <f t="shared" si="5"/>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 customers!$A$1:$A$1001,customers!$C$1:$C$1001,,0)=0,"",_xlfn.XLOOKUP(C163, customers!$A$1:$A$1001,customers!$C$1:$C$1001,,0))</f>
        <v>lrubrow4h@microsoft.com</v>
      </c>
      <c r="H163" s="2" t="str">
        <f>_xlfn.XLOOKUP(orders!C163,customers!$A$1:$A$1001,customers!$G$1:$G$1001,,0)</f>
        <v>United States</v>
      </c>
      <c r="I163" t="str">
        <f>_xlfn.XLOOKUP(D163,products!$A$1:$A$49,products!$B$1:$B$49,,0)</f>
        <v>Ara</v>
      </c>
      <c r="J163" t="str">
        <f>_xlfn.XLOOKUP(D163,products!$A$1:$A$49,products!$C$1:$C$49,,0)</f>
        <v>L</v>
      </c>
      <c r="K163" s="4">
        <f>_xlfn.XLOOKUP(D163,products!$A$1:$A$49,products!$D$1:$D$49,,0)</f>
        <v>0.5</v>
      </c>
      <c r="L163" s="6">
        <f>_xlfn.XLOOKUP(D163,products!$A$1:$A$49,products!$E$1:$E$49,,0)</f>
        <v>7.77</v>
      </c>
      <c r="M163" s="5">
        <f t="shared" si="4"/>
        <v>23.31</v>
      </c>
      <c r="N163" t="s">
        <v>6200</v>
      </c>
      <c r="O163" t="str">
        <f t="shared" si="5"/>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 customers!$A$1:$A$1001,customers!$C$1:$C$1001,,0)=0,"",_xlfn.XLOOKUP(C164, customers!$A$1:$A$1001,customers!$C$1:$C$1001,,0))</f>
        <v>dtift4i@netvibes.com</v>
      </c>
      <c r="H164" s="2" t="str">
        <f>_xlfn.XLOOKUP(orders!C164,customers!$A$1:$A$1001,customers!$G$1:$G$1001,,0)</f>
        <v>United States</v>
      </c>
      <c r="I164" t="str">
        <f>_xlfn.XLOOKUP(D164,products!$A$1:$A$49,products!$B$1:$B$49,,0)</f>
        <v>Exc</v>
      </c>
      <c r="J164" t="str">
        <f>_xlfn.XLOOKUP(D164,products!$A$1:$A$49,products!$C$1:$C$49,,0)</f>
        <v>D</v>
      </c>
      <c r="K164" s="4">
        <f>_xlfn.XLOOKUP(D164,products!$A$1:$A$49,products!$D$1:$D$49,,0)</f>
        <v>0.5</v>
      </c>
      <c r="L164" s="6">
        <f>_xlfn.XLOOKUP(D164,products!$A$1:$A$49,products!$E$1:$E$49,,0)</f>
        <v>7.29</v>
      </c>
      <c r="M164" s="5">
        <f t="shared" si="4"/>
        <v>21.87</v>
      </c>
      <c r="N164" t="s">
        <v>6198</v>
      </c>
      <c r="O164" t="str">
        <f t="shared" si="5"/>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 customers!$A$1:$A$1001,customers!$C$1:$C$1001,,0)=0,"",_xlfn.XLOOKUP(C165, customers!$A$1:$A$1001,customers!$C$1:$C$1001,,0))</f>
        <v>gschonfeld4j@oracle.com</v>
      </c>
      <c r="H165" s="2" t="str">
        <f>_xlfn.XLOOKUP(orders!C165,customers!$A$1:$A$1001,customers!$G$1:$G$1001,,0)</f>
        <v>United States</v>
      </c>
      <c r="I165" t="str">
        <f>_xlfn.XLOOKUP(D165,products!$A$1:$A$49,products!$B$1:$B$49,,0)</f>
        <v>Rob</v>
      </c>
      <c r="J165" t="str">
        <f>_xlfn.XLOOKUP(D165,products!$A$1:$A$49,products!$C$1:$C$49,,0)</f>
        <v>D</v>
      </c>
      <c r="K165" s="4">
        <f>_xlfn.XLOOKUP(D165,products!$A$1:$A$49,products!$D$1:$D$49,,0)</f>
        <v>0.2</v>
      </c>
      <c r="L165" s="6">
        <f>_xlfn.XLOOKUP(D165,products!$A$1:$A$49,products!$E$1:$E$49,,0)</f>
        <v>2.6849999999999996</v>
      </c>
      <c r="M165" s="5">
        <f t="shared" si="4"/>
        <v>16.11</v>
      </c>
      <c r="N165" t="s">
        <v>6197</v>
      </c>
      <c r="O165" t="str">
        <f t="shared" si="5"/>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 customers!$A$1:$A$1001,customers!$C$1:$C$1001,,0)=0,"",_xlfn.XLOOKUP(C166, customers!$A$1:$A$1001,customers!$C$1:$C$1001,,0))</f>
        <v>cfeye4k@google.co.jp</v>
      </c>
      <c r="H166" s="2" t="str">
        <f>_xlfn.XLOOKUP(orders!C166,customers!$A$1:$A$1001,customers!$G$1:$G$1001,,0)</f>
        <v>Ireland</v>
      </c>
      <c r="I166" t="str">
        <f>_xlfn.XLOOKUP(D166,products!$A$1:$A$49,products!$B$1:$B$49,,0)</f>
        <v>Exc</v>
      </c>
      <c r="J166" t="str">
        <f>_xlfn.XLOOKUP(D166,products!$A$1:$A$49,products!$C$1:$C$49,,0)</f>
        <v>D</v>
      </c>
      <c r="K166" s="4">
        <f>_xlfn.XLOOKUP(D166,products!$A$1:$A$49,products!$D$1:$D$49,,0)</f>
        <v>0.5</v>
      </c>
      <c r="L166" s="6">
        <f>_xlfn.XLOOKUP(D166,products!$A$1:$A$49,products!$E$1:$E$49,,0)</f>
        <v>7.29</v>
      </c>
      <c r="M166" s="5">
        <f t="shared" si="4"/>
        <v>29.16</v>
      </c>
      <c r="N166" t="s">
        <v>6198</v>
      </c>
      <c r="O166" t="str">
        <f t="shared" si="5"/>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 customers!$A$1:$A$1001,customers!$C$1:$C$1001,,0)=0,"",_xlfn.XLOOKUP(C167, customers!$A$1:$A$1001,customers!$C$1:$C$1001,,0))</f>
        <v/>
      </c>
      <c r="H167" s="2" t="str">
        <f>_xlfn.XLOOKUP(orders!C167,customers!$A$1:$A$1001,customers!$G$1:$G$1001,,0)</f>
        <v>United States</v>
      </c>
      <c r="I167" t="str">
        <f>_xlfn.XLOOKUP(D167,products!$A$1:$A$49,products!$B$1:$B$49,,0)</f>
        <v>Rob</v>
      </c>
      <c r="J167" t="str">
        <f>_xlfn.XLOOKUP(D167,products!$A$1:$A$49,products!$C$1:$C$49,,0)</f>
        <v>D</v>
      </c>
      <c r="K167" s="4">
        <f>_xlfn.XLOOKUP(D167,products!$A$1:$A$49,products!$D$1:$D$49,,0)</f>
        <v>1</v>
      </c>
      <c r="L167" s="6">
        <f>_xlfn.XLOOKUP(D167,products!$A$1:$A$49,products!$E$1:$E$49,,0)</f>
        <v>8.9499999999999993</v>
      </c>
      <c r="M167" s="5">
        <f t="shared" si="4"/>
        <v>53.699999999999996</v>
      </c>
      <c r="N167" t="s">
        <v>6197</v>
      </c>
      <c r="O167" t="str">
        <f t="shared" si="5"/>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 customers!$A$1:$A$1001,customers!$C$1:$C$1001,,0)=0,"",_xlfn.XLOOKUP(C168, customers!$A$1:$A$1001,customers!$C$1:$C$1001,,0))</f>
        <v/>
      </c>
      <c r="H168" s="2" t="str">
        <f>_xlfn.XLOOKUP(orders!C168,customers!$A$1:$A$1001,customers!$G$1:$G$1001,,0)</f>
        <v>United States</v>
      </c>
      <c r="I168" t="str">
        <f>_xlfn.XLOOKUP(D168,products!$A$1:$A$49,products!$B$1:$B$49,,0)</f>
        <v>Rob</v>
      </c>
      <c r="J168" t="str">
        <f>_xlfn.XLOOKUP(D168,products!$A$1:$A$49,products!$C$1:$C$49,,0)</f>
        <v>D</v>
      </c>
      <c r="K168" s="4">
        <f>_xlfn.XLOOKUP(D168,products!$A$1:$A$49,products!$D$1:$D$49,,0)</f>
        <v>0.5</v>
      </c>
      <c r="L168" s="6">
        <f>_xlfn.XLOOKUP(D168,products!$A$1:$A$49,products!$E$1:$E$49,,0)</f>
        <v>5.3699999999999992</v>
      </c>
      <c r="M168" s="5">
        <f t="shared" si="4"/>
        <v>26.849999999999994</v>
      </c>
      <c r="N168" t="s">
        <v>6197</v>
      </c>
      <c r="O168" t="str">
        <f t="shared" si="5"/>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 customers!$A$1:$A$1001,customers!$C$1:$C$1001,,0)=0,"",_xlfn.XLOOKUP(C169, customers!$A$1:$A$1001,customers!$C$1:$C$1001,,0))</f>
        <v>tfero4n@comsenz.com</v>
      </c>
      <c r="H169" s="2" t="str">
        <f>_xlfn.XLOOKUP(orders!C169,customers!$A$1:$A$1001,customers!$G$1:$G$1001,,0)</f>
        <v>United States</v>
      </c>
      <c r="I169" t="str">
        <f>_xlfn.XLOOKUP(D169,products!$A$1:$A$49,products!$B$1:$B$49,,0)</f>
        <v>Exc</v>
      </c>
      <c r="J169" t="str">
        <f>_xlfn.XLOOKUP(D169,products!$A$1:$A$49,products!$C$1:$C$49,,0)</f>
        <v>M</v>
      </c>
      <c r="K169" s="4">
        <f>_xlfn.XLOOKUP(D169,products!$A$1:$A$49,products!$D$1:$D$49,,0)</f>
        <v>0.5</v>
      </c>
      <c r="L169" s="6">
        <f>_xlfn.XLOOKUP(D169,products!$A$1:$A$49,products!$E$1:$E$49,,0)</f>
        <v>8.25</v>
      </c>
      <c r="M169" s="5">
        <f t="shared" si="4"/>
        <v>41.25</v>
      </c>
      <c r="N169" t="s">
        <v>6198</v>
      </c>
      <c r="O169" t="str">
        <f t="shared" si="5"/>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 customers!$A$1:$A$1001,customers!$C$1:$C$1001,,0)=0,"",_xlfn.XLOOKUP(C170, customers!$A$1:$A$1001,customers!$C$1:$C$1001,,0))</f>
        <v/>
      </c>
      <c r="H170" s="2" t="str">
        <f>_xlfn.XLOOKUP(orders!C170,customers!$A$1:$A$1001,customers!$G$1:$G$1001,,0)</f>
        <v>Ireland</v>
      </c>
      <c r="I170" t="str">
        <f>_xlfn.XLOOKUP(D170,products!$A$1:$A$49,products!$B$1:$B$49,,0)</f>
        <v>Ara</v>
      </c>
      <c r="J170" t="str">
        <f>_xlfn.XLOOKUP(D170,products!$A$1:$A$49,products!$C$1:$C$49,,0)</f>
        <v>M</v>
      </c>
      <c r="K170" s="4">
        <f>_xlfn.XLOOKUP(D170,products!$A$1:$A$49,products!$D$1:$D$49,,0)</f>
        <v>0.5</v>
      </c>
      <c r="L170" s="6">
        <f>_xlfn.XLOOKUP(D170,products!$A$1:$A$49,products!$E$1:$E$49,,0)</f>
        <v>6.75</v>
      </c>
      <c r="M170" s="5">
        <f t="shared" si="4"/>
        <v>40.5</v>
      </c>
      <c r="N170" t="s">
        <v>6200</v>
      </c>
      <c r="O170" t="str">
        <f t="shared" si="5"/>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 customers!$A$1:$A$1001,customers!$C$1:$C$1001,,0)=0,"",_xlfn.XLOOKUP(C171, customers!$A$1:$A$1001,customers!$C$1:$C$1001,,0))</f>
        <v>fdauney4p@sphinn.com</v>
      </c>
      <c r="H171" s="2" t="str">
        <f>_xlfn.XLOOKUP(orders!C171,customers!$A$1:$A$1001,customers!$G$1:$G$1001,,0)</f>
        <v>Ireland</v>
      </c>
      <c r="I171" t="str">
        <f>_xlfn.XLOOKUP(D171,products!$A$1:$A$49,products!$B$1:$B$49,,0)</f>
        <v>Rob</v>
      </c>
      <c r="J171" t="str">
        <f>_xlfn.XLOOKUP(D171,products!$A$1:$A$49,products!$C$1:$C$49,,0)</f>
        <v>D</v>
      </c>
      <c r="K171" s="4">
        <f>_xlfn.XLOOKUP(D171,products!$A$1:$A$49,products!$D$1:$D$49,,0)</f>
        <v>1</v>
      </c>
      <c r="L171" s="6">
        <f>_xlfn.XLOOKUP(D171,products!$A$1:$A$49,products!$E$1:$E$49,,0)</f>
        <v>8.9499999999999993</v>
      </c>
      <c r="M171" s="5">
        <f t="shared" si="4"/>
        <v>17.899999999999999</v>
      </c>
      <c r="N171" t="s">
        <v>6197</v>
      </c>
      <c r="O171" t="str">
        <f t="shared" si="5"/>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 customers!$A$1:$A$1001,customers!$C$1:$C$1001,,0)=0,"",_xlfn.XLOOKUP(C172, customers!$A$1:$A$1001,customers!$C$1:$C$1001,,0))</f>
        <v>searley4q@youku.com</v>
      </c>
      <c r="H172" s="2" t="str">
        <f>_xlfn.XLOOKUP(orders!C172,customers!$A$1:$A$1001,customers!$G$1:$G$1001,,0)</f>
        <v>United Kingdom</v>
      </c>
      <c r="I172" t="str">
        <f>_xlfn.XLOOKUP(D172,products!$A$1:$A$49,products!$B$1:$B$49,,0)</f>
        <v>Exc</v>
      </c>
      <c r="J172" t="str">
        <f>_xlfn.XLOOKUP(D172,products!$A$1:$A$49,products!$C$1:$C$49,,0)</f>
        <v>L</v>
      </c>
      <c r="K172" s="4">
        <f>_xlfn.XLOOKUP(D172,products!$A$1:$A$49,products!$D$1:$D$49,,0)</f>
        <v>2.5</v>
      </c>
      <c r="L172" s="6">
        <f>_xlfn.XLOOKUP(D172,products!$A$1:$A$49,products!$E$1:$E$49,,0)</f>
        <v>34.154999999999994</v>
      </c>
      <c r="M172" s="5">
        <f t="shared" si="4"/>
        <v>68.309999999999988</v>
      </c>
      <c r="N172" t="s">
        <v>6198</v>
      </c>
      <c r="O172" t="str">
        <f t="shared" si="5"/>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 customers!$A$1:$A$1001,customers!$C$1:$C$1001,,0)=0,"",_xlfn.XLOOKUP(C173, customers!$A$1:$A$1001,customers!$C$1:$C$1001,,0))</f>
        <v>mchamberlayne4r@bigcartel.com</v>
      </c>
      <c r="H173" s="2" t="str">
        <f>_xlfn.XLOOKUP(orders!C173,customers!$A$1:$A$1001,customers!$G$1:$G$1001,,0)</f>
        <v>United States</v>
      </c>
      <c r="I173" t="str">
        <f>_xlfn.XLOOKUP(D173,products!$A$1:$A$49,products!$B$1:$B$49,,0)</f>
        <v>Exc</v>
      </c>
      <c r="J173" t="str">
        <f>_xlfn.XLOOKUP(D173,products!$A$1:$A$49,products!$C$1:$C$49,,0)</f>
        <v>M</v>
      </c>
      <c r="K173" s="4">
        <f>_xlfn.XLOOKUP(D173,products!$A$1:$A$49,products!$D$1:$D$49,,0)</f>
        <v>2.5</v>
      </c>
      <c r="L173" s="6">
        <f>_xlfn.XLOOKUP(D173,products!$A$1:$A$49,products!$E$1:$E$49,,0)</f>
        <v>31.624999999999996</v>
      </c>
      <c r="M173" s="5">
        <f t="shared" si="4"/>
        <v>63.249999999999993</v>
      </c>
      <c r="N173" t="s">
        <v>6198</v>
      </c>
      <c r="O173" t="str">
        <f t="shared" si="5"/>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 customers!$A$1:$A$1001,customers!$C$1:$C$1001,,0)=0,"",_xlfn.XLOOKUP(C174, customers!$A$1:$A$1001,customers!$C$1:$C$1001,,0))</f>
        <v>bflaherty4s@moonfruit.com</v>
      </c>
      <c r="H174" s="2" t="str">
        <f>_xlfn.XLOOKUP(orders!C174,customers!$A$1:$A$1001,customers!$G$1:$G$1001,,0)</f>
        <v>Ireland</v>
      </c>
      <c r="I174" t="str">
        <f>_xlfn.XLOOKUP(D174,products!$A$1:$A$49,products!$B$1:$B$49,,0)</f>
        <v>Exc</v>
      </c>
      <c r="J174" t="str">
        <f>_xlfn.XLOOKUP(D174,products!$A$1:$A$49,products!$C$1:$C$49,,0)</f>
        <v>D</v>
      </c>
      <c r="K174" s="4">
        <f>_xlfn.XLOOKUP(D174,products!$A$1:$A$49,products!$D$1:$D$49,,0)</f>
        <v>0.5</v>
      </c>
      <c r="L174" s="6">
        <f>_xlfn.XLOOKUP(D174,products!$A$1:$A$49,products!$E$1:$E$49,,0)</f>
        <v>7.29</v>
      </c>
      <c r="M174" s="5">
        <f t="shared" si="4"/>
        <v>21.87</v>
      </c>
      <c r="N174" t="s">
        <v>6198</v>
      </c>
      <c r="O174" t="str">
        <f t="shared" si="5"/>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 customers!$A$1:$A$1001,customers!$C$1:$C$1001,,0)=0,"",_xlfn.XLOOKUP(C175, customers!$A$1:$A$1001,customers!$C$1:$C$1001,,0))</f>
        <v>ocolbeck4t@sina.com.cn</v>
      </c>
      <c r="H175" s="2" t="str">
        <f>_xlfn.XLOOKUP(orders!C175,customers!$A$1:$A$1001,customers!$G$1:$G$1001,,0)</f>
        <v>United States</v>
      </c>
      <c r="I175" t="str">
        <f>_xlfn.XLOOKUP(D175,products!$A$1:$A$49,products!$B$1:$B$49,,0)</f>
        <v>Rob</v>
      </c>
      <c r="J175" t="str">
        <f>_xlfn.XLOOKUP(D175,products!$A$1:$A$49,products!$C$1:$C$49,,0)</f>
        <v>M</v>
      </c>
      <c r="K175" s="4">
        <f>_xlfn.XLOOKUP(D175,products!$A$1:$A$49,products!$D$1:$D$49,,0)</f>
        <v>2.5</v>
      </c>
      <c r="L175" s="6">
        <f>_xlfn.XLOOKUP(D175,products!$A$1:$A$49,products!$E$1:$E$49,,0)</f>
        <v>22.884999999999998</v>
      </c>
      <c r="M175" s="5">
        <f t="shared" si="4"/>
        <v>91.539999999999992</v>
      </c>
      <c r="N175" t="s">
        <v>6197</v>
      </c>
      <c r="O175" t="str">
        <f t="shared" si="5"/>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 customers!$A$1:$A$1001,customers!$C$1:$C$1001,,0)=0,"",_xlfn.XLOOKUP(C176, customers!$A$1:$A$1001,customers!$C$1:$C$1001,,0))</f>
        <v/>
      </c>
      <c r="H176" s="2" t="str">
        <f>_xlfn.XLOOKUP(orders!C176,customers!$A$1:$A$1001,customers!$G$1:$G$1001,,0)</f>
        <v>United States</v>
      </c>
      <c r="I176" t="str">
        <f>_xlfn.XLOOKUP(D176,products!$A$1:$A$49,products!$B$1:$B$49,,0)</f>
        <v>Exc</v>
      </c>
      <c r="J176" t="str">
        <f>_xlfn.XLOOKUP(D176,products!$A$1:$A$49,products!$C$1:$C$49,,0)</f>
        <v>L</v>
      </c>
      <c r="K176" s="4">
        <f>_xlfn.XLOOKUP(D176,products!$A$1:$A$49,products!$D$1:$D$49,,0)</f>
        <v>2.5</v>
      </c>
      <c r="L176" s="6">
        <f>_xlfn.XLOOKUP(D176,products!$A$1:$A$49,products!$E$1:$E$49,,0)</f>
        <v>34.154999999999994</v>
      </c>
      <c r="M176" s="5">
        <f t="shared" si="4"/>
        <v>204.92999999999995</v>
      </c>
      <c r="N176" t="s">
        <v>6198</v>
      </c>
      <c r="O176" t="str">
        <f t="shared" si="5"/>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 customers!$A$1:$A$1001,customers!$C$1:$C$1001,,0)=0,"",_xlfn.XLOOKUP(C177, customers!$A$1:$A$1001,customers!$C$1:$C$1001,,0))</f>
        <v>ehobbing4v@nsw.gov.au</v>
      </c>
      <c r="H177" s="2" t="str">
        <f>_xlfn.XLOOKUP(orders!C177,customers!$A$1:$A$1001,customers!$G$1:$G$1001,,0)</f>
        <v>United States</v>
      </c>
      <c r="I177" t="str">
        <f>_xlfn.XLOOKUP(D177,products!$A$1:$A$49,products!$B$1:$B$49,,0)</f>
        <v>Exc</v>
      </c>
      <c r="J177" t="str">
        <f>_xlfn.XLOOKUP(D177,products!$A$1:$A$49,products!$C$1:$C$49,,0)</f>
        <v>M</v>
      </c>
      <c r="K177" s="4">
        <f>_xlfn.XLOOKUP(D177,products!$A$1:$A$49,products!$D$1:$D$49,,0)</f>
        <v>2.5</v>
      </c>
      <c r="L177" s="6">
        <f>_xlfn.XLOOKUP(D177,products!$A$1:$A$49,products!$E$1:$E$49,,0)</f>
        <v>31.624999999999996</v>
      </c>
      <c r="M177" s="5">
        <f t="shared" si="4"/>
        <v>63.249999999999993</v>
      </c>
      <c r="N177" t="s">
        <v>6198</v>
      </c>
      <c r="O177" t="str">
        <f t="shared" si="5"/>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 customers!$A$1:$A$1001,customers!$C$1:$C$1001,,0)=0,"",_xlfn.XLOOKUP(C178, customers!$A$1:$A$1001,customers!$C$1:$C$1001,,0))</f>
        <v>othynne4w@auda.org.au</v>
      </c>
      <c r="H178" s="2" t="str">
        <f>_xlfn.XLOOKUP(orders!C178,customers!$A$1:$A$1001,customers!$G$1:$G$1001,,0)</f>
        <v>United States</v>
      </c>
      <c r="I178" t="str">
        <f>_xlfn.XLOOKUP(D178,products!$A$1:$A$49,products!$B$1:$B$49,,0)</f>
        <v>Exc</v>
      </c>
      <c r="J178" t="str">
        <f>_xlfn.XLOOKUP(D178,products!$A$1:$A$49,products!$C$1:$C$49,,0)</f>
        <v>L</v>
      </c>
      <c r="K178" s="4">
        <f>_xlfn.XLOOKUP(D178,products!$A$1:$A$49,products!$D$1:$D$49,,0)</f>
        <v>2.5</v>
      </c>
      <c r="L178" s="6">
        <f>_xlfn.XLOOKUP(D178,products!$A$1:$A$49,products!$E$1:$E$49,,0)</f>
        <v>34.154999999999994</v>
      </c>
      <c r="M178" s="5">
        <f t="shared" si="4"/>
        <v>34.154999999999994</v>
      </c>
      <c r="N178" t="s">
        <v>6198</v>
      </c>
      <c r="O178" t="str">
        <f t="shared" si="5"/>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 customers!$A$1:$A$1001,customers!$C$1:$C$1001,,0)=0,"",_xlfn.XLOOKUP(C179, customers!$A$1:$A$1001,customers!$C$1:$C$1001,,0))</f>
        <v>eheining4x@flickr.com</v>
      </c>
      <c r="H179" s="2" t="str">
        <f>_xlfn.XLOOKUP(orders!C179,customers!$A$1:$A$1001,customers!$G$1:$G$1001,,0)</f>
        <v>United States</v>
      </c>
      <c r="I179" t="str">
        <f>_xlfn.XLOOKUP(D179,products!$A$1:$A$49,products!$B$1:$B$49,,0)</f>
        <v>Rob</v>
      </c>
      <c r="J179" t="str">
        <f>_xlfn.XLOOKUP(D179,products!$A$1:$A$49,products!$C$1:$C$49,,0)</f>
        <v>L</v>
      </c>
      <c r="K179" s="4">
        <f>_xlfn.XLOOKUP(D179,products!$A$1:$A$49,products!$D$1:$D$49,,0)</f>
        <v>2.5</v>
      </c>
      <c r="L179" s="6">
        <f>_xlfn.XLOOKUP(D179,products!$A$1:$A$49,products!$E$1:$E$49,,0)</f>
        <v>27.484999999999996</v>
      </c>
      <c r="M179" s="5">
        <f t="shared" si="4"/>
        <v>109.93999999999998</v>
      </c>
      <c r="N179" t="s">
        <v>6197</v>
      </c>
      <c r="O179" t="str">
        <f t="shared" si="5"/>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 customers!$A$1:$A$1001,customers!$C$1:$C$1001,,0)=0,"",_xlfn.XLOOKUP(C180, customers!$A$1:$A$1001,customers!$C$1:$C$1001,,0))</f>
        <v>kmelloi4y@imdb.com</v>
      </c>
      <c r="H180" s="2" t="str">
        <f>_xlfn.XLOOKUP(orders!C180,customers!$A$1:$A$1001,customers!$G$1:$G$1001,,0)</f>
        <v>United States</v>
      </c>
      <c r="I180" t="str">
        <f>_xlfn.XLOOKUP(D180,products!$A$1:$A$49,products!$B$1:$B$49,,0)</f>
        <v>Ara</v>
      </c>
      <c r="J180" t="str">
        <f>_xlfn.XLOOKUP(D180,products!$A$1:$A$49,products!$C$1:$C$49,,0)</f>
        <v>L</v>
      </c>
      <c r="K180" s="4">
        <f>_xlfn.XLOOKUP(D180,products!$A$1:$A$49,products!$D$1:$D$49,,0)</f>
        <v>1</v>
      </c>
      <c r="L180" s="6">
        <f>_xlfn.XLOOKUP(D180,products!$A$1:$A$49,products!$E$1:$E$49,,0)</f>
        <v>12.95</v>
      </c>
      <c r="M180" s="5">
        <f t="shared" si="4"/>
        <v>25.9</v>
      </c>
      <c r="N180" t="s">
        <v>6200</v>
      </c>
      <c r="O180" t="str">
        <f t="shared" si="5"/>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 customers!$A$1:$A$1001,customers!$C$1:$C$1001,,0)=0,"",_xlfn.XLOOKUP(C181, customers!$A$1:$A$1001,customers!$C$1:$C$1001,,0))</f>
        <v/>
      </c>
      <c r="H181" s="2" t="str">
        <f>_xlfn.XLOOKUP(orders!C181,customers!$A$1:$A$1001,customers!$G$1:$G$1001,,0)</f>
        <v>Ireland</v>
      </c>
      <c r="I181" t="str">
        <f>_xlfn.XLOOKUP(D181,products!$A$1:$A$49,products!$B$1:$B$49,,0)</f>
        <v>Ara</v>
      </c>
      <c r="J181" t="str">
        <f>_xlfn.XLOOKUP(D181,products!$A$1:$A$49,products!$C$1:$C$49,,0)</f>
        <v>D</v>
      </c>
      <c r="K181" s="4">
        <f>_xlfn.XLOOKUP(D181,products!$A$1:$A$49,products!$D$1:$D$49,,0)</f>
        <v>0.2</v>
      </c>
      <c r="L181" s="6">
        <f>_xlfn.XLOOKUP(D181,products!$A$1:$A$49,products!$E$1:$E$49,,0)</f>
        <v>2.9849999999999999</v>
      </c>
      <c r="M181" s="5">
        <f t="shared" si="4"/>
        <v>2.9849999999999999</v>
      </c>
      <c r="N181" t="s">
        <v>6200</v>
      </c>
      <c r="O181" t="str">
        <f t="shared" si="5"/>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 customers!$A$1:$A$1001,customers!$C$1:$C$1001,,0)=0,"",_xlfn.XLOOKUP(C182, customers!$A$1:$A$1001,customers!$C$1:$C$1001,,0))</f>
        <v>amussen50@51.la</v>
      </c>
      <c r="H182" s="2" t="str">
        <f>_xlfn.XLOOKUP(orders!C182,customers!$A$1:$A$1001,customers!$G$1:$G$1001,,0)</f>
        <v>United States</v>
      </c>
      <c r="I182" t="str">
        <f>_xlfn.XLOOKUP(D182,products!$A$1:$A$49,products!$B$1:$B$49,,0)</f>
        <v>Exc</v>
      </c>
      <c r="J182" t="str">
        <f>_xlfn.XLOOKUP(D182,products!$A$1:$A$49,products!$C$1:$C$49,,0)</f>
        <v>L</v>
      </c>
      <c r="K182" s="4">
        <f>_xlfn.XLOOKUP(D182,products!$A$1:$A$49,products!$D$1:$D$49,,0)</f>
        <v>0.2</v>
      </c>
      <c r="L182" s="6">
        <f>_xlfn.XLOOKUP(D182,products!$A$1:$A$49,products!$E$1:$E$49,,0)</f>
        <v>4.4550000000000001</v>
      </c>
      <c r="M182" s="5">
        <f t="shared" si="4"/>
        <v>22.274999999999999</v>
      </c>
      <c r="N182" t="s">
        <v>6198</v>
      </c>
      <c r="O182" t="str">
        <f t="shared" si="5"/>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 customers!$A$1:$A$1001,customers!$C$1:$C$1001,,0)=0,"",_xlfn.XLOOKUP(C183, customers!$A$1:$A$1001,customers!$C$1:$C$1001,,0))</f>
        <v>amussen50@51.la</v>
      </c>
      <c r="H183" s="2" t="str">
        <f>_xlfn.XLOOKUP(orders!C183,customers!$A$1:$A$1001,customers!$G$1:$G$1001,,0)</f>
        <v>United States</v>
      </c>
      <c r="I183" t="str">
        <f>_xlfn.XLOOKUP(D183,products!$A$1:$A$49,products!$B$1:$B$49,,0)</f>
        <v>Ara</v>
      </c>
      <c r="J183" t="str">
        <f>_xlfn.XLOOKUP(D183,products!$A$1:$A$49,products!$C$1:$C$49,,0)</f>
        <v>D</v>
      </c>
      <c r="K183" s="4">
        <f>_xlfn.XLOOKUP(D183,products!$A$1:$A$49,products!$D$1:$D$49,,0)</f>
        <v>0.5</v>
      </c>
      <c r="L183" s="6">
        <f>_xlfn.XLOOKUP(D183,products!$A$1:$A$49,products!$E$1:$E$49,,0)</f>
        <v>5.97</v>
      </c>
      <c r="M183" s="5">
        <f t="shared" si="4"/>
        <v>29.849999999999998</v>
      </c>
      <c r="N183" t="s">
        <v>6200</v>
      </c>
      <c r="O183" t="str">
        <f t="shared" si="5"/>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 customers!$A$1:$A$1001,customers!$C$1:$C$1001,,0)=0,"",_xlfn.XLOOKUP(C184, customers!$A$1:$A$1001,customers!$C$1:$C$1001,,0))</f>
        <v>amundford52@nbcnews.com</v>
      </c>
      <c r="H184" s="2" t="str">
        <f>_xlfn.XLOOKUP(orders!C184,customers!$A$1:$A$1001,customers!$G$1:$G$1001,,0)</f>
        <v>United States</v>
      </c>
      <c r="I184" t="str">
        <f>_xlfn.XLOOKUP(D184,products!$A$1:$A$49,products!$B$1:$B$49,,0)</f>
        <v>Rob</v>
      </c>
      <c r="J184" t="str">
        <f>_xlfn.XLOOKUP(D184,products!$A$1:$A$49,products!$C$1:$C$49,,0)</f>
        <v>D</v>
      </c>
      <c r="K184" s="4">
        <f>_xlfn.XLOOKUP(D184,products!$A$1:$A$49,products!$D$1:$D$49,,0)</f>
        <v>0.5</v>
      </c>
      <c r="L184" s="6">
        <f>_xlfn.XLOOKUP(D184,products!$A$1:$A$49,products!$E$1:$E$49,,0)</f>
        <v>5.3699999999999992</v>
      </c>
      <c r="M184" s="5">
        <f t="shared" si="4"/>
        <v>32.22</v>
      </c>
      <c r="N184" t="s">
        <v>6197</v>
      </c>
      <c r="O184" t="str">
        <f t="shared" si="5"/>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 customers!$A$1:$A$1001,customers!$C$1:$C$1001,,0)=0,"",_xlfn.XLOOKUP(C185, customers!$A$1:$A$1001,customers!$C$1:$C$1001,,0))</f>
        <v>twalas53@google.ca</v>
      </c>
      <c r="H185" s="2" t="str">
        <f>_xlfn.XLOOKUP(orders!C185,customers!$A$1:$A$1001,customers!$G$1:$G$1001,,0)</f>
        <v>United States</v>
      </c>
      <c r="I185" t="str">
        <f>_xlfn.XLOOKUP(D185,products!$A$1:$A$49,products!$B$1:$B$49,,0)</f>
        <v>Exc</v>
      </c>
      <c r="J185" t="str">
        <f>_xlfn.XLOOKUP(D185,products!$A$1:$A$49,products!$C$1:$C$49,,0)</f>
        <v>M</v>
      </c>
      <c r="K185" s="4">
        <f>_xlfn.XLOOKUP(D185,products!$A$1:$A$49,products!$D$1:$D$49,,0)</f>
        <v>0.2</v>
      </c>
      <c r="L185" s="6">
        <f>_xlfn.XLOOKUP(D185,products!$A$1:$A$49,products!$E$1:$E$49,,0)</f>
        <v>4.125</v>
      </c>
      <c r="M185" s="5">
        <f t="shared" si="4"/>
        <v>8.25</v>
      </c>
      <c r="N185" t="s">
        <v>6198</v>
      </c>
      <c r="O185" t="str">
        <f t="shared" si="5"/>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 customers!$A$1:$A$1001,customers!$C$1:$C$1001,,0)=0,"",_xlfn.XLOOKUP(C186, customers!$A$1:$A$1001,customers!$C$1:$C$1001,,0))</f>
        <v>iblazewicz54@thetimes.co.uk</v>
      </c>
      <c r="H186" s="2" t="str">
        <f>_xlfn.XLOOKUP(orders!C186,customers!$A$1:$A$1001,customers!$G$1:$G$1001,,0)</f>
        <v>United States</v>
      </c>
      <c r="I186" t="str">
        <f>_xlfn.XLOOKUP(D186,products!$A$1:$A$49,products!$B$1:$B$49,,0)</f>
        <v>Ara</v>
      </c>
      <c r="J186" t="str">
        <f>_xlfn.XLOOKUP(D186,products!$A$1:$A$49,products!$C$1:$C$49,,0)</f>
        <v>L</v>
      </c>
      <c r="K186" s="4">
        <f>_xlfn.XLOOKUP(D186,products!$A$1:$A$49,products!$D$1:$D$49,,0)</f>
        <v>0.5</v>
      </c>
      <c r="L186" s="6">
        <f>_xlfn.XLOOKUP(D186,products!$A$1:$A$49,products!$E$1:$E$49,,0)</f>
        <v>7.77</v>
      </c>
      <c r="M186" s="5">
        <f t="shared" si="4"/>
        <v>31.08</v>
      </c>
      <c r="N186" t="s">
        <v>6200</v>
      </c>
      <c r="O186" t="str">
        <f t="shared" si="5"/>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 customers!$A$1:$A$1001,customers!$C$1:$C$1001,,0)=0,"",_xlfn.XLOOKUP(C187, customers!$A$1:$A$1001,customers!$C$1:$C$1001,,0))</f>
        <v>arizzetti55@naver.com</v>
      </c>
      <c r="H187" s="2" t="str">
        <f>_xlfn.XLOOKUP(orders!C187,customers!$A$1:$A$1001,customers!$G$1:$G$1001,,0)</f>
        <v>United States</v>
      </c>
      <c r="I187" t="str">
        <f>_xlfn.XLOOKUP(D187,products!$A$1:$A$49,products!$B$1:$B$49,,0)</f>
        <v>Exc</v>
      </c>
      <c r="J187" t="str">
        <f>_xlfn.XLOOKUP(D187,products!$A$1:$A$49,products!$C$1:$C$49,,0)</f>
        <v>D</v>
      </c>
      <c r="K187" s="4">
        <f>_xlfn.XLOOKUP(D187,products!$A$1:$A$49,products!$D$1:$D$49,,0)</f>
        <v>0.5</v>
      </c>
      <c r="L187" s="6">
        <f>_xlfn.XLOOKUP(D187,products!$A$1:$A$49,products!$E$1:$E$49,,0)</f>
        <v>7.29</v>
      </c>
      <c r="M187" s="5">
        <f t="shared" si="4"/>
        <v>36.450000000000003</v>
      </c>
      <c r="N187" t="s">
        <v>6198</v>
      </c>
      <c r="O187" t="str">
        <f t="shared" si="5"/>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 customers!$A$1:$A$1001,customers!$C$1:$C$1001,,0)=0,"",_xlfn.XLOOKUP(C188, customers!$A$1:$A$1001,customers!$C$1:$C$1001,,0))</f>
        <v>mmeriet56@noaa.gov</v>
      </c>
      <c r="H188" s="2" t="str">
        <f>_xlfn.XLOOKUP(orders!C188,customers!$A$1:$A$1001,customers!$G$1:$G$1001,,0)</f>
        <v>United States</v>
      </c>
      <c r="I188" t="str">
        <f>_xlfn.XLOOKUP(D188,products!$A$1:$A$49,products!$B$1:$B$49,,0)</f>
        <v>Rob</v>
      </c>
      <c r="J188" t="str">
        <f>_xlfn.XLOOKUP(D188,products!$A$1:$A$49,products!$C$1:$C$49,,0)</f>
        <v>M</v>
      </c>
      <c r="K188" s="4">
        <f>_xlfn.XLOOKUP(D188,products!$A$1:$A$49,products!$D$1:$D$49,,0)</f>
        <v>2.5</v>
      </c>
      <c r="L188" s="6">
        <f>_xlfn.XLOOKUP(D188,products!$A$1:$A$49,products!$E$1:$E$49,,0)</f>
        <v>22.884999999999998</v>
      </c>
      <c r="M188" s="5">
        <f t="shared" si="4"/>
        <v>68.655000000000001</v>
      </c>
      <c r="N188" t="s">
        <v>6197</v>
      </c>
      <c r="O188" t="str">
        <f t="shared" si="5"/>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 customers!$A$1:$A$1001,customers!$C$1:$C$1001,,0)=0,"",_xlfn.XLOOKUP(C189, customers!$A$1:$A$1001,customers!$C$1:$C$1001,,0))</f>
        <v>lpratt57@netvibes.com</v>
      </c>
      <c r="H189" s="2" t="str">
        <f>_xlfn.XLOOKUP(orders!C189,customers!$A$1:$A$1001,customers!$G$1:$G$1001,,0)</f>
        <v>United States</v>
      </c>
      <c r="I189" t="str">
        <f>_xlfn.XLOOKUP(D189,products!$A$1:$A$49,products!$B$1:$B$49,,0)</f>
        <v>Lib</v>
      </c>
      <c r="J189" t="str">
        <f>_xlfn.XLOOKUP(D189,products!$A$1:$A$49,products!$C$1:$C$49,,0)</f>
        <v>M</v>
      </c>
      <c r="K189" s="4">
        <f>_xlfn.XLOOKUP(D189,products!$A$1:$A$49,products!$D$1:$D$49,,0)</f>
        <v>0.5</v>
      </c>
      <c r="L189" s="6">
        <f>_xlfn.XLOOKUP(D189,products!$A$1:$A$49,products!$E$1:$E$49,,0)</f>
        <v>8.73</v>
      </c>
      <c r="M189" s="5">
        <f t="shared" si="4"/>
        <v>43.650000000000006</v>
      </c>
      <c r="N189" t="s">
        <v>6199</v>
      </c>
      <c r="O189" t="str">
        <f t="shared" si="5"/>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 customers!$A$1:$A$1001,customers!$C$1:$C$1001,,0)=0,"",_xlfn.XLOOKUP(C190, customers!$A$1:$A$1001,customers!$C$1:$C$1001,,0))</f>
        <v>akitchingham58@com.com</v>
      </c>
      <c r="H190" s="2" t="str">
        <f>_xlfn.XLOOKUP(orders!C190,customers!$A$1:$A$1001,customers!$G$1:$G$1001,,0)</f>
        <v>United States</v>
      </c>
      <c r="I190" t="str">
        <f>_xlfn.XLOOKUP(D190,products!$A$1:$A$49,products!$B$1:$B$49,,0)</f>
        <v>Exc</v>
      </c>
      <c r="J190" t="str">
        <f>_xlfn.XLOOKUP(D190,products!$A$1:$A$49,products!$C$1:$C$49,,0)</f>
        <v>L</v>
      </c>
      <c r="K190" s="4">
        <f>_xlfn.XLOOKUP(D190,products!$A$1:$A$49,products!$D$1:$D$49,,0)</f>
        <v>0.2</v>
      </c>
      <c r="L190" s="6">
        <f>_xlfn.XLOOKUP(D190,products!$A$1:$A$49,products!$E$1:$E$49,,0)</f>
        <v>4.4550000000000001</v>
      </c>
      <c r="M190" s="5">
        <f t="shared" si="4"/>
        <v>4.4550000000000001</v>
      </c>
      <c r="N190" t="s">
        <v>6198</v>
      </c>
      <c r="O190" t="str">
        <f t="shared" si="5"/>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 customers!$A$1:$A$1001,customers!$C$1:$C$1001,,0)=0,"",_xlfn.XLOOKUP(C191, customers!$A$1:$A$1001,customers!$C$1:$C$1001,,0))</f>
        <v>bbartholin59@xinhuanet.com</v>
      </c>
      <c r="H191" s="2" t="str">
        <f>_xlfn.XLOOKUP(orders!C191,customers!$A$1:$A$1001,customers!$G$1:$G$1001,,0)</f>
        <v>United States</v>
      </c>
      <c r="I191" t="str">
        <f>_xlfn.XLOOKUP(D191,products!$A$1:$A$49,products!$B$1:$B$49,,0)</f>
        <v>Lib</v>
      </c>
      <c r="J191" t="str">
        <f>_xlfn.XLOOKUP(D191,products!$A$1:$A$49,products!$C$1:$C$49,,0)</f>
        <v>M</v>
      </c>
      <c r="K191" s="4">
        <f>_xlfn.XLOOKUP(D191,products!$A$1:$A$49,products!$D$1:$D$49,,0)</f>
        <v>1</v>
      </c>
      <c r="L191" s="6">
        <f>_xlfn.XLOOKUP(D191,products!$A$1:$A$49,products!$E$1:$E$49,,0)</f>
        <v>14.55</v>
      </c>
      <c r="M191" s="5">
        <f t="shared" si="4"/>
        <v>43.650000000000006</v>
      </c>
      <c r="N191" t="s">
        <v>6199</v>
      </c>
      <c r="O191" t="str">
        <f t="shared" si="5"/>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 customers!$A$1:$A$1001,customers!$C$1:$C$1001,,0)=0,"",_xlfn.XLOOKUP(C192, customers!$A$1:$A$1001,customers!$C$1:$C$1001,,0))</f>
        <v>mprinn5a@usa.gov</v>
      </c>
      <c r="H192" s="2" t="str">
        <f>_xlfn.XLOOKUP(orders!C192,customers!$A$1:$A$1001,customers!$G$1:$G$1001,,0)</f>
        <v>United States</v>
      </c>
      <c r="I192" t="str">
        <f>_xlfn.XLOOKUP(D192,products!$A$1:$A$49,products!$B$1:$B$49,,0)</f>
        <v>Lib</v>
      </c>
      <c r="J192" t="str">
        <f>_xlfn.XLOOKUP(D192,products!$A$1:$A$49,products!$C$1:$C$49,,0)</f>
        <v>M</v>
      </c>
      <c r="K192" s="4">
        <f>_xlfn.XLOOKUP(D192,products!$A$1:$A$49,products!$D$1:$D$49,,0)</f>
        <v>2.5</v>
      </c>
      <c r="L192" s="6">
        <f>_xlfn.XLOOKUP(D192,products!$A$1:$A$49,products!$E$1:$E$49,,0)</f>
        <v>33.464999999999996</v>
      </c>
      <c r="M192" s="5">
        <f t="shared" si="4"/>
        <v>33.464999999999996</v>
      </c>
      <c r="N192" t="s">
        <v>6199</v>
      </c>
      <c r="O192" t="str">
        <f t="shared" si="5"/>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 customers!$A$1:$A$1001,customers!$C$1:$C$1001,,0)=0,"",_xlfn.XLOOKUP(C193, customers!$A$1:$A$1001,customers!$C$1:$C$1001,,0))</f>
        <v>abaudino5b@netvibes.com</v>
      </c>
      <c r="H193" s="2" t="str">
        <f>_xlfn.XLOOKUP(orders!C193,customers!$A$1:$A$1001,customers!$G$1:$G$1001,,0)</f>
        <v>United States</v>
      </c>
      <c r="I193" t="str">
        <f>_xlfn.XLOOKUP(D193,products!$A$1:$A$49,products!$B$1:$B$49,,0)</f>
        <v>Lib</v>
      </c>
      <c r="J193" t="str">
        <f>_xlfn.XLOOKUP(D193,products!$A$1:$A$49,products!$C$1:$C$49,,0)</f>
        <v>D</v>
      </c>
      <c r="K193" s="4">
        <f>_xlfn.XLOOKUP(D193,products!$A$1:$A$49,products!$D$1:$D$49,,0)</f>
        <v>0.2</v>
      </c>
      <c r="L193" s="6">
        <f>_xlfn.XLOOKUP(D193,products!$A$1:$A$49,products!$E$1:$E$49,,0)</f>
        <v>3.8849999999999998</v>
      </c>
      <c r="M193" s="5">
        <f t="shared" si="4"/>
        <v>19.424999999999997</v>
      </c>
      <c r="N193" t="s">
        <v>6199</v>
      </c>
      <c r="O193" t="str">
        <f t="shared" si="5"/>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 customers!$A$1:$A$1001,customers!$C$1:$C$1001,,0)=0,"",_xlfn.XLOOKUP(C194, customers!$A$1:$A$1001,customers!$C$1:$C$1001,,0))</f>
        <v>ppetrushanko5c@blinklist.com</v>
      </c>
      <c r="H194" s="2" t="str">
        <f>_xlfn.XLOOKUP(orders!C194,customers!$A$1:$A$1001,customers!$G$1:$G$1001,,0)</f>
        <v>Ireland</v>
      </c>
      <c r="I194" t="str">
        <f>_xlfn.XLOOKUP(D194,products!$A$1:$A$49,products!$B$1:$B$49,,0)</f>
        <v>Exc</v>
      </c>
      <c r="J194" t="str">
        <f>_xlfn.XLOOKUP(D194,products!$A$1:$A$49,products!$C$1:$C$49,,0)</f>
        <v>D</v>
      </c>
      <c r="K194" s="4">
        <f>_xlfn.XLOOKUP(D194,products!$A$1:$A$49,products!$D$1:$D$49,,0)</f>
        <v>1</v>
      </c>
      <c r="L194" s="6">
        <f>_xlfn.XLOOKUP(D194,products!$A$1:$A$49,products!$E$1:$E$49,,0)</f>
        <v>12.15</v>
      </c>
      <c r="M194" s="5">
        <f t="shared" si="4"/>
        <v>72.900000000000006</v>
      </c>
      <c r="N194" t="s">
        <v>6198</v>
      </c>
      <c r="O194" t="str">
        <f t="shared" si="5"/>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 customers!$A$1:$A$1001,customers!$C$1:$C$1001,,0)=0,"",_xlfn.XLOOKUP(C195, customers!$A$1:$A$1001,customers!$C$1:$C$1001,,0))</f>
        <v/>
      </c>
      <c r="H195" s="2" t="str">
        <f>_xlfn.XLOOKUP(orders!C195,customers!$A$1:$A$1001,customers!$G$1:$G$1001,,0)</f>
        <v>United States</v>
      </c>
      <c r="I195" t="str">
        <f>_xlfn.XLOOKUP(D195,products!$A$1:$A$49,products!$B$1:$B$49,,0)</f>
        <v>Exc</v>
      </c>
      <c r="J195" t="str">
        <f>_xlfn.XLOOKUP(D195,products!$A$1:$A$49,products!$C$1:$C$49,,0)</f>
        <v>L</v>
      </c>
      <c r="K195" s="4">
        <f>_xlfn.XLOOKUP(D195,products!$A$1:$A$49,products!$D$1:$D$49,,0)</f>
        <v>1</v>
      </c>
      <c r="L195" s="6">
        <f>_xlfn.XLOOKUP(D195,products!$A$1:$A$49,products!$E$1:$E$49,,0)</f>
        <v>14.85</v>
      </c>
      <c r="M195" s="5">
        <f t="shared" ref="M195:M258" si="6">L195*E195</f>
        <v>44.55</v>
      </c>
      <c r="N195" t="s">
        <v>6198</v>
      </c>
      <c r="O195" t="str">
        <f t="shared" ref="O195:O258" si="7">IF(J195 = "M", "Medium", IF(J195 = "L", "Light", IF(J195 = "D", "Dark","")))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 customers!$A$1:$A$1001,customers!$C$1:$C$1001,,0)=0,"",_xlfn.XLOOKUP(C196, customers!$A$1:$A$1001,customers!$C$1:$C$1001,,0))</f>
        <v>elaird5e@bing.com</v>
      </c>
      <c r="H196" s="2" t="str">
        <f>_xlfn.XLOOKUP(orders!C196,customers!$A$1:$A$1001,customers!$G$1:$G$1001,,0)</f>
        <v>United States</v>
      </c>
      <c r="I196" t="str">
        <f>_xlfn.XLOOKUP(D196,products!$A$1:$A$49,products!$B$1:$B$49,,0)</f>
        <v>Exc</v>
      </c>
      <c r="J196" t="str">
        <f>_xlfn.XLOOKUP(D196,products!$A$1:$A$49,products!$C$1:$C$49,,0)</f>
        <v>D</v>
      </c>
      <c r="K196" s="4">
        <f>_xlfn.XLOOKUP(D196,products!$A$1:$A$49,products!$D$1:$D$49,,0)</f>
        <v>0.5</v>
      </c>
      <c r="L196" s="6">
        <f>_xlfn.XLOOKUP(D196,products!$A$1:$A$49,products!$E$1:$E$49,,0)</f>
        <v>7.29</v>
      </c>
      <c r="M196" s="5">
        <f t="shared" si="6"/>
        <v>36.450000000000003</v>
      </c>
      <c r="N196" t="s">
        <v>6198</v>
      </c>
      <c r="O196" t="str">
        <f t="shared" si="7"/>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 customers!$A$1:$A$1001,customers!$C$1:$C$1001,,0)=0,"",_xlfn.XLOOKUP(C197, customers!$A$1:$A$1001,customers!$C$1:$C$1001,,0))</f>
        <v>mhowsden5f@infoseek.co.jp</v>
      </c>
      <c r="H197" s="2" t="str">
        <f>_xlfn.XLOOKUP(orders!C197,customers!$A$1:$A$1001,customers!$G$1:$G$1001,,0)</f>
        <v>United States</v>
      </c>
      <c r="I197" t="str">
        <f>_xlfn.XLOOKUP(D197,products!$A$1:$A$49,products!$B$1:$B$49,,0)</f>
        <v>Ara</v>
      </c>
      <c r="J197" t="str">
        <f>_xlfn.XLOOKUP(D197,products!$A$1:$A$49,products!$C$1:$C$49,,0)</f>
        <v>L</v>
      </c>
      <c r="K197" s="4">
        <f>_xlfn.XLOOKUP(D197,products!$A$1:$A$49,products!$D$1:$D$49,,0)</f>
        <v>1</v>
      </c>
      <c r="L197" s="6">
        <f>_xlfn.XLOOKUP(D197,products!$A$1:$A$49,products!$E$1:$E$49,,0)</f>
        <v>12.95</v>
      </c>
      <c r="M197" s="5">
        <f t="shared" si="6"/>
        <v>38.849999999999994</v>
      </c>
      <c r="N197" t="s">
        <v>6200</v>
      </c>
      <c r="O197" t="str">
        <f t="shared" si="7"/>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 customers!$A$1:$A$1001,customers!$C$1:$C$1001,,0)=0,"",_xlfn.XLOOKUP(C198, customers!$A$1:$A$1001,customers!$C$1:$C$1001,,0))</f>
        <v>ncuttler5g@parallels.com</v>
      </c>
      <c r="H198" s="2" t="str">
        <f>_xlfn.XLOOKUP(orders!C198,customers!$A$1:$A$1001,customers!$G$1:$G$1001,,0)</f>
        <v>United States</v>
      </c>
      <c r="I198" t="str">
        <f>_xlfn.XLOOKUP(D198,products!$A$1:$A$49,products!$B$1:$B$49,,0)</f>
        <v>Exc</v>
      </c>
      <c r="J198" t="str">
        <f>_xlfn.XLOOKUP(D198,products!$A$1:$A$49,products!$C$1:$C$49,,0)</f>
        <v>L</v>
      </c>
      <c r="K198" s="4">
        <f>_xlfn.XLOOKUP(D198,products!$A$1:$A$49,products!$D$1:$D$49,,0)</f>
        <v>0.5</v>
      </c>
      <c r="L198" s="6">
        <f>_xlfn.XLOOKUP(D198,products!$A$1:$A$49,products!$E$1:$E$49,,0)</f>
        <v>8.91</v>
      </c>
      <c r="M198" s="5">
        <f t="shared" si="6"/>
        <v>53.46</v>
      </c>
      <c r="N198" t="s">
        <v>6198</v>
      </c>
      <c r="O198" t="str">
        <f t="shared" si="7"/>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 customers!$A$1:$A$1001,customers!$C$1:$C$1001,,0)=0,"",_xlfn.XLOOKUP(C199, customers!$A$1:$A$1001,customers!$C$1:$C$1001,,0))</f>
        <v>ncuttler5g@parallels.com</v>
      </c>
      <c r="H199" s="2" t="str">
        <f>_xlfn.XLOOKUP(orders!C199,customers!$A$1:$A$1001,customers!$G$1:$G$1001,,0)</f>
        <v>United States</v>
      </c>
      <c r="I199" t="str">
        <f>_xlfn.XLOOKUP(D199,products!$A$1:$A$49,products!$B$1:$B$49,,0)</f>
        <v>Lib</v>
      </c>
      <c r="J199" t="str">
        <f>_xlfn.XLOOKUP(D199,products!$A$1:$A$49,products!$C$1:$C$49,,0)</f>
        <v>D</v>
      </c>
      <c r="K199" s="4">
        <f>_xlfn.XLOOKUP(D199,products!$A$1:$A$49,products!$D$1:$D$49,,0)</f>
        <v>2.5</v>
      </c>
      <c r="L199" s="6">
        <f>_xlfn.XLOOKUP(D199,products!$A$1:$A$49,products!$E$1:$E$49,,0)</f>
        <v>29.784999999999997</v>
      </c>
      <c r="M199" s="5">
        <f t="shared" si="6"/>
        <v>59.569999999999993</v>
      </c>
      <c r="N199" t="s">
        <v>6199</v>
      </c>
      <c r="O199" t="str">
        <f t="shared" si="7"/>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 customers!$A$1:$A$1001,customers!$C$1:$C$1001,,0)=0,"",_xlfn.XLOOKUP(C200, customers!$A$1:$A$1001,customers!$C$1:$C$1001,,0))</f>
        <v>ncuttler5g@parallels.com</v>
      </c>
      <c r="H200" s="2" t="str">
        <f>_xlfn.XLOOKUP(orders!C200,customers!$A$1:$A$1001,customers!$G$1:$G$1001,,0)</f>
        <v>United States</v>
      </c>
      <c r="I200" t="str">
        <f>_xlfn.XLOOKUP(D200,products!$A$1:$A$49,products!$B$1:$B$49,,0)</f>
        <v>Lib</v>
      </c>
      <c r="J200" t="str">
        <f>_xlfn.XLOOKUP(D200,products!$A$1:$A$49,products!$C$1:$C$49,,0)</f>
        <v>D</v>
      </c>
      <c r="K200" s="4">
        <f>_xlfn.XLOOKUP(D200,products!$A$1:$A$49,products!$D$1:$D$49,,0)</f>
        <v>2.5</v>
      </c>
      <c r="L200" s="6">
        <f>_xlfn.XLOOKUP(D200,products!$A$1:$A$49,products!$E$1:$E$49,,0)</f>
        <v>29.784999999999997</v>
      </c>
      <c r="M200" s="5">
        <f t="shared" si="6"/>
        <v>89.35499999999999</v>
      </c>
      <c r="N200" t="s">
        <v>6199</v>
      </c>
      <c r="O200" t="str">
        <f t="shared" si="7"/>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 customers!$A$1:$A$1001,customers!$C$1:$C$1001,,0)=0,"",_xlfn.XLOOKUP(C201, customers!$A$1:$A$1001,customers!$C$1:$C$1001,,0))</f>
        <v>ncuttler5g@parallels.com</v>
      </c>
      <c r="H201" s="2" t="str">
        <f>_xlfn.XLOOKUP(orders!C201,customers!$A$1:$A$1001,customers!$G$1:$G$1001,,0)</f>
        <v>United States</v>
      </c>
      <c r="I201" t="str">
        <f>_xlfn.XLOOKUP(D201,products!$A$1:$A$49,products!$B$1:$B$49,,0)</f>
        <v>Lib</v>
      </c>
      <c r="J201" t="str">
        <f>_xlfn.XLOOKUP(D201,products!$A$1:$A$49,products!$C$1:$C$49,,0)</f>
        <v>L</v>
      </c>
      <c r="K201" s="4">
        <f>_xlfn.XLOOKUP(D201,products!$A$1:$A$49,products!$D$1:$D$49,,0)</f>
        <v>0.5</v>
      </c>
      <c r="L201" s="6">
        <f>_xlfn.XLOOKUP(D201,products!$A$1:$A$49,products!$E$1:$E$49,,0)</f>
        <v>9.51</v>
      </c>
      <c r="M201" s="5">
        <f t="shared" si="6"/>
        <v>38.04</v>
      </c>
      <c r="N201" t="s">
        <v>6199</v>
      </c>
      <c r="O201" t="str">
        <f t="shared" si="7"/>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 customers!$A$1:$A$1001,customers!$C$1:$C$1001,,0)=0,"",_xlfn.XLOOKUP(C202, customers!$A$1:$A$1001,customers!$C$1:$C$1001,,0))</f>
        <v>ncuttler5g@parallels.com</v>
      </c>
      <c r="H202" s="2" t="str">
        <f>_xlfn.XLOOKUP(orders!C202,customers!$A$1:$A$1001,customers!$G$1:$G$1001,,0)</f>
        <v>United States</v>
      </c>
      <c r="I202" t="str">
        <f>_xlfn.XLOOKUP(D202,products!$A$1:$A$49,products!$B$1:$B$49,,0)</f>
        <v>Exc</v>
      </c>
      <c r="J202" t="str">
        <f>_xlfn.XLOOKUP(D202,products!$A$1:$A$49,products!$C$1:$C$49,,0)</f>
        <v>M</v>
      </c>
      <c r="K202" s="4">
        <f>_xlfn.XLOOKUP(D202,products!$A$1:$A$49,products!$D$1:$D$49,,0)</f>
        <v>1</v>
      </c>
      <c r="L202" s="6">
        <f>_xlfn.XLOOKUP(D202,products!$A$1:$A$49,products!$E$1:$E$49,,0)</f>
        <v>13.75</v>
      </c>
      <c r="M202" s="5">
        <f t="shared" si="6"/>
        <v>41.25</v>
      </c>
      <c r="N202" t="s">
        <v>6198</v>
      </c>
      <c r="O202" t="str">
        <f t="shared" si="7"/>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 customers!$A$1:$A$1001,customers!$C$1:$C$1001,,0)=0,"",_xlfn.XLOOKUP(C203, customers!$A$1:$A$1001,customers!$C$1:$C$1001,,0))</f>
        <v/>
      </c>
      <c r="H203" s="2" t="str">
        <f>_xlfn.XLOOKUP(orders!C203,customers!$A$1:$A$1001,customers!$G$1:$G$1001,,0)</f>
        <v>United States</v>
      </c>
      <c r="I203" t="str">
        <f>_xlfn.XLOOKUP(D203,products!$A$1:$A$49,products!$B$1:$B$49,,0)</f>
        <v>Lib</v>
      </c>
      <c r="J203" t="str">
        <f>_xlfn.XLOOKUP(D203,products!$A$1:$A$49,products!$C$1:$C$49,,0)</f>
        <v>L</v>
      </c>
      <c r="K203" s="4">
        <f>_xlfn.XLOOKUP(D203,products!$A$1:$A$49,products!$D$1:$D$49,,0)</f>
        <v>0.5</v>
      </c>
      <c r="L203" s="6">
        <f>_xlfn.XLOOKUP(D203,products!$A$1:$A$49,products!$E$1:$E$49,,0)</f>
        <v>9.51</v>
      </c>
      <c r="M203" s="5">
        <f t="shared" si="6"/>
        <v>57.06</v>
      </c>
      <c r="N203" t="s">
        <v>6199</v>
      </c>
      <c r="O203" t="str">
        <f t="shared" si="7"/>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 customers!$A$1:$A$1001,customers!$C$1:$C$1001,,0)=0,"",_xlfn.XLOOKUP(C204, customers!$A$1:$A$1001,customers!$C$1:$C$1001,,0))</f>
        <v>tfelip5m@typepad.com</v>
      </c>
      <c r="H204" s="2" t="str">
        <f>_xlfn.XLOOKUP(orders!C204,customers!$A$1:$A$1001,customers!$G$1:$G$1001,,0)</f>
        <v>United States</v>
      </c>
      <c r="I204" t="str">
        <f>_xlfn.XLOOKUP(D204,products!$A$1:$A$49,products!$B$1:$B$49,,0)</f>
        <v>Lib</v>
      </c>
      <c r="J204" t="str">
        <f>_xlfn.XLOOKUP(D204,products!$A$1:$A$49,products!$C$1:$C$49,,0)</f>
        <v>D</v>
      </c>
      <c r="K204" s="4">
        <f>_xlfn.XLOOKUP(D204,products!$A$1:$A$49,products!$D$1:$D$49,,0)</f>
        <v>2.5</v>
      </c>
      <c r="L204" s="6">
        <f>_xlfn.XLOOKUP(D204,products!$A$1:$A$49,products!$E$1:$E$49,,0)</f>
        <v>29.784999999999997</v>
      </c>
      <c r="M204" s="5">
        <f t="shared" si="6"/>
        <v>178.70999999999998</v>
      </c>
      <c r="N204" t="s">
        <v>6199</v>
      </c>
      <c r="O204" t="str">
        <f t="shared" si="7"/>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 customers!$A$1:$A$1001,customers!$C$1:$C$1001,,0)=0,"",_xlfn.XLOOKUP(C205, customers!$A$1:$A$1001,customers!$C$1:$C$1001,,0))</f>
        <v>vle5n@disqus.com</v>
      </c>
      <c r="H205" s="2" t="str">
        <f>_xlfn.XLOOKUP(orders!C205,customers!$A$1:$A$1001,customers!$G$1:$G$1001,,0)</f>
        <v>United States</v>
      </c>
      <c r="I205" t="str">
        <f>_xlfn.XLOOKUP(D205,products!$A$1:$A$49,products!$B$1:$B$49,,0)</f>
        <v>Lib</v>
      </c>
      <c r="J205" t="str">
        <f>_xlfn.XLOOKUP(D205,products!$A$1:$A$49,products!$C$1:$C$49,,0)</f>
        <v>L</v>
      </c>
      <c r="K205" s="4">
        <f>_xlfn.XLOOKUP(D205,products!$A$1:$A$49,products!$D$1:$D$49,,0)</f>
        <v>0.2</v>
      </c>
      <c r="L205" s="6">
        <f>_xlfn.XLOOKUP(D205,products!$A$1:$A$49,products!$E$1:$E$49,,0)</f>
        <v>4.7549999999999999</v>
      </c>
      <c r="M205" s="5">
        <f t="shared" si="6"/>
        <v>4.7549999999999999</v>
      </c>
      <c r="N205" t="s">
        <v>6199</v>
      </c>
      <c r="O205" t="str">
        <f t="shared" si="7"/>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 customers!$A$1:$A$1001,customers!$C$1:$C$1001,,0)=0,"",_xlfn.XLOOKUP(C206, customers!$A$1:$A$1001,customers!$C$1:$C$1001,,0))</f>
        <v/>
      </c>
      <c r="H206" s="2" t="str">
        <f>_xlfn.XLOOKUP(orders!C206,customers!$A$1:$A$1001,customers!$G$1:$G$1001,,0)</f>
        <v>United States</v>
      </c>
      <c r="I206" t="str">
        <f>_xlfn.XLOOKUP(D206,products!$A$1:$A$49,products!$B$1:$B$49,,0)</f>
        <v>Exc</v>
      </c>
      <c r="J206" t="str">
        <f>_xlfn.XLOOKUP(D206,products!$A$1:$A$49,products!$C$1:$C$49,,0)</f>
        <v>M</v>
      </c>
      <c r="K206" s="4">
        <f>_xlfn.XLOOKUP(D206,products!$A$1:$A$49,products!$D$1:$D$49,,0)</f>
        <v>1</v>
      </c>
      <c r="L206" s="6">
        <f>_xlfn.XLOOKUP(D206,products!$A$1:$A$49,products!$E$1:$E$49,,0)</f>
        <v>13.75</v>
      </c>
      <c r="M206" s="5">
        <f t="shared" si="6"/>
        <v>82.5</v>
      </c>
      <c r="N206" t="s">
        <v>6198</v>
      </c>
      <c r="O206" t="str">
        <f t="shared" si="7"/>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 customers!$A$1:$A$1001,customers!$C$1:$C$1001,,0)=0,"",_xlfn.XLOOKUP(C207, customers!$A$1:$A$1001,customers!$C$1:$C$1001,,0))</f>
        <v/>
      </c>
      <c r="H207" s="2" t="str">
        <f>_xlfn.XLOOKUP(orders!C207,customers!$A$1:$A$1001,customers!$G$1:$G$1001,,0)</f>
        <v>United States</v>
      </c>
      <c r="I207" t="str">
        <f>_xlfn.XLOOKUP(D207,products!$A$1:$A$49,products!$B$1:$B$49,,0)</f>
        <v>Rob</v>
      </c>
      <c r="J207" t="str">
        <f>_xlfn.XLOOKUP(D207,products!$A$1:$A$49,products!$C$1:$C$49,,0)</f>
        <v>D</v>
      </c>
      <c r="K207" s="4">
        <f>_xlfn.XLOOKUP(D207,products!$A$1:$A$49,products!$D$1:$D$49,,0)</f>
        <v>0.2</v>
      </c>
      <c r="L207" s="6">
        <f>_xlfn.XLOOKUP(D207,products!$A$1:$A$49,products!$E$1:$E$49,,0)</f>
        <v>2.6849999999999996</v>
      </c>
      <c r="M207" s="5">
        <f t="shared" si="6"/>
        <v>8.0549999999999997</v>
      </c>
      <c r="N207" t="s">
        <v>6197</v>
      </c>
      <c r="O207" t="str">
        <f t="shared" si="7"/>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 customers!$A$1:$A$1001,customers!$C$1:$C$1001,,0)=0,"",_xlfn.XLOOKUP(C208, customers!$A$1:$A$1001,customers!$C$1:$C$1001,,0))</f>
        <v>npoolman5q@howstuffworks.com</v>
      </c>
      <c r="H208" s="2" t="str">
        <f>_xlfn.XLOOKUP(orders!C208,customers!$A$1:$A$1001,customers!$G$1:$G$1001,,0)</f>
        <v>United States</v>
      </c>
      <c r="I208" t="str">
        <f>_xlfn.XLOOKUP(D208,products!$A$1:$A$49,products!$B$1:$B$49,,0)</f>
        <v>Ara</v>
      </c>
      <c r="J208" t="str">
        <f>_xlfn.XLOOKUP(D208,products!$A$1:$A$49,products!$C$1:$C$49,,0)</f>
        <v>M</v>
      </c>
      <c r="K208" s="4">
        <f>_xlfn.XLOOKUP(D208,products!$A$1:$A$49,products!$D$1:$D$49,,0)</f>
        <v>1</v>
      </c>
      <c r="L208" s="6">
        <f>_xlfn.XLOOKUP(D208,products!$A$1:$A$49,products!$E$1:$E$49,,0)</f>
        <v>11.25</v>
      </c>
      <c r="M208" s="5">
        <f t="shared" si="6"/>
        <v>22.5</v>
      </c>
      <c r="N208" t="s">
        <v>6200</v>
      </c>
      <c r="O208" t="str">
        <f t="shared" si="7"/>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 customers!$A$1:$A$1001,customers!$C$1:$C$1001,,0)=0,"",_xlfn.XLOOKUP(C209, customers!$A$1:$A$1001,customers!$C$1:$C$1001,,0))</f>
        <v>oduny5r@constantcontact.com</v>
      </c>
      <c r="H209" s="2" t="str">
        <f>_xlfn.XLOOKUP(orders!C209,customers!$A$1:$A$1001,customers!$G$1:$G$1001,,0)</f>
        <v>United States</v>
      </c>
      <c r="I209" t="str">
        <f>_xlfn.XLOOKUP(D209,products!$A$1:$A$49,products!$B$1:$B$49,,0)</f>
        <v>Ara</v>
      </c>
      <c r="J209" t="str">
        <f>_xlfn.XLOOKUP(D209,products!$A$1:$A$49,products!$C$1:$C$49,,0)</f>
        <v>M</v>
      </c>
      <c r="K209" s="4">
        <f>_xlfn.XLOOKUP(D209,products!$A$1:$A$49,products!$D$1:$D$49,,0)</f>
        <v>0.5</v>
      </c>
      <c r="L209" s="6">
        <f>_xlfn.XLOOKUP(D209,products!$A$1:$A$49,products!$E$1:$E$49,,0)</f>
        <v>6.75</v>
      </c>
      <c r="M209" s="5">
        <f t="shared" si="6"/>
        <v>40.5</v>
      </c>
      <c r="N209" t="s">
        <v>6200</v>
      </c>
      <c r="O209" t="str">
        <f t="shared" si="7"/>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 customers!$A$1:$A$1001,customers!$C$1:$C$1001,,0)=0,"",_xlfn.XLOOKUP(C210, customers!$A$1:$A$1001,customers!$C$1:$C$1001,,0))</f>
        <v>chalfhide5s@google.ru</v>
      </c>
      <c r="H210" s="2" t="str">
        <f>_xlfn.XLOOKUP(orders!C210,customers!$A$1:$A$1001,customers!$G$1:$G$1001,,0)</f>
        <v>Ireland</v>
      </c>
      <c r="I210" t="str">
        <f>_xlfn.XLOOKUP(D210,products!$A$1:$A$49,products!$B$1:$B$49,,0)</f>
        <v>Exc</v>
      </c>
      <c r="J210" t="str">
        <f>_xlfn.XLOOKUP(D210,products!$A$1:$A$49,products!$C$1:$C$49,,0)</f>
        <v>D</v>
      </c>
      <c r="K210" s="4">
        <f>_xlfn.XLOOKUP(D210,products!$A$1:$A$49,products!$D$1:$D$49,,0)</f>
        <v>0.5</v>
      </c>
      <c r="L210" s="6">
        <f>_xlfn.XLOOKUP(D210,products!$A$1:$A$49,products!$E$1:$E$49,,0)</f>
        <v>7.29</v>
      </c>
      <c r="M210" s="5">
        <f t="shared" si="6"/>
        <v>29.16</v>
      </c>
      <c r="N210" t="s">
        <v>6198</v>
      </c>
      <c r="O210" t="str">
        <f t="shared" si="7"/>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 customers!$A$1:$A$1001,customers!$C$1:$C$1001,,0)=0,"",_xlfn.XLOOKUP(C211, customers!$A$1:$A$1001,customers!$C$1:$C$1001,,0))</f>
        <v>fmalecky5t@list-manage.com</v>
      </c>
      <c r="H211" s="2" t="str">
        <f>_xlfn.XLOOKUP(orders!C211,customers!$A$1:$A$1001,customers!$G$1:$G$1001,,0)</f>
        <v>United Kingdom</v>
      </c>
      <c r="I211" t="str">
        <f>_xlfn.XLOOKUP(D211,products!$A$1:$A$49,products!$B$1:$B$49,,0)</f>
        <v>Ara</v>
      </c>
      <c r="J211" t="str">
        <f>_xlfn.XLOOKUP(D211,products!$A$1:$A$49,products!$C$1:$C$49,,0)</f>
        <v>M</v>
      </c>
      <c r="K211" s="4">
        <f>_xlfn.XLOOKUP(D211,products!$A$1:$A$49,products!$D$1:$D$49,,0)</f>
        <v>0.5</v>
      </c>
      <c r="L211" s="6">
        <f>_xlfn.XLOOKUP(D211,products!$A$1:$A$49,products!$E$1:$E$49,,0)</f>
        <v>6.75</v>
      </c>
      <c r="M211" s="5">
        <f t="shared" si="6"/>
        <v>6.75</v>
      </c>
      <c r="N211" t="s">
        <v>6200</v>
      </c>
      <c r="O211" t="str">
        <f t="shared" si="7"/>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 customers!$A$1:$A$1001,customers!$C$1:$C$1001,,0)=0,"",_xlfn.XLOOKUP(C212, customers!$A$1:$A$1001,customers!$C$1:$C$1001,,0))</f>
        <v>aattwater5u@wikia.com</v>
      </c>
      <c r="H212" s="2" t="str">
        <f>_xlfn.XLOOKUP(orders!C212,customers!$A$1:$A$1001,customers!$G$1:$G$1001,,0)</f>
        <v>United States</v>
      </c>
      <c r="I212" t="str">
        <f>_xlfn.XLOOKUP(D212,products!$A$1:$A$49,products!$B$1:$B$49,,0)</f>
        <v>Lib</v>
      </c>
      <c r="J212" t="str">
        <f>_xlfn.XLOOKUP(D212,products!$A$1:$A$49,products!$C$1:$C$49,,0)</f>
        <v>D</v>
      </c>
      <c r="K212" s="4">
        <f>_xlfn.XLOOKUP(D212,products!$A$1:$A$49,products!$D$1:$D$49,,0)</f>
        <v>1</v>
      </c>
      <c r="L212" s="6">
        <f>_xlfn.XLOOKUP(D212,products!$A$1:$A$49,products!$E$1:$E$49,,0)</f>
        <v>12.95</v>
      </c>
      <c r="M212" s="5">
        <f t="shared" si="6"/>
        <v>51.8</v>
      </c>
      <c r="N212" t="s">
        <v>6199</v>
      </c>
      <c r="O212" t="str">
        <f t="shared" si="7"/>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 customers!$A$1:$A$1001,customers!$C$1:$C$1001,,0)=0,"",_xlfn.XLOOKUP(C213, customers!$A$1:$A$1001,customers!$C$1:$C$1001,,0))</f>
        <v>mwhellans5v@mapquest.com</v>
      </c>
      <c r="H213" s="2" t="str">
        <f>_xlfn.XLOOKUP(orders!C213,customers!$A$1:$A$1001,customers!$G$1:$G$1001,,0)</f>
        <v>United States</v>
      </c>
      <c r="I213" t="str">
        <f>_xlfn.XLOOKUP(D213,products!$A$1:$A$49,products!$B$1:$B$49,,0)</f>
        <v>Exc</v>
      </c>
      <c r="J213" t="str">
        <f>_xlfn.XLOOKUP(D213,products!$A$1:$A$49,products!$C$1:$C$49,,0)</f>
        <v>L</v>
      </c>
      <c r="K213" s="4">
        <f>_xlfn.XLOOKUP(D213,products!$A$1:$A$49,products!$D$1:$D$49,,0)</f>
        <v>0.5</v>
      </c>
      <c r="L213" s="6">
        <f>_xlfn.XLOOKUP(D213,products!$A$1:$A$49,products!$E$1:$E$49,,0)</f>
        <v>8.91</v>
      </c>
      <c r="M213" s="5">
        <f t="shared" si="6"/>
        <v>53.46</v>
      </c>
      <c r="N213" t="s">
        <v>6198</v>
      </c>
      <c r="O213" t="str">
        <f t="shared" si="7"/>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 customers!$A$1:$A$1001,customers!$C$1:$C$1001,,0)=0,"",_xlfn.XLOOKUP(C214, customers!$A$1:$A$1001,customers!$C$1:$C$1001,,0))</f>
        <v>dcamilletti5w@businesswire.com</v>
      </c>
      <c r="H214" s="2" t="str">
        <f>_xlfn.XLOOKUP(orders!C214,customers!$A$1:$A$1001,customers!$G$1:$G$1001,,0)</f>
        <v>United States</v>
      </c>
      <c r="I214" t="str">
        <f>_xlfn.XLOOKUP(D214,products!$A$1:$A$49,products!$B$1:$B$49,,0)</f>
        <v>Exc</v>
      </c>
      <c r="J214" t="str">
        <f>_xlfn.XLOOKUP(D214,products!$A$1:$A$49,products!$C$1:$C$49,,0)</f>
        <v>D</v>
      </c>
      <c r="K214" s="4">
        <f>_xlfn.XLOOKUP(D214,products!$A$1:$A$49,products!$D$1:$D$49,,0)</f>
        <v>0.2</v>
      </c>
      <c r="L214" s="6">
        <f>_xlfn.XLOOKUP(D214,products!$A$1:$A$49,products!$E$1:$E$49,,0)</f>
        <v>3.645</v>
      </c>
      <c r="M214" s="5">
        <f t="shared" si="6"/>
        <v>14.58</v>
      </c>
      <c r="N214" t="s">
        <v>6198</v>
      </c>
      <c r="O214" t="str">
        <f t="shared" si="7"/>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 customers!$A$1:$A$1001,customers!$C$1:$C$1001,,0)=0,"",_xlfn.XLOOKUP(C215, customers!$A$1:$A$1001,customers!$C$1:$C$1001,,0))</f>
        <v>egalgey5x@wufoo.com</v>
      </c>
      <c r="H215" s="2" t="str">
        <f>_xlfn.XLOOKUP(orders!C215,customers!$A$1:$A$1001,customers!$G$1:$G$1001,,0)</f>
        <v>United States</v>
      </c>
      <c r="I215" t="str">
        <f>_xlfn.XLOOKUP(D215,products!$A$1:$A$49,products!$B$1:$B$49,,0)</f>
        <v>Rob</v>
      </c>
      <c r="J215" t="str">
        <f>_xlfn.XLOOKUP(D215,products!$A$1:$A$49,products!$C$1:$C$49,,0)</f>
        <v>D</v>
      </c>
      <c r="K215" s="4">
        <f>_xlfn.XLOOKUP(D215,products!$A$1:$A$49,products!$D$1:$D$49,,0)</f>
        <v>2.5</v>
      </c>
      <c r="L215" s="6">
        <f>_xlfn.XLOOKUP(D215,products!$A$1:$A$49,products!$E$1:$E$49,,0)</f>
        <v>20.584999999999997</v>
      </c>
      <c r="M215" s="5">
        <f t="shared" si="6"/>
        <v>20.584999999999997</v>
      </c>
      <c r="N215" t="s">
        <v>6197</v>
      </c>
      <c r="O215" t="str">
        <f t="shared" si="7"/>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 customers!$A$1:$A$1001,customers!$C$1:$C$1001,,0)=0,"",_xlfn.XLOOKUP(C216, customers!$A$1:$A$1001,customers!$C$1:$C$1001,,0))</f>
        <v>mhame5y@newsvine.com</v>
      </c>
      <c r="H216" s="2" t="str">
        <f>_xlfn.XLOOKUP(orders!C216,customers!$A$1:$A$1001,customers!$G$1:$G$1001,,0)</f>
        <v>Ireland</v>
      </c>
      <c r="I216" t="str">
        <f>_xlfn.XLOOKUP(D216,products!$A$1:$A$49,products!$B$1:$B$49,,0)</f>
        <v>Lib</v>
      </c>
      <c r="J216" t="str">
        <f>_xlfn.XLOOKUP(D216,products!$A$1:$A$49,products!$C$1:$C$49,,0)</f>
        <v>L</v>
      </c>
      <c r="K216" s="4">
        <f>_xlfn.XLOOKUP(D216,products!$A$1:$A$49,products!$D$1:$D$49,,0)</f>
        <v>1</v>
      </c>
      <c r="L216" s="6">
        <f>_xlfn.XLOOKUP(D216,products!$A$1:$A$49,products!$E$1:$E$49,,0)</f>
        <v>15.85</v>
      </c>
      <c r="M216" s="5">
        <f t="shared" si="6"/>
        <v>31.7</v>
      </c>
      <c r="N216" t="s">
        <v>6199</v>
      </c>
      <c r="O216" t="str">
        <f t="shared" si="7"/>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 customers!$A$1:$A$1001,customers!$C$1:$C$1001,,0)=0,"",_xlfn.XLOOKUP(C217, customers!$A$1:$A$1001,customers!$C$1:$C$1001,,0))</f>
        <v>igurnee5z@usnews.com</v>
      </c>
      <c r="H217" s="2" t="str">
        <f>_xlfn.XLOOKUP(orders!C217,customers!$A$1:$A$1001,customers!$G$1:$G$1001,,0)</f>
        <v>United States</v>
      </c>
      <c r="I217" t="str">
        <f>_xlfn.XLOOKUP(D217,products!$A$1:$A$49,products!$B$1:$B$49,,0)</f>
        <v>Lib</v>
      </c>
      <c r="J217" t="str">
        <f>_xlfn.XLOOKUP(D217,products!$A$1:$A$49,products!$C$1:$C$49,,0)</f>
        <v>D</v>
      </c>
      <c r="K217" s="4">
        <f>_xlfn.XLOOKUP(D217,products!$A$1:$A$49,products!$D$1:$D$49,,0)</f>
        <v>0.2</v>
      </c>
      <c r="L217" s="6">
        <f>_xlfn.XLOOKUP(D217,products!$A$1:$A$49,products!$E$1:$E$49,,0)</f>
        <v>3.8849999999999998</v>
      </c>
      <c r="M217" s="5">
        <f t="shared" si="6"/>
        <v>23.31</v>
      </c>
      <c r="N217" t="s">
        <v>6199</v>
      </c>
      <c r="O217" t="str">
        <f t="shared" si="7"/>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 customers!$A$1:$A$1001,customers!$C$1:$C$1001,,0)=0,"",_xlfn.XLOOKUP(C218, customers!$A$1:$A$1001,customers!$C$1:$C$1001,,0))</f>
        <v>asnowding60@comsenz.com</v>
      </c>
      <c r="H218" s="2" t="str">
        <f>_xlfn.XLOOKUP(orders!C218,customers!$A$1:$A$1001,customers!$G$1:$G$1001,,0)</f>
        <v>United States</v>
      </c>
      <c r="I218" t="str">
        <f>_xlfn.XLOOKUP(D218,products!$A$1:$A$49,products!$B$1:$B$49,,0)</f>
        <v>Lib</v>
      </c>
      <c r="J218" t="str">
        <f>_xlfn.XLOOKUP(D218,products!$A$1:$A$49,products!$C$1:$C$49,,0)</f>
        <v>M</v>
      </c>
      <c r="K218" s="4">
        <f>_xlfn.XLOOKUP(D218,products!$A$1:$A$49,products!$D$1:$D$49,,0)</f>
        <v>1</v>
      </c>
      <c r="L218" s="6">
        <f>_xlfn.XLOOKUP(D218,products!$A$1:$A$49,products!$E$1:$E$49,,0)</f>
        <v>14.55</v>
      </c>
      <c r="M218" s="5">
        <f t="shared" si="6"/>
        <v>58.2</v>
      </c>
      <c r="N218" t="s">
        <v>6199</v>
      </c>
      <c r="O218" t="str">
        <f t="shared" si="7"/>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 customers!$A$1:$A$1001,customers!$C$1:$C$1001,,0)=0,"",_xlfn.XLOOKUP(C219, customers!$A$1:$A$1001,customers!$C$1:$C$1001,,0))</f>
        <v>gpoinsett61@berkeley.edu</v>
      </c>
      <c r="H219" s="2" t="str">
        <f>_xlfn.XLOOKUP(orders!C219,customers!$A$1:$A$1001,customers!$G$1:$G$1001,,0)</f>
        <v>United States</v>
      </c>
      <c r="I219" t="str">
        <f>_xlfn.XLOOKUP(D219,products!$A$1:$A$49,products!$B$1:$B$49,,0)</f>
        <v>Exc</v>
      </c>
      <c r="J219" t="str">
        <f>_xlfn.XLOOKUP(D219,products!$A$1:$A$49,products!$C$1:$C$49,,0)</f>
        <v>L</v>
      </c>
      <c r="K219" s="4">
        <f>_xlfn.XLOOKUP(D219,products!$A$1:$A$49,products!$D$1:$D$49,,0)</f>
        <v>0.5</v>
      </c>
      <c r="L219" s="6">
        <f>_xlfn.XLOOKUP(D219,products!$A$1:$A$49,products!$E$1:$E$49,,0)</f>
        <v>8.91</v>
      </c>
      <c r="M219" s="5">
        <f t="shared" si="6"/>
        <v>35.64</v>
      </c>
      <c r="N219" t="s">
        <v>6198</v>
      </c>
      <c r="O219" t="str">
        <f t="shared" si="7"/>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 customers!$A$1:$A$1001,customers!$C$1:$C$1001,,0)=0,"",_xlfn.XLOOKUP(C220, customers!$A$1:$A$1001,customers!$C$1:$C$1001,,0))</f>
        <v>rfurman62@t.co</v>
      </c>
      <c r="H220" s="2" t="str">
        <f>_xlfn.XLOOKUP(orders!C220,customers!$A$1:$A$1001,customers!$G$1:$G$1001,,0)</f>
        <v>Ireland</v>
      </c>
      <c r="I220" t="str">
        <f>_xlfn.XLOOKUP(D220,products!$A$1:$A$49,products!$B$1:$B$49,,0)</f>
        <v>Ara</v>
      </c>
      <c r="J220" t="str">
        <f>_xlfn.XLOOKUP(D220,products!$A$1:$A$49,products!$C$1:$C$49,,0)</f>
        <v>M</v>
      </c>
      <c r="K220" s="4">
        <f>_xlfn.XLOOKUP(D220,products!$A$1:$A$49,products!$D$1:$D$49,,0)</f>
        <v>1</v>
      </c>
      <c r="L220" s="6">
        <f>_xlfn.XLOOKUP(D220,products!$A$1:$A$49,products!$E$1:$E$49,,0)</f>
        <v>11.25</v>
      </c>
      <c r="M220" s="5">
        <f t="shared" si="6"/>
        <v>56.25</v>
      </c>
      <c r="N220" t="s">
        <v>6200</v>
      </c>
      <c r="O220" t="str">
        <f t="shared" si="7"/>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 customers!$A$1:$A$1001,customers!$C$1:$C$1001,,0)=0,"",_xlfn.XLOOKUP(C221, customers!$A$1:$A$1001,customers!$C$1:$C$1001,,0))</f>
        <v>ccrosier63@xrea.com</v>
      </c>
      <c r="H221" s="2" t="str">
        <f>_xlfn.XLOOKUP(orders!C221,customers!$A$1:$A$1001,customers!$G$1:$G$1001,,0)</f>
        <v>United States</v>
      </c>
      <c r="I221" t="str">
        <f>_xlfn.XLOOKUP(D221,products!$A$1:$A$49,products!$B$1:$B$49,,0)</f>
        <v>Rob</v>
      </c>
      <c r="J221" t="str">
        <f>_xlfn.XLOOKUP(D221,products!$A$1:$A$49,products!$C$1:$C$49,,0)</f>
        <v>L</v>
      </c>
      <c r="K221" s="4">
        <f>_xlfn.XLOOKUP(D221,products!$A$1:$A$49,products!$D$1:$D$49,,0)</f>
        <v>0.2</v>
      </c>
      <c r="L221" s="6">
        <f>_xlfn.XLOOKUP(D221,products!$A$1:$A$49,products!$E$1:$E$49,,0)</f>
        <v>3.5849999999999995</v>
      </c>
      <c r="M221" s="5">
        <f t="shared" si="6"/>
        <v>10.754999999999999</v>
      </c>
      <c r="N221" t="s">
        <v>6197</v>
      </c>
      <c r="O221" t="str">
        <f t="shared" si="7"/>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 customers!$A$1:$A$1001,customers!$C$1:$C$1001,,0)=0,"",_xlfn.XLOOKUP(C222, customers!$A$1:$A$1001,customers!$C$1:$C$1001,,0))</f>
        <v>ccrosier63@xrea.com</v>
      </c>
      <c r="H222" s="2" t="str">
        <f>_xlfn.XLOOKUP(orders!C222,customers!$A$1:$A$1001,customers!$G$1:$G$1001,,0)</f>
        <v>United States</v>
      </c>
      <c r="I222" t="str">
        <f>_xlfn.XLOOKUP(D222,products!$A$1:$A$49,products!$B$1:$B$49,,0)</f>
        <v>Rob</v>
      </c>
      <c r="J222" t="str">
        <f>_xlfn.XLOOKUP(D222,products!$A$1:$A$49,products!$C$1:$C$49,,0)</f>
        <v>M</v>
      </c>
      <c r="K222" s="4">
        <f>_xlfn.XLOOKUP(D222,products!$A$1:$A$49,products!$D$1:$D$49,,0)</f>
        <v>0.2</v>
      </c>
      <c r="L222" s="6">
        <f>_xlfn.XLOOKUP(D222,products!$A$1:$A$49,products!$E$1:$E$49,,0)</f>
        <v>2.9849999999999999</v>
      </c>
      <c r="M222" s="5">
        <f t="shared" si="6"/>
        <v>14.924999999999999</v>
      </c>
      <c r="N222" t="s">
        <v>6197</v>
      </c>
      <c r="O222" t="str">
        <f t="shared" si="7"/>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 customers!$A$1:$A$1001,customers!$C$1:$C$1001,,0)=0,"",_xlfn.XLOOKUP(C223, customers!$A$1:$A$1001,customers!$C$1:$C$1001,,0))</f>
        <v>lrushmer65@europa.eu</v>
      </c>
      <c r="H223" s="2" t="str">
        <f>_xlfn.XLOOKUP(orders!C223,customers!$A$1:$A$1001,customers!$G$1:$G$1001,,0)</f>
        <v>United States</v>
      </c>
      <c r="I223" t="str">
        <f>_xlfn.XLOOKUP(D223,products!$A$1:$A$49,products!$B$1:$B$49,,0)</f>
        <v>Ara</v>
      </c>
      <c r="J223" t="str">
        <f>_xlfn.XLOOKUP(D223,products!$A$1:$A$49,products!$C$1:$C$49,,0)</f>
        <v>L</v>
      </c>
      <c r="K223" s="4">
        <f>_xlfn.XLOOKUP(D223,products!$A$1:$A$49,products!$D$1:$D$49,,0)</f>
        <v>1</v>
      </c>
      <c r="L223" s="6">
        <f>_xlfn.XLOOKUP(D223,products!$A$1:$A$49,products!$E$1:$E$49,,0)</f>
        <v>12.95</v>
      </c>
      <c r="M223" s="5">
        <f t="shared" si="6"/>
        <v>77.699999999999989</v>
      </c>
      <c r="N223" t="s">
        <v>6200</v>
      </c>
      <c r="O223" t="str">
        <f t="shared" si="7"/>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 customers!$A$1:$A$1001,customers!$C$1:$C$1001,,0)=0,"",_xlfn.XLOOKUP(C224, customers!$A$1:$A$1001,customers!$C$1:$C$1001,,0))</f>
        <v>wedinborough66@github.io</v>
      </c>
      <c r="H224" s="2" t="str">
        <f>_xlfn.XLOOKUP(orders!C224,customers!$A$1:$A$1001,customers!$G$1:$G$1001,,0)</f>
        <v>United States</v>
      </c>
      <c r="I224" t="str">
        <f>_xlfn.XLOOKUP(D224,products!$A$1:$A$49,products!$B$1:$B$49,,0)</f>
        <v>Lib</v>
      </c>
      <c r="J224" t="str">
        <f>_xlfn.XLOOKUP(D224,products!$A$1:$A$49,products!$C$1:$C$49,,0)</f>
        <v>D</v>
      </c>
      <c r="K224" s="4">
        <f>_xlfn.XLOOKUP(D224,products!$A$1:$A$49,products!$D$1:$D$49,,0)</f>
        <v>0.5</v>
      </c>
      <c r="L224" s="6">
        <f>_xlfn.XLOOKUP(D224,products!$A$1:$A$49,products!$E$1:$E$49,,0)</f>
        <v>7.77</v>
      </c>
      <c r="M224" s="5">
        <f t="shared" si="6"/>
        <v>23.31</v>
      </c>
      <c r="N224" t="s">
        <v>6199</v>
      </c>
      <c r="O224" t="str">
        <f t="shared" si="7"/>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 customers!$A$1:$A$1001,customers!$C$1:$C$1001,,0)=0,"",_xlfn.XLOOKUP(C225, customers!$A$1:$A$1001,customers!$C$1:$C$1001,,0))</f>
        <v/>
      </c>
      <c r="H225" s="2" t="str">
        <f>_xlfn.XLOOKUP(orders!C225,customers!$A$1:$A$1001,customers!$G$1:$G$1001,,0)</f>
        <v>United States</v>
      </c>
      <c r="I225" t="str">
        <f>_xlfn.XLOOKUP(D225,products!$A$1:$A$49,products!$B$1:$B$49,,0)</f>
        <v>Exc</v>
      </c>
      <c r="J225" t="str">
        <f>_xlfn.XLOOKUP(D225,products!$A$1:$A$49,products!$C$1:$C$49,,0)</f>
        <v>L</v>
      </c>
      <c r="K225" s="4">
        <f>_xlfn.XLOOKUP(D225,products!$A$1:$A$49,products!$D$1:$D$49,,0)</f>
        <v>1</v>
      </c>
      <c r="L225" s="6">
        <f>_xlfn.XLOOKUP(D225,products!$A$1:$A$49,products!$E$1:$E$49,,0)</f>
        <v>14.85</v>
      </c>
      <c r="M225" s="5">
        <f t="shared" si="6"/>
        <v>59.4</v>
      </c>
      <c r="N225" t="s">
        <v>6198</v>
      </c>
      <c r="O225" t="str">
        <f t="shared" si="7"/>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 customers!$A$1:$A$1001,customers!$C$1:$C$1001,,0)=0,"",_xlfn.XLOOKUP(C226, customers!$A$1:$A$1001,customers!$C$1:$C$1001,,0))</f>
        <v>kbromehead68@un.org</v>
      </c>
      <c r="H226" s="2" t="str">
        <f>_xlfn.XLOOKUP(orders!C226,customers!$A$1:$A$1001,customers!$G$1:$G$1001,,0)</f>
        <v>United States</v>
      </c>
      <c r="I226" t="str">
        <f>_xlfn.XLOOKUP(D226,products!$A$1:$A$49,products!$B$1:$B$49,,0)</f>
        <v>Lib</v>
      </c>
      <c r="J226" t="str">
        <f>_xlfn.XLOOKUP(D226,products!$A$1:$A$49,products!$C$1:$C$49,,0)</f>
        <v>D</v>
      </c>
      <c r="K226" s="4">
        <f>_xlfn.XLOOKUP(D226,products!$A$1:$A$49,products!$D$1:$D$49,,0)</f>
        <v>2.5</v>
      </c>
      <c r="L226" s="6">
        <f>_xlfn.XLOOKUP(D226,products!$A$1:$A$49,products!$E$1:$E$49,,0)</f>
        <v>29.784999999999997</v>
      </c>
      <c r="M226" s="5">
        <f t="shared" si="6"/>
        <v>119.13999999999999</v>
      </c>
      <c r="N226" t="s">
        <v>6199</v>
      </c>
      <c r="O226" t="str">
        <f t="shared" si="7"/>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 customers!$A$1:$A$1001,customers!$C$1:$C$1001,,0)=0,"",_xlfn.XLOOKUP(C227, customers!$A$1:$A$1001,customers!$C$1:$C$1001,,0))</f>
        <v>ewesterman69@si.edu</v>
      </c>
      <c r="H227" s="2" t="str">
        <f>_xlfn.XLOOKUP(orders!C227,customers!$A$1:$A$1001,customers!$G$1:$G$1001,,0)</f>
        <v>Ireland</v>
      </c>
      <c r="I227" t="str">
        <f>_xlfn.XLOOKUP(D227,products!$A$1:$A$49,products!$B$1:$B$49,,0)</f>
        <v>Rob</v>
      </c>
      <c r="J227" t="str">
        <f>_xlfn.XLOOKUP(D227,products!$A$1:$A$49,products!$C$1:$C$49,,0)</f>
        <v>L</v>
      </c>
      <c r="K227" s="4">
        <f>_xlfn.XLOOKUP(D227,products!$A$1:$A$49,products!$D$1:$D$49,,0)</f>
        <v>0.2</v>
      </c>
      <c r="L227" s="6">
        <f>_xlfn.XLOOKUP(D227,products!$A$1:$A$49,products!$E$1:$E$49,,0)</f>
        <v>3.5849999999999995</v>
      </c>
      <c r="M227" s="5">
        <f t="shared" si="6"/>
        <v>14.339999999999998</v>
      </c>
      <c r="N227" t="s">
        <v>6197</v>
      </c>
      <c r="O227" t="str">
        <f t="shared" si="7"/>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 customers!$A$1:$A$1001,customers!$C$1:$C$1001,,0)=0,"",_xlfn.XLOOKUP(C228, customers!$A$1:$A$1001,customers!$C$1:$C$1001,,0))</f>
        <v>ahutchens6a@amazonaws.com</v>
      </c>
      <c r="H228" s="2" t="str">
        <f>_xlfn.XLOOKUP(orders!C228,customers!$A$1:$A$1001,customers!$G$1:$G$1001,,0)</f>
        <v>United States</v>
      </c>
      <c r="I228" t="str">
        <f>_xlfn.XLOOKUP(D228,products!$A$1:$A$49,products!$B$1:$B$49,,0)</f>
        <v>Ara</v>
      </c>
      <c r="J228" t="str">
        <f>_xlfn.XLOOKUP(D228,products!$A$1:$A$49,products!$C$1:$C$49,,0)</f>
        <v>M</v>
      </c>
      <c r="K228" s="4">
        <f>_xlfn.XLOOKUP(D228,products!$A$1:$A$49,products!$D$1:$D$49,,0)</f>
        <v>2.5</v>
      </c>
      <c r="L228" s="6">
        <f>_xlfn.XLOOKUP(D228,products!$A$1:$A$49,products!$E$1:$E$49,,0)</f>
        <v>25.874999999999996</v>
      </c>
      <c r="M228" s="5">
        <f t="shared" si="6"/>
        <v>129.37499999999997</v>
      </c>
      <c r="N228" t="s">
        <v>6200</v>
      </c>
      <c r="O228" t="str">
        <f t="shared" si="7"/>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 customers!$A$1:$A$1001,customers!$C$1:$C$1001,,0)=0,"",_xlfn.XLOOKUP(C229, customers!$A$1:$A$1001,customers!$C$1:$C$1001,,0))</f>
        <v>nwyvill6b@naver.com</v>
      </c>
      <c r="H229" s="2" t="str">
        <f>_xlfn.XLOOKUP(orders!C229,customers!$A$1:$A$1001,customers!$G$1:$G$1001,,0)</f>
        <v>United Kingdom</v>
      </c>
      <c r="I229" t="str">
        <f>_xlfn.XLOOKUP(D229,products!$A$1:$A$49,products!$B$1:$B$49,,0)</f>
        <v>Rob</v>
      </c>
      <c r="J229" t="str">
        <f>_xlfn.XLOOKUP(D229,products!$A$1:$A$49,products!$C$1:$C$49,,0)</f>
        <v>D</v>
      </c>
      <c r="K229" s="4">
        <f>_xlfn.XLOOKUP(D229,products!$A$1:$A$49,products!$D$1:$D$49,,0)</f>
        <v>0.2</v>
      </c>
      <c r="L229" s="6">
        <f>_xlfn.XLOOKUP(D229,products!$A$1:$A$49,products!$E$1:$E$49,,0)</f>
        <v>2.6849999999999996</v>
      </c>
      <c r="M229" s="5">
        <f t="shared" si="6"/>
        <v>16.11</v>
      </c>
      <c r="N229" t="s">
        <v>6197</v>
      </c>
      <c r="O229" t="str">
        <f t="shared" si="7"/>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 customers!$A$1:$A$1001,customers!$C$1:$C$1001,,0)=0,"",_xlfn.XLOOKUP(C230, customers!$A$1:$A$1001,customers!$C$1:$C$1001,,0))</f>
        <v>bmathon6c@barnesandnoble.com</v>
      </c>
      <c r="H230" s="2" t="str">
        <f>_xlfn.XLOOKUP(orders!C230,customers!$A$1:$A$1001,customers!$G$1:$G$1001,,0)</f>
        <v>United States</v>
      </c>
      <c r="I230" t="str">
        <f>_xlfn.XLOOKUP(D230,products!$A$1:$A$49,products!$B$1:$B$49,,0)</f>
        <v>Rob</v>
      </c>
      <c r="J230" t="str">
        <f>_xlfn.XLOOKUP(D230,products!$A$1:$A$49,products!$C$1:$C$49,,0)</f>
        <v>L</v>
      </c>
      <c r="K230" s="4">
        <f>_xlfn.XLOOKUP(D230,products!$A$1:$A$49,products!$D$1:$D$49,,0)</f>
        <v>0.2</v>
      </c>
      <c r="L230" s="6">
        <f>_xlfn.XLOOKUP(D230,products!$A$1:$A$49,products!$E$1:$E$49,,0)</f>
        <v>3.5849999999999995</v>
      </c>
      <c r="M230" s="5">
        <f t="shared" si="6"/>
        <v>17.924999999999997</v>
      </c>
      <c r="N230" t="s">
        <v>6197</v>
      </c>
      <c r="O230" t="str">
        <f t="shared" si="7"/>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 customers!$A$1:$A$1001,customers!$C$1:$C$1001,,0)=0,"",_xlfn.XLOOKUP(C231, customers!$A$1:$A$1001,customers!$C$1:$C$1001,,0))</f>
        <v>kstreight6d@about.com</v>
      </c>
      <c r="H231" s="2" t="str">
        <f>_xlfn.XLOOKUP(orders!C231,customers!$A$1:$A$1001,customers!$G$1:$G$1001,,0)</f>
        <v>United States</v>
      </c>
      <c r="I231" t="str">
        <f>_xlfn.XLOOKUP(D231,products!$A$1:$A$49,products!$B$1:$B$49,,0)</f>
        <v>Lib</v>
      </c>
      <c r="J231" t="str">
        <f>_xlfn.XLOOKUP(D231,products!$A$1:$A$49,products!$C$1:$C$49,,0)</f>
        <v>M</v>
      </c>
      <c r="K231" s="4">
        <f>_xlfn.XLOOKUP(D231,products!$A$1:$A$49,products!$D$1:$D$49,,0)</f>
        <v>0.2</v>
      </c>
      <c r="L231" s="6">
        <f>_xlfn.XLOOKUP(D231,products!$A$1:$A$49,products!$E$1:$E$49,,0)</f>
        <v>4.3650000000000002</v>
      </c>
      <c r="M231" s="5">
        <f t="shared" si="6"/>
        <v>8.73</v>
      </c>
      <c r="N231" t="s">
        <v>6199</v>
      </c>
      <c r="O231" t="str">
        <f t="shared" si="7"/>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 customers!$A$1:$A$1001,customers!$C$1:$C$1001,,0)=0,"",_xlfn.XLOOKUP(C232, customers!$A$1:$A$1001,customers!$C$1:$C$1001,,0))</f>
        <v>pcutchie6e@globo.com</v>
      </c>
      <c r="H232" s="2" t="str">
        <f>_xlfn.XLOOKUP(orders!C232,customers!$A$1:$A$1001,customers!$G$1:$G$1001,,0)</f>
        <v>United States</v>
      </c>
      <c r="I232" t="str">
        <f>_xlfn.XLOOKUP(D232,products!$A$1:$A$49,products!$B$1:$B$49,,0)</f>
        <v>Ara</v>
      </c>
      <c r="J232" t="str">
        <f>_xlfn.XLOOKUP(D232,products!$A$1:$A$49,products!$C$1:$C$49,,0)</f>
        <v>M</v>
      </c>
      <c r="K232" s="4">
        <f>_xlfn.XLOOKUP(D232,products!$A$1:$A$49,products!$D$1:$D$49,,0)</f>
        <v>2.5</v>
      </c>
      <c r="L232" s="6">
        <f>_xlfn.XLOOKUP(D232,products!$A$1:$A$49,products!$E$1:$E$49,,0)</f>
        <v>25.874999999999996</v>
      </c>
      <c r="M232" s="5">
        <f t="shared" si="6"/>
        <v>51.749999999999993</v>
      </c>
      <c r="N232" t="s">
        <v>6200</v>
      </c>
      <c r="O232" t="str">
        <f t="shared" si="7"/>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 customers!$A$1:$A$1001,customers!$C$1:$C$1001,,0)=0,"",_xlfn.XLOOKUP(C233, customers!$A$1:$A$1001,customers!$C$1:$C$1001,,0))</f>
        <v/>
      </c>
      <c r="H233" s="2" t="str">
        <f>_xlfn.XLOOKUP(orders!C233,customers!$A$1:$A$1001,customers!$G$1:$G$1001,,0)</f>
        <v>United States</v>
      </c>
      <c r="I233" t="str">
        <f>_xlfn.XLOOKUP(D233,products!$A$1:$A$49,products!$B$1:$B$49,,0)</f>
        <v>Lib</v>
      </c>
      <c r="J233" t="str">
        <f>_xlfn.XLOOKUP(D233,products!$A$1:$A$49,products!$C$1:$C$49,,0)</f>
        <v>M</v>
      </c>
      <c r="K233" s="4">
        <f>_xlfn.XLOOKUP(D233,products!$A$1:$A$49,products!$D$1:$D$49,,0)</f>
        <v>0.2</v>
      </c>
      <c r="L233" s="6">
        <f>_xlfn.XLOOKUP(D233,products!$A$1:$A$49,products!$E$1:$E$49,,0)</f>
        <v>4.3650000000000002</v>
      </c>
      <c r="M233" s="5">
        <f t="shared" si="6"/>
        <v>8.73</v>
      </c>
      <c r="N233" t="s">
        <v>6199</v>
      </c>
      <c r="O233" t="str">
        <f t="shared" si="7"/>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 customers!$A$1:$A$1001,customers!$C$1:$C$1001,,0)=0,"",_xlfn.XLOOKUP(C234, customers!$A$1:$A$1001,customers!$C$1:$C$1001,,0))</f>
        <v>cgheraldi6g@opera.com</v>
      </c>
      <c r="H234" s="2" t="str">
        <f>_xlfn.XLOOKUP(orders!C234,customers!$A$1:$A$1001,customers!$G$1:$G$1001,,0)</f>
        <v>United Kingdom</v>
      </c>
      <c r="I234" t="str">
        <f>_xlfn.XLOOKUP(D234,products!$A$1:$A$49,products!$B$1:$B$49,,0)</f>
        <v>Lib</v>
      </c>
      <c r="J234" t="str">
        <f>_xlfn.XLOOKUP(D234,products!$A$1:$A$49,products!$C$1:$C$49,,0)</f>
        <v>L</v>
      </c>
      <c r="K234" s="4">
        <f>_xlfn.XLOOKUP(D234,products!$A$1:$A$49,products!$D$1:$D$49,,0)</f>
        <v>0.2</v>
      </c>
      <c r="L234" s="6">
        <f>_xlfn.XLOOKUP(D234,products!$A$1:$A$49,products!$E$1:$E$49,,0)</f>
        <v>4.7549999999999999</v>
      </c>
      <c r="M234" s="5">
        <f t="shared" si="6"/>
        <v>23.774999999999999</v>
      </c>
      <c r="N234" t="s">
        <v>6199</v>
      </c>
      <c r="O234" t="str">
        <f t="shared" si="7"/>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 customers!$A$1:$A$1001,customers!$C$1:$C$1001,,0)=0,"",_xlfn.XLOOKUP(C235, customers!$A$1:$A$1001,customers!$C$1:$C$1001,,0))</f>
        <v>bkenwell6h@over-blog.com</v>
      </c>
      <c r="H235" s="2" t="str">
        <f>_xlfn.XLOOKUP(orders!C235,customers!$A$1:$A$1001,customers!$G$1:$G$1001,,0)</f>
        <v>United States</v>
      </c>
      <c r="I235" t="str">
        <f>_xlfn.XLOOKUP(D235,products!$A$1:$A$49,products!$B$1:$B$49,,0)</f>
        <v>Exc</v>
      </c>
      <c r="J235" t="str">
        <f>_xlfn.XLOOKUP(D235,products!$A$1:$A$49,products!$C$1:$C$49,,0)</f>
        <v>M</v>
      </c>
      <c r="K235" s="4">
        <f>_xlfn.XLOOKUP(D235,products!$A$1:$A$49,products!$D$1:$D$49,,0)</f>
        <v>0.2</v>
      </c>
      <c r="L235" s="6">
        <f>_xlfn.XLOOKUP(D235,products!$A$1:$A$49,products!$E$1:$E$49,,0)</f>
        <v>4.125</v>
      </c>
      <c r="M235" s="5">
        <f t="shared" si="6"/>
        <v>20.625</v>
      </c>
      <c r="N235" t="s">
        <v>6198</v>
      </c>
      <c r="O235" t="str">
        <f t="shared" si="7"/>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 customers!$A$1:$A$1001,customers!$C$1:$C$1001,,0)=0,"",_xlfn.XLOOKUP(C236, customers!$A$1:$A$1001,customers!$C$1:$C$1001,,0))</f>
        <v>tsutty6i@google.es</v>
      </c>
      <c r="H236" s="2" t="str">
        <f>_xlfn.XLOOKUP(orders!C236,customers!$A$1:$A$1001,customers!$G$1:$G$1001,,0)</f>
        <v>United States</v>
      </c>
      <c r="I236" t="str">
        <f>_xlfn.XLOOKUP(D236,products!$A$1:$A$49,products!$B$1:$B$49,,0)</f>
        <v>Lib</v>
      </c>
      <c r="J236" t="str">
        <f>_xlfn.XLOOKUP(D236,products!$A$1:$A$49,products!$C$1:$C$49,,0)</f>
        <v>L</v>
      </c>
      <c r="K236" s="4">
        <f>_xlfn.XLOOKUP(D236,products!$A$1:$A$49,products!$D$1:$D$49,,0)</f>
        <v>2.5</v>
      </c>
      <c r="L236" s="6">
        <f>_xlfn.XLOOKUP(D236,products!$A$1:$A$49,products!$E$1:$E$49,,0)</f>
        <v>36.454999999999998</v>
      </c>
      <c r="M236" s="5">
        <f t="shared" si="6"/>
        <v>36.454999999999998</v>
      </c>
      <c r="N236" t="s">
        <v>6199</v>
      </c>
      <c r="O236" t="str">
        <f t="shared" si="7"/>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 customers!$A$1:$A$1001,customers!$C$1:$C$1001,,0)=0,"",_xlfn.XLOOKUP(C237, customers!$A$1:$A$1001,customers!$C$1:$C$1001,,0))</f>
        <v/>
      </c>
      <c r="H237" s="2" t="str">
        <f>_xlfn.XLOOKUP(orders!C237,customers!$A$1:$A$1001,customers!$G$1:$G$1001,,0)</f>
        <v>Ireland</v>
      </c>
      <c r="I237" t="str">
        <f>_xlfn.XLOOKUP(D237,products!$A$1:$A$49,products!$B$1:$B$49,,0)</f>
        <v>Lib</v>
      </c>
      <c r="J237" t="str">
        <f>_xlfn.XLOOKUP(D237,products!$A$1:$A$49,products!$C$1:$C$49,,0)</f>
        <v>L</v>
      </c>
      <c r="K237" s="4">
        <f>_xlfn.XLOOKUP(D237,products!$A$1:$A$49,products!$D$1:$D$49,,0)</f>
        <v>2.5</v>
      </c>
      <c r="L237" s="6">
        <f>_xlfn.XLOOKUP(D237,products!$A$1:$A$49,products!$E$1:$E$49,,0)</f>
        <v>36.454999999999998</v>
      </c>
      <c r="M237" s="5">
        <f t="shared" si="6"/>
        <v>182.27499999999998</v>
      </c>
      <c r="N237" t="s">
        <v>6199</v>
      </c>
      <c r="O237" t="str">
        <f t="shared" si="7"/>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 customers!$A$1:$A$1001,customers!$C$1:$C$1001,,0)=0,"",_xlfn.XLOOKUP(C238, customers!$A$1:$A$1001,customers!$C$1:$C$1001,,0))</f>
        <v>charce6k@cafepress.com</v>
      </c>
      <c r="H238" s="2" t="str">
        <f>_xlfn.XLOOKUP(orders!C238,customers!$A$1:$A$1001,customers!$G$1:$G$1001,,0)</f>
        <v>Ireland</v>
      </c>
      <c r="I238" t="str">
        <f>_xlfn.XLOOKUP(D238,products!$A$1:$A$49,products!$B$1:$B$49,,0)</f>
        <v>Lib</v>
      </c>
      <c r="J238" t="str">
        <f>_xlfn.XLOOKUP(D238,products!$A$1:$A$49,products!$C$1:$C$49,,0)</f>
        <v>D</v>
      </c>
      <c r="K238" s="4">
        <f>_xlfn.XLOOKUP(D238,products!$A$1:$A$49,products!$D$1:$D$49,,0)</f>
        <v>2.5</v>
      </c>
      <c r="L238" s="6">
        <f>_xlfn.XLOOKUP(D238,products!$A$1:$A$49,products!$E$1:$E$49,,0)</f>
        <v>29.784999999999997</v>
      </c>
      <c r="M238" s="5">
        <f t="shared" si="6"/>
        <v>89.35499999999999</v>
      </c>
      <c r="N238" t="s">
        <v>6199</v>
      </c>
      <c r="O238" t="str">
        <f t="shared" si="7"/>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 customers!$A$1:$A$1001,customers!$C$1:$C$1001,,0)=0,"",_xlfn.XLOOKUP(C239, customers!$A$1:$A$1001,customers!$C$1:$C$1001,,0))</f>
        <v/>
      </c>
      <c r="H239" s="2" t="str">
        <f>_xlfn.XLOOKUP(orders!C239,customers!$A$1:$A$1001,customers!$G$1:$G$1001,,0)</f>
        <v>United States</v>
      </c>
      <c r="I239" t="str">
        <f>_xlfn.XLOOKUP(D239,products!$A$1:$A$49,products!$B$1:$B$49,,0)</f>
        <v>Rob</v>
      </c>
      <c r="J239" t="str">
        <f>_xlfn.XLOOKUP(D239,products!$A$1:$A$49,products!$C$1:$C$49,,0)</f>
        <v>L</v>
      </c>
      <c r="K239" s="4">
        <f>_xlfn.XLOOKUP(D239,products!$A$1:$A$49,products!$D$1:$D$49,,0)</f>
        <v>0.2</v>
      </c>
      <c r="L239" s="6">
        <f>_xlfn.XLOOKUP(D239,products!$A$1:$A$49,products!$E$1:$E$49,,0)</f>
        <v>3.5849999999999995</v>
      </c>
      <c r="M239" s="5">
        <f t="shared" si="6"/>
        <v>3.5849999999999995</v>
      </c>
      <c r="N239" t="s">
        <v>6197</v>
      </c>
      <c r="O239" t="str">
        <f t="shared" si="7"/>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 customers!$A$1:$A$1001,customers!$C$1:$C$1001,,0)=0,"",_xlfn.XLOOKUP(C240, customers!$A$1:$A$1001,customers!$C$1:$C$1001,,0))</f>
        <v>fdrysdale6m@symantec.com</v>
      </c>
      <c r="H240" s="2" t="str">
        <f>_xlfn.XLOOKUP(orders!C240,customers!$A$1:$A$1001,customers!$G$1:$G$1001,,0)</f>
        <v>United States</v>
      </c>
      <c r="I240" t="str">
        <f>_xlfn.XLOOKUP(D240,products!$A$1:$A$49,products!$B$1:$B$49,,0)</f>
        <v>Rob</v>
      </c>
      <c r="J240" t="str">
        <f>_xlfn.XLOOKUP(D240,products!$A$1:$A$49,products!$C$1:$C$49,,0)</f>
        <v>M</v>
      </c>
      <c r="K240" s="4">
        <f>_xlfn.XLOOKUP(D240,products!$A$1:$A$49,products!$D$1:$D$49,,0)</f>
        <v>2.5</v>
      </c>
      <c r="L240" s="6">
        <f>_xlfn.XLOOKUP(D240,products!$A$1:$A$49,products!$E$1:$E$49,,0)</f>
        <v>22.884999999999998</v>
      </c>
      <c r="M240" s="5">
        <f t="shared" si="6"/>
        <v>45.769999999999996</v>
      </c>
      <c r="N240" t="s">
        <v>6197</v>
      </c>
      <c r="O240" t="str">
        <f t="shared" si="7"/>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 customers!$A$1:$A$1001,customers!$C$1:$C$1001,,0)=0,"",_xlfn.XLOOKUP(C241, customers!$A$1:$A$1001,customers!$C$1:$C$1001,,0))</f>
        <v>dmagowan6n@fc2.com</v>
      </c>
      <c r="H241" s="2" t="str">
        <f>_xlfn.XLOOKUP(orders!C241,customers!$A$1:$A$1001,customers!$G$1:$G$1001,,0)</f>
        <v>United States</v>
      </c>
      <c r="I241" t="str">
        <f>_xlfn.XLOOKUP(D241,products!$A$1:$A$49,products!$B$1:$B$49,,0)</f>
        <v>Exc</v>
      </c>
      <c r="J241" t="str">
        <f>_xlfn.XLOOKUP(D241,products!$A$1:$A$49,products!$C$1:$C$49,,0)</f>
        <v>L</v>
      </c>
      <c r="K241" s="4">
        <f>_xlfn.XLOOKUP(D241,products!$A$1:$A$49,products!$D$1:$D$49,,0)</f>
        <v>1</v>
      </c>
      <c r="L241" s="6">
        <f>_xlfn.XLOOKUP(D241,products!$A$1:$A$49,products!$E$1:$E$49,,0)</f>
        <v>14.85</v>
      </c>
      <c r="M241" s="5">
        <f t="shared" si="6"/>
        <v>59.4</v>
      </c>
      <c r="N241" t="s">
        <v>6198</v>
      </c>
      <c r="O241" t="str">
        <f t="shared" si="7"/>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 customers!$A$1:$A$1001,customers!$C$1:$C$1001,,0)=0,"",_xlfn.XLOOKUP(C242, customers!$A$1:$A$1001,customers!$C$1:$C$1001,,0))</f>
        <v/>
      </c>
      <c r="H242" s="2" t="str">
        <f>_xlfn.XLOOKUP(orders!C242,customers!$A$1:$A$1001,customers!$G$1:$G$1001,,0)</f>
        <v>United States</v>
      </c>
      <c r="I242" t="str">
        <f>_xlfn.XLOOKUP(D242,products!$A$1:$A$49,products!$B$1:$B$49,,0)</f>
        <v>Ara</v>
      </c>
      <c r="J242" t="str">
        <f>_xlfn.XLOOKUP(D242,products!$A$1:$A$49,products!$C$1:$C$49,,0)</f>
        <v>M</v>
      </c>
      <c r="K242" s="4">
        <f>_xlfn.XLOOKUP(D242,products!$A$1:$A$49,products!$D$1:$D$49,,0)</f>
        <v>2.5</v>
      </c>
      <c r="L242" s="6">
        <f>_xlfn.XLOOKUP(D242,products!$A$1:$A$49,products!$E$1:$E$49,,0)</f>
        <v>25.874999999999996</v>
      </c>
      <c r="M242" s="5">
        <f t="shared" si="6"/>
        <v>155.24999999999997</v>
      </c>
      <c r="N242" t="s">
        <v>6200</v>
      </c>
      <c r="O242" t="str">
        <f t="shared" si="7"/>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 customers!$A$1:$A$1001,customers!$C$1:$C$1001,,0)=0,"",_xlfn.XLOOKUP(C243, customers!$A$1:$A$1001,customers!$C$1:$C$1001,,0))</f>
        <v/>
      </c>
      <c r="H243" s="2" t="str">
        <f>_xlfn.XLOOKUP(orders!C243,customers!$A$1:$A$1001,customers!$G$1:$G$1001,,0)</f>
        <v>United States</v>
      </c>
      <c r="I243" t="str">
        <f>_xlfn.XLOOKUP(D243,products!$A$1:$A$49,products!$B$1:$B$49,,0)</f>
        <v>Rob</v>
      </c>
      <c r="J243" t="str">
        <f>_xlfn.XLOOKUP(D243,products!$A$1:$A$49,products!$C$1:$C$49,,0)</f>
        <v>M</v>
      </c>
      <c r="K243" s="4">
        <f>_xlfn.XLOOKUP(D243,products!$A$1:$A$49,products!$D$1:$D$49,,0)</f>
        <v>2.5</v>
      </c>
      <c r="L243" s="6">
        <f>_xlfn.XLOOKUP(D243,products!$A$1:$A$49,products!$E$1:$E$49,,0)</f>
        <v>22.884999999999998</v>
      </c>
      <c r="M243" s="5">
        <f t="shared" si="6"/>
        <v>45.769999999999996</v>
      </c>
      <c r="N243" t="s">
        <v>6197</v>
      </c>
      <c r="O243" t="str">
        <f t="shared" si="7"/>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 customers!$A$1:$A$1001,customers!$C$1:$C$1001,,0)=0,"",_xlfn.XLOOKUP(C244, customers!$A$1:$A$1001,customers!$C$1:$C$1001,,0))</f>
        <v>srushbrooke6q@youku.com</v>
      </c>
      <c r="H244" s="2" t="str">
        <f>_xlfn.XLOOKUP(orders!C244,customers!$A$1:$A$1001,customers!$G$1:$G$1001,,0)</f>
        <v>United States</v>
      </c>
      <c r="I244" t="str">
        <f>_xlfn.XLOOKUP(D244,products!$A$1:$A$49,products!$B$1:$B$49,,0)</f>
        <v>Exc</v>
      </c>
      <c r="J244" t="str">
        <f>_xlfn.XLOOKUP(D244,products!$A$1:$A$49,products!$C$1:$C$49,,0)</f>
        <v>D</v>
      </c>
      <c r="K244" s="4">
        <f>_xlfn.XLOOKUP(D244,products!$A$1:$A$49,products!$D$1:$D$49,,0)</f>
        <v>1</v>
      </c>
      <c r="L244" s="6">
        <f>_xlfn.XLOOKUP(D244,products!$A$1:$A$49,products!$E$1:$E$49,,0)</f>
        <v>12.15</v>
      </c>
      <c r="M244" s="5">
        <f t="shared" si="6"/>
        <v>36.450000000000003</v>
      </c>
      <c r="N244" t="s">
        <v>6198</v>
      </c>
      <c r="O244" t="str">
        <f t="shared" si="7"/>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 customers!$A$1:$A$1001,customers!$C$1:$C$1001,,0)=0,"",_xlfn.XLOOKUP(C245, customers!$A$1:$A$1001,customers!$C$1:$C$1001,,0))</f>
        <v>tdrynan6r@deviantart.com</v>
      </c>
      <c r="H245" s="2" t="str">
        <f>_xlfn.XLOOKUP(orders!C245,customers!$A$1:$A$1001,customers!$G$1:$G$1001,,0)</f>
        <v>United States</v>
      </c>
      <c r="I245" t="str">
        <f>_xlfn.XLOOKUP(D245,products!$A$1:$A$49,products!$B$1:$B$49,,0)</f>
        <v>Exc</v>
      </c>
      <c r="J245" t="str">
        <f>_xlfn.XLOOKUP(D245,products!$A$1:$A$49,products!$C$1:$C$49,,0)</f>
        <v>D</v>
      </c>
      <c r="K245" s="4">
        <f>_xlfn.XLOOKUP(D245,products!$A$1:$A$49,products!$D$1:$D$49,,0)</f>
        <v>0.5</v>
      </c>
      <c r="L245" s="6">
        <f>_xlfn.XLOOKUP(D245,products!$A$1:$A$49,products!$E$1:$E$49,,0)</f>
        <v>7.29</v>
      </c>
      <c r="M245" s="5">
        <f t="shared" si="6"/>
        <v>29.16</v>
      </c>
      <c r="N245" t="s">
        <v>6198</v>
      </c>
      <c r="O245" t="str">
        <f t="shared" si="7"/>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 customers!$A$1:$A$1001,customers!$C$1:$C$1001,,0)=0,"",_xlfn.XLOOKUP(C246, customers!$A$1:$A$1001,customers!$C$1:$C$1001,,0))</f>
        <v>eyurkov6s@hud.gov</v>
      </c>
      <c r="H246" s="2" t="str">
        <f>_xlfn.XLOOKUP(orders!C246,customers!$A$1:$A$1001,customers!$G$1:$G$1001,,0)</f>
        <v>United States</v>
      </c>
      <c r="I246" t="str">
        <f>_xlfn.XLOOKUP(D246,products!$A$1:$A$49,products!$B$1:$B$49,,0)</f>
        <v>Lib</v>
      </c>
      <c r="J246" t="str">
        <f>_xlfn.XLOOKUP(D246,products!$A$1:$A$49,products!$C$1:$C$49,,0)</f>
        <v>M</v>
      </c>
      <c r="K246" s="4">
        <f>_xlfn.XLOOKUP(D246,products!$A$1:$A$49,products!$D$1:$D$49,,0)</f>
        <v>2.5</v>
      </c>
      <c r="L246" s="6">
        <f>_xlfn.XLOOKUP(D246,products!$A$1:$A$49,products!$E$1:$E$49,,0)</f>
        <v>33.464999999999996</v>
      </c>
      <c r="M246" s="5">
        <f t="shared" si="6"/>
        <v>133.85999999999999</v>
      </c>
      <c r="N246" t="s">
        <v>6199</v>
      </c>
      <c r="O246" t="str">
        <f t="shared" si="7"/>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 customers!$A$1:$A$1001,customers!$C$1:$C$1001,,0)=0,"",_xlfn.XLOOKUP(C247, customers!$A$1:$A$1001,customers!$C$1:$C$1001,,0))</f>
        <v>lmallan6t@state.gov</v>
      </c>
      <c r="H247" s="2" t="str">
        <f>_xlfn.XLOOKUP(orders!C247,customers!$A$1:$A$1001,customers!$G$1:$G$1001,,0)</f>
        <v>United States</v>
      </c>
      <c r="I247" t="str">
        <f>_xlfn.XLOOKUP(D247,products!$A$1:$A$49,products!$B$1:$B$49,,0)</f>
        <v>Lib</v>
      </c>
      <c r="J247" t="str">
        <f>_xlfn.XLOOKUP(D247,products!$A$1:$A$49,products!$C$1:$C$49,,0)</f>
        <v>L</v>
      </c>
      <c r="K247" s="4">
        <f>_xlfn.XLOOKUP(D247,products!$A$1:$A$49,products!$D$1:$D$49,,0)</f>
        <v>0.2</v>
      </c>
      <c r="L247" s="6">
        <f>_xlfn.XLOOKUP(D247,products!$A$1:$A$49,products!$E$1:$E$49,,0)</f>
        <v>4.7549999999999999</v>
      </c>
      <c r="M247" s="5">
        <f t="shared" si="6"/>
        <v>23.774999999999999</v>
      </c>
      <c r="N247" t="s">
        <v>6199</v>
      </c>
      <c r="O247" t="str">
        <f t="shared" si="7"/>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 customers!$A$1:$A$1001,customers!$C$1:$C$1001,,0)=0,"",_xlfn.XLOOKUP(C248, customers!$A$1:$A$1001,customers!$C$1:$C$1001,,0))</f>
        <v>gbentjens6u@netlog.com</v>
      </c>
      <c r="H248" s="2" t="str">
        <f>_xlfn.XLOOKUP(orders!C248,customers!$A$1:$A$1001,customers!$G$1:$G$1001,,0)</f>
        <v>United Kingdom</v>
      </c>
      <c r="I248" t="str">
        <f>_xlfn.XLOOKUP(D248,products!$A$1:$A$49,products!$B$1:$B$49,,0)</f>
        <v>Lib</v>
      </c>
      <c r="J248" t="str">
        <f>_xlfn.XLOOKUP(D248,products!$A$1:$A$49,products!$C$1:$C$49,,0)</f>
        <v>D</v>
      </c>
      <c r="K248" s="4">
        <f>_xlfn.XLOOKUP(D248,products!$A$1:$A$49,products!$D$1:$D$49,,0)</f>
        <v>1</v>
      </c>
      <c r="L248" s="6">
        <f>_xlfn.XLOOKUP(D248,products!$A$1:$A$49,products!$E$1:$E$49,,0)</f>
        <v>12.95</v>
      </c>
      <c r="M248" s="5">
        <f t="shared" si="6"/>
        <v>38.849999999999994</v>
      </c>
      <c r="N248" t="s">
        <v>6199</v>
      </c>
      <c r="O248" t="str">
        <f t="shared" si="7"/>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 customers!$A$1:$A$1001,customers!$C$1:$C$1001,,0)=0,"",_xlfn.XLOOKUP(C249, customers!$A$1:$A$1001,customers!$C$1:$C$1001,,0))</f>
        <v/>
      </c>
      <c r="H249" s="2" t="str">
        <f>_xlfn.XLOOKUP(orders!C249,customers!$A$1:$A$1001,customers!$G$1:$G$1001,,0)</f>
        <v>Ireland</v>
      </c>
      <c r="I249" t="str">
        <f>_xlfn.XLOOKUP(D249,products!$A$1:$A$49,products!$B$1:$B$49,,0)</f>
        <v>Rob</v>
      </c>
      <c r="J249" t="str">
        <f>_xlfn.XLOOKUP(D249,products!$A$1:$A$49,products!$C$1:$C$49,,0)</f>
        <v>L</v>
      </c>
      <c r="K249" s="4">
        <f>_xlfn.XLOOKUP(D249,products!$A$1:$A$49,products!$D$1:$D$49,,0)</f>
        <v>0.2</v>
      </c>
      <c r="L249" s="6">
        <f>_xlfn.XLOOKUP(D249,products!$A$1:$A$49,products!$E$1:$E$49,,0)</f>
        <v>3.5849999999999995</v>
      </c>
      <c r="M249" s="5">
        <f t="shared" si="6"/>
        <v>21.509999999999998</v>
      </c>
      <c r="N249" t="s">
        <v>6197</v>
      </c>
      <c r="O249" t="str">
        <f t="shared" si="7"/>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 customers!$A$1:$A$1001,customers!$C$1:$C$1001,,0)=0,"",_xlfn.XLOOKUP(C250, customers!$A$1:$A$1001,customers!$C$1:$C$1001,,0))</f>
        <v>lentwistle6w@omniture.com</v>
      </c>
      <c r="H250" s="2" t="str">
        <f>_xlfn.XLOOKUP(orders!C250,customers!$A$1:$A$1001,customers!$G$1:$G$1001,,0)</f>
        <v>United States</v>
      </c>
      <c r="I250" t="str">
        <f>_xlfn.XLOOKUP(D250,products!$A$1:$A$49,products!$B$1:$B$49,,0)</f>
        <v>Ara</v>
      </c>
      <c r="J250" t="str">
        <f>_xlfn.XLOOKUP(D250,products!$A$1:$A$49,products!$C$1:$C$49,,0)</f>
        <v>D</v>
      </c>
      <c r="K250" s="4">
        <f>_xlfn.XLOOKUP(D250,products!$A$1:$A$49,products!$D$1:$D$49,,0)</f>
        <v>1</v>
      </c>
      <c r="L250" s="6">
        <f>_xlfn.XLOOKUP(D250,products!$A$1:$A$49,products!$E$1:$E$49,,0)</f>
        <v>9.9499999999999993</v>
      </c>
      <c r="M250" s="5">
        <f t="shared" si="6"/>
        <v>9.9499999999999993</v>
      </c>
      <c r="N250" t="s">
        <v>6200</v>
      </c>
      <c r="O250" t="str">
        <f t="shared" si="7"/>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 customers!$A$1:$A$1001,customers!$C$1:$C$1001,,0)=0,"",_xlfn.XLOOKUP(C251, customers!$A$1:$A$1001,customers!$C$1:$C$1001,,0))</f>
        <v>zkiffe74@cyberchimps.com</v>
      </c>
      <c r="H251" s="2" t="str">
        <f>_xlfn.XLOOKUP(orders!C251,customers!$A$1:$A$1001,customers!$G$1:$G$1001,,0)</f>
        <v>United States</v>
      </c>
      <c r="I251" t="str">
        <f>_xlfn.XLOOKUP(D251,products!$A$1:$A$49,products!$B$1:$B$49,,0)</f>
        <v>Lib</v>
      </c>
      <c r="J251" t="str">
        <f>_xlfn.XLOOKUP(D251,products!$A$1:$A$49,products!$C$1:$C$49,,0)</f>
        <v>L</v>
      </c>
      <c r="K251" s="4">
        <f>_xlfn.XLOOKUP(D251,products!$A$1:$A$49,products!$D$1:$D$49,,0)</f>
        <v>1</v>
      </c>
      <c r="L251" s="6">
        <f>_xlfn.XLOOKUP(D251,products!$A$1:$A$49,products!$E$1:$E$49,,0)</f>
        <v>15.85</v>
      </c>
      <c r="M251" s="5">
        <f t="shared" si="6"/>
        <v>15.85</v>
      </c>
      <c r="N251" t="s">
        <v>6199</v>
      </c>
      <c r="O251" t="str">
        <f t="shared" si="7"/>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 customers!$A$1:$A$1001,customers!$C$1:$C$1001,,0)=0,"",_xlfn.XLOOKUP(C252, customers!$A$1:$A$1001,customers!$C$1:$C$1001,,0))</f>
        <v>macott6y@pagesperso-orange.fr</v>
      </c>
      <c r="H252" s="2" t="str">
        <f>_xlfn.XLOOKUP(orders!C252,customers!$A$1:$A$1001,customers!$G$1:$G$1001,,0)</f>
        <v>United States</v>
      </c>
      <c r="I252" t="str">
        <f>_xlfn.XLOOKUP(D252,products!$A$1:$A$49,products!$B$1:$B$49,,0)</f>
        <v>Rob</v>
      </c>
      <c r="J252" t="str">
        <f>_xlfn.XLOOKUP(D252,products!$A$1:$A$49,products!$C$1:$C$49,,0)</f>
        <v>M</v>
      </c>
      <c r="K252" s="4">
        <f>_xlfn.XLOOKUP(D252,products!$A$1:$A$49,products!$D$1:$D$49,,0)</f>
        <v>0.2</v>
      </c>
      <c r="L252" s="6">
        <f>_xlfn.XLOOKUP(D252,products!$A$1:$A$49,products!$E$1:$E$49,,0)</f>
        <v>2.9849999999999999</v>
      </c>
      <c r="M252" s="5">
        <f t="shared" si="6"/>
        <v>2.9849999999999999</v>
      </c>
      <c r="N252" t="s">
        <v>6197</v>
      </c>
      <c r="O252" t="str">
        <f t="shared" si="7"/>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 customers!$A$1:$A$1001,customers!$C$1:$C$1001,,0)=0,"",_xlfn.XLOOKUP(C253, customers!$A$1:$A$1001,customers!$C$1:$C$1001,,0))</f>
        <v>cheaviside6z@rediff.com</v>
      </c>
      <c r="H253" s="2" t="str">
        <f>_xlfn.XLOOKUP(orders!C253,customers!$A$1:$A$1001,customers!$G$1:$G$1001,,0)</f>
        <v>United States</v>
      </c>
      <c r="I253" t="str">
        <f>_xlfn.XLOOKUP(D253,products!$A$1:$A$49,products!$B$1:$B$49,,0)</f>
        <v>Exc</v>
      </c>
      <c r="J253" t="str">
        <f>_xlfn.XLOOKUP(D253,products!$A$1:$A$49,products!$C$1:$C$49,,0)</f>
        <v>M</v>
      </c>
      <c r="K253" s="4">
        <f>_xlfn.XLOOKUP(D253,products!$A$1:$A$49,products!$D$1:$D$49,,0)</f>
        <v>1</v>
      </c>
      <c r="L253" s="6">
        <f>_xlfn.XLOOKUP(D253,products!$A$1:$A$49,products!$E$1:$E$49,,0)</f>
        <v>13.75</v>
      </c>
      <c r="M253" s="5">
        <f t="shared" si="6"/>
        <v>68.75</v>
      </c>
      <c r="N253" t="s">
        <v>6198</v>
      </c>
      <c r="O253" t="str">
        <f t="shared" si="7"/>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 customers!$A$1:$A$1001,customers!$C$1:$C$1001,,0)=0,"",_xlfn.XLOOKUP(C254, customers!$A$1:$A$1001,customers!$C$1:$C$1001,,0))</f>
        <v/>
      </c>
      <c r="H254" s="2" t="str">
        <f>_xlfn.XLOOKUP(orders!C254,customers!$A$1:$A$1001,customers!$G$1:$G$1001,,0)</f>
        <v>United States</v>
      </c>
      <c r="I254" t="str">
        <f>_xlfn.XLOOKUP(D254,products!$A$1:$A$49,products!$B$1:$B$49,,0)</f>
        <v>Ara</v>
      </c>
      <c r="J254" t="str">
        <f>_xlfn.XLOOKUP(D254,products!$A$1:$A$49,products!$C$1:$C$49,,0)</f>
        <v>D</v>
      </c>
      <c r="K254" s="4">
        <f>_xlfn.XLOOKUP(D254,products!$A$1:$A$49,products!$D$1:$D$49,,0)</f>
        <v>1</v>
      </c>
      <c r="L254" s="6">
        <f>_xlfn.XLOOKUP(D254,products!$A$1:$A$49,products!$E$1:$E$49,,0)</f>
        <v>9.9499999999999993</v>
      </c>
      <c r="M254" s="5">
        <f t="shared" si="6"/>
        <v>29.849999999999998</v>
      </c>
      <c r="N254" t="s">
        <v>6200</v>
      </c>
      <c r="O254" t="str">
        <f t="shared" si="7"/>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 customers!$A$1:$A$1001,customers!$C$1:$C$1001,,0)=0,"",_xlfn.XLOOKUP(C255, customers!$A$1:$A$1001,customers!$C$1:$C$1001,,0))</f>
        <v>lkernan71@wsj.com</v>
      </c>
      <c r="H255" s="2" t="str">
        <f>_xlfn.XLOOKUP(orders!C255,customers!$A$1:$A$1001,customers!$G$1:$G$1001,,0)</f>
        <v>United States</v>
      </c>
      <c r="I255" t="str">
        <f>_xlfn.XLOOKUP(D255,products!$A$1:$A$49,products!$B$1:$B$49,,0)</f>
        <v>Lib</v>
      </c>
      <c r="J255" t="str">
        <f>_xlfn.XLOOKUP(D255,products!$A$1:$A$49,products!$C$1:$C$49,,0)</f>
        <v>M</v>
      </c>
      <c r="K255" s="4">
        <f>_xlfn.XLOOKUP(D255,products!$A$1:$A$49,products!$D$1:$D$49,,0)</f>
        <v>1</v>
      </c>
      <c r="L255" s="6">
        <f>_xlfn.XLOOKUP(D255,products!$A$1:$A$49,products!$E$1:$E$49,,0)</f>
        <v>14.55</v>
      </c>
      <c r="M255" s="5">
        <f t="shared" si="6"/>
        <v>58.2</v>
      </c>
      <c r="N255" t="s">
        <v>6199</v>
      </c>
      <c r="O255" t="str">
        <f t="shared" si="7"/>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 customers!$A$1:$A$1001,customers!$C$1:$C$1001,,0)=0,"",_xlfn.XLOOKUP(C256, customers!$A$1:$A$1001,customers!$C$1:$C$1001,,0))</f>
        <v>rmclae72@dailymotion.com</v>
      </c>
      <c r="H256" s="2" t="str">
        <f>_xlfn.XLOOKUP(orders!C256,customers!$A$1:$A$1001,customers!$G$1:$G$1001,,0)</f>
        <v>United Kingdom</v>
      </c>
      <c r="I256" t="str">
        <f>_xlfn.XLOOKUP(D256,products!$A$1:$A$49,products!$B$1:$B$49,,0)</f>
        <v>Rob</v>
      </c>
      <c r="J256" t="str">
        <f>_xlfn.XLOOKUP(D256,products!$A$1:$A$49,products!$C$1:$C$49,,0)</f>
        <v>L</v>
      </c>
      <c r="K256" s="4">
        <f>_xlfn.XLOOKUP(D256,products!$A$1:$A$49,products!$D$1:$D$49,,0)</f>
        <v>0.5</v>
      </c>
      <c r="L256" s="6">
        <f>_xlfn.XLOOKUP(D256,products!$A$1:$A$49,products!$E$1:$E$49,,0)</f>
        <v>7.169999999999999</v>
      </c>
      <c r="M256" s="5">
        <f t="shared" si="6"/>
        <v>28.679999999999996</v>
      </c>
      <c r="N256" t="s">
        <v>6197</v>
      </c>
      <c r="O256" t="str">
        <f t="shared" si="7"/>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 customers!$A$1:$A$1001,customers!$C$1:$C$1001,,0)=0,"",_xlfn.XLOOKUP(C257, customers!$A$1:$A$1001,customers!$C$1:$C$1001,,0))</f>
        <v>cblowfelde73@ustream.tv</v>
      </c>
      <c r="H257" s="2" t="str">
        <f>_xlfn.XLOOKUP(orders!C257,customers!$A$1:$A$1001,customers!$G$1:$G$1001,,0)</f>
        <v>United States</v>
      </c>
      <c r="I257" t="str">
        <f>_xlfn.XLOOKUP(D257,products!$A$1:$A$49,products!$B$1:$B$49,,0)</f>
        <v>Rob</v>
      </c>
      <c r="J257" t="str">
        <f>_xlfn.XLOOKUP(D257,products!$A$1:$A$49,products!$C$1:$C$49,,0)</f>
        <v>L</v>
      </c>
      <c r="K257" s="4">
        <f>_xlfn.XLOOKUP(D257,products!$A$1:$A$49,products!$D$1:$D$49,,0)</f>
        <v>0.5</v>
      </c>
      <c r="L257" s="6">
        <f>_xlfn.XLOOKUP(D257,products!$A$1:$A$49,products!$E$1:$E$49,,0)</f>
        <v>7.169999999999999</v>
      </c>
      <c r="M257" s="5">
        <f t="shared" si="6"/>
        <v>21.509999999999998</v>
      </c>
      <c r="N257" t="s">
        <v>6197</v>
      </c>
      <c r="O257" t="str">
        <f t="shared" si="7"/>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 customers!$A$1:$A$1001,customers!$C$1:$C$1001,,0)=0,"",_xlfn.XLOOKUP(C258, customers!$A$1:$A$1001,customers!$C$1:$C$1001,,0))</f>
        <v>zkiffe74@cyberchimps.com</v>
      </c>
      <c r="H258" s="2" t="str">
        <f>_xlfn.XLOOKUP(orders!C258,customers!$A$1:$A$1001,customers!$G$1:$G$1001,,0)</f>
        <v>United States</v>
      </c>
      <c r="I258" t="str">
        <f>_xlfn.XLOOKUP(D258,products!$A$1:$A$49,products!$B$1:$B$49,,0)</f>
        <v>Lib</v>
      </c>
      <c r="J258" t="str">
        <f>_xlfn.XLOOKUP(D258,products!$A$1:$A$49,products!$C$1:$C$49,,0)</f>
        <v>M</v>
      </c>
      <c r="K258" s="4">
        <f>_xlfn.XLOOKUP(D258,products!$A$1:$A$49,products!$D$1:$D$49,,0)</f>
        <v>0.5</v>
      </c>
      <c r="L258" s="6">
        <f>_xlfn.XLOOKUP(D258,products!$A$1:$A$49,products!$E$1:$E$49,,0)</f>
        <v>8.73</v>
      </c>
      <c r="M258" s="5">
        <f t="shared" si="6"/>
        <v>17.46</v>
      </c>
      <c r="N258" t="s">
        <v>6199</v>
      </c>
      <c r="O258" t="str">
        <f t="shared" si="7"/>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 customers!$A$1:$A$1001,customers!$C$1:$C$1001,,0)=0,"",_xlfn.XLOOKUP(C259, customers!$A$1:$A$1001,customers!$C$1:$C$1001,,0))</f>
        <v>docalleran75@ucla.edu</v>
      </c>
      <c r="H259" s="2" t="str">
        <f>_xlfn.XLOOKUP(orders!C259,customers!$A$1:$A$1001,customers!$G$1:$G$1001,,0)</f>
        <v>United States</v>
      </c>
      <c r="I259" t="str">
        <f>_xlfn.XLOOKUP(D259,products!$A$1:$A$49,products!$B$1:$B$49,,0)</f>
        <v>Exc</v>
      </c>
      <c r="J259" t="str">
        <f>_xlfn.XLOOKUP(D259,products!$A$1:$A$49,products!$C$1:$C$49,,0)</f>
        <v>D</v>
      </c>
      <c r="K259" s="4">
        <f>_xlfn.XLOOKUP(D259,products!$A$1:$A$49,products!$D$1:$D$49,,0)</f>
        <v>2.5</v>
      </c>
      <c r="L259" s="6">
        <f>_xlfn.XLOOKUP(D259,products!$A$1:$A$49,products!$E$1:$E$49,,0)</f>
        <v>27.945</v>
      </c>
      <c r="M259" s="5">
        <f t="shared" ref="M259:M322" si="8">L259*E259</f>
        <v>27.945</v>
      </c>
      <c r="N259" t="s">
        <v>6198</v>
      </c>
      <c r="O259" t="str">
        <f t="shared" ref="O259:O322" si="9">IF(J259 = "M", "Medium", IF(J259 = "L", "Light", IF(J259 = "D", "Dark","")))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 customers!$A$1:$A$1001,customers!$C$1:$C$1001,,0)=0,"",_xlfn.XLOOKUP(C260, customers!$A$1:$A$1001,customers!$C$1:$C$1001,,0))</f>
        <v>ccromwell76@desdev.cn</v>
      </c>
      <c r="H260" s="2" t="str">
        <f>_xlfn.XLOOKUP(orders!C260,customers!$A$1:$A$1001,customers!$G$1:$G$1001,,0)</f>
        <v>United States</v>
      </c>
      <c r="I260" t="str">
        <f>_xlfn.XLOOKUP(D260,products!$A$1:$A$49,products!$B$1:$B$49,,0)</f>
        <v>Exc</v>
      </c>
      <c r="J260" t="str">
        <f>_xlfn.XLOOKUP(D260,products!$A$1:$A$49,products!$C$1:$C$49,,0)</f>
        <v>D</v>
      </c>
      <c r="K260" s="4">
        <f>_xlfn.XLOOKUP(D260,products!$A$1:$A$49,products!$D$1:$D$49,,0)</f>
        <v>2.5</v>
      </c>
      <c r="L260" s="6">
        <f>_xlfn.XLOOKUP(D260,products!$A$1:$A$49,products!$E$1:$E$49,,0)</f>
        <v>27.945</v>
      </c>
      <c r="M260" s="5">
        <f t="shared" si="8"/>
        <v>139.72499999999999</v>
      </c>
      <c r="N260" t="s">
        <v>6198</v>
      </c>
      <c r="O260" t="str">
        <f t="shared" si="9"/>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 customers!$A$1:$A$1001,customers!$C$1:$C$1001,,0)=0,"",_xlfn.XLOOKUP(C261, customers!$A$1:$A$1001,customers!$C$1:$C$1001,,0))</f>
        <v>ihay77@lulu.com</v>
      </c>
      <c r="H261" s="2" t="str">
        <f>_xlfn.XLOOKUP(orders!C261,customers!$A$1:$A$1001,customers!$G$1:$G$1001,,0)</f>
        <v>United Kingdom</v>
      </c>
      <c r="I261" t="str">
        <f>_xlfn.XLOOKUP(D261,products!$A$1:$A$49,products!$B$1:$B$49,,0)</f>
        <v>Rob</v>
      </c>
      <c r="J261" t="str">
        <f>_xlfn.XLOOKUP(D261,products!$A$1:$A$49,products!$C$1:$C$49,,0)</f>
        <v>M</v>
      </c>
      <c r="K261" s="4">
        <f>_xlfn.XLOOKUP(D261,products!$A$1:$A$49,products!$D$1:$D$49,,0)</f>
        <v>0.2</v>
      </c>
      <c r="L261" s="6">
        <f>_xlfn.XLOOKUP(D261,products!$A$1:$A$49,products!$E$1:$E$49,,0)</f>
        <v>2.9849999999999999</v>
      </c>
      <c r="M261" s="5">
        <f t="shared" si="8"/>
        <v>5.97</v>
      </c>
      <c r="N261" t="s">
        <v>6197</v>
      </c>
      <c r="O261" t="str">
        <f t="shared" si="9"/>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 customers!$A$1:$A$1001,customers!$C$1:$C$1001,,0)=0,"",_xlfn.XLOOKUP(C262, customers!$A$1:$A$1001,customers!$C$1:$C$1001,,0))</f>
        <v>ttaffarello78@sciencedaily.com</v>
      </c>
      <c r="H262" s="2" t="str">
        <f>_xlfn.XLOOKUP(orders!C262,customers!$A$1:$A$1001,customers!$G$1:$G$1001,,0)</f>
        <v>United States</v>
      </c>
      <c r="I262" t="str">
        <f>_xlfn.XLOOKUP(D262,products!$A$1:$A$49,products!$B$1:$B$49,,0)</f>
        <v>Rob</v>
      </c>
      <c r="J262" t="str">
        <f>_xlfn.XLOOKUP(D262,products!$A$1:$A$49,products!$C$1:$C$49,,0)</f>
        <v>L</v>
      </c>
      <c r="K262" s="4">
        <f>_xlfn.XLOOKUP(D262,products!$A$1:$A$49,products!$D$1:$D$49,,0)</f>
        <v>2.5</v>
      </c>
      <c r="L262" s="6">
        <f>_xlfn.XLOOKUP(D262,products!$A$1:$A$49,products!$E$1:$E$49,,0)</f>
        <v>27.484999999999996</v>
      </c>
      <c r="M262" s="5">
        <f t="shared" si="8"/>
        <v>27.484999999999996</v>
      </c>
      <c r="N262" t="s">
        <v>6197</v>
      </c>
      <c r="O262" t="str">
        <f t="shared" si="9"/>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 customers!$A$1:$A$1001,customers!$C$1:$C$1001,,0)=0,"",_xlfn.XLOOKUP(C263, customers!$A$1:$A$1001,customers!$C$1:$C$1001,,0))</f>
        <v>mcanty79@jigsy.com</v>
      </c>
      <c r="H263" s="2" t="str">
        <f>_xlfn.XLOOKUP(orders!C263,customers!$A$1:$A$1001,customers!$G$1:$G$1001,,0)</f>
        <v>United States</v>
      </c>
      <c r="I263" t="str">
        <f>_xlfn.XLOOKUP(D263,products!$A$1:$A$49,products!$B$1:$B$49,,0)</f>
        <v>Rob</v>
      </c>
      <c r="J263" t="str">
        <f>_xlfn.XLOOKUP(D263,products!$A$1:$A$49,products!$C$1:$C$49,,0)</f>
        <v>L</v>
      </c>
      <c r="K263" s="4">
        <f>_xlfn.XLOOKUP(D263,products!$A$1:$A$49,products!$D$1:$D$49,,0)</f>
        <v>1</v>
      </c>
      <c r="L263" s="6">
        <f>_xlfn.XLOOKUP(D263,products!$A$1:$A$49,products!$E$1:$E$49,,0)</f>
        <v>11.95</v>
      </c>
      <c r="M263" s="5">
        <f t="shared" si="8"/>
        <v>59.75</v>
      </c>
      <c r="N263" t="s">
        <v>6197</v>
      </c>
      <c r="O263" t="str">
        <f t="shared" si="9"/>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 customers!$A$1:$A$1001,customers!$C$1:$C$1001,,0)=0,"",_xlfn.XLOOKUP(C264, customers!$A$1:$A$1001,customers!$C$1:$C$1001,,0))</f>
        <v>jkopke7a@auda.org.au</v>
      </c>
      <c r="H264" s="2" t="str">
        <f>_xlfn.XLOOKUP(orders!C264,customers!$A$1:$A$1001,customers!$G$1:$G$1001,,0)</f>
        <v>United States</v>
      </c>
      <c r="I264" t="str">
        <f>_xlfn.XLOOKUP(D264,products!$A$1:$A$49,products!$B$1:$B$49,,0)</f>
        <v>Exc</v>
      </c>
      <c r="J264" t="str">
        <f>_xlfn.XLOOKUP(D264,products!$A$1:$A$49,products!$C$1:$C$49,,0)</f>
        <v>M</v>
      </c>
      <c r="K264" s="4">
        <f>_xlfn.XLOOKUP(D264,products!$A$1:$A$49,products!$D$1:$D$49,,0)</f>
        <v>1</v>
      </c>
      <c r="L264" s="6">
        <f>_xlfn.XLOOKUP(D264,products!$A$1:$A$49,products!$E$1:$E$49,,0)</f>
        <v>13.75</v>
      </c>
      <c r="M264" s="5">
        <f t="shared" si="8"/>
        <v>41.25</v>
      </c>
      <c r="N264" t="s">
        <v>6198</v>
      </c>
      <c r="O264" t="str">
        <f t="shared" si="9"/>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 customers!$A$1:$A$1001,customers!$C$1:$C$1001,,0)=0,"",_xlfn.XLOOKUP(C265, customers!$A$1:$A$1001,customers!$C$1:$C$1001,,0))</f>
        <v/>
      </c>
      <c r="H265" s="2" t="str">
        <f>_xlfn.XLOOKUP(orders!C265,customers!$A$1:$A$1001,customers!$G$1:$G$1001,,0)</f>
        <v>United States</v>
      </c>
      <c r="I265" t="str">
        <f>_xlfn.XLOOKUP(D265,products!$A$1:$A$49,products!$B$1:$B$49,,0)</f>
        <v>Lib</v>
      </c>
      <c r="J265" t="str">
        <f>_xlfn.XLOOKUP(D265,products!$A$1:$A$49,products!$C$1:$C$49,,0)</f>
        <v>M</v>
      </c>
      <c r="K265" s="4">
        <f>_xlfn.XLOOKUP(D265,products!$A$1:$A$49,products!$D$1:$D$49,,0)</f>
        <v>2.5</v>
      </c>
      <c r="L265" s="6">
        <f>_xlfn.XLOOKUP(D265,products!$A$1:$A$49,products!$E$1:$E$49,,0)</f>
        <v>33.464999999999996</v>
      </c>
      <c r="M265" s="5">
        <f t="shared" si="8"/>
        <v>133.85999999999999</v>
      </c>
      <c r="N265" t="s">
        <v>6199</v>
      </c>
      <c r="O265" t="str">
        <f t="shared" si="9"/>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 customers!$A$1:$A$1001,customers!$C$1:$C$1001,,0)=0,"",_xlfn.XLOOKUP(C266, customers!$A$1:$A$1001,customers!$C$1:$C$1001,,0))</f>
        <v/>
      </c>
      <c r="H266" s="2" t="str">
        <f>_xlfn.XLOOKUP(orders!C266,customers!$A$1:$A$1001,customers!$G$1:$G$1001,,0)</f>
        <v>Ireland</v>
      </c>
      <c r="I266" t="str">
        <f>_xlfn.XLOOKUP(D266,products!$A$1:$A$49,products!$B$1:$B$49,,0)</f>
        <v>Rob</v>
      </c>
      <c r="J266" t="str">
        <f>_xlfn.XLOOKUP(D266,products!$A$1:$A$49,products!$C$1:$C$49,,0)</f>
        <v>L</v>
      </c>
      <c r="K266" s="4">
        <f>_xlfn.XLOOKUP(D266,products!$A$1:$A$49,products!$D$1:$D$49,,0)</f>
        <v>1</v>
      </c>
      <c r="L266" s="6">
        <f>_xlfn.XLOOKUP(D266,products!$A$1:$A$49,products!$E$1:$E$49,,0)</f>
        <v>11.95</v>
      </c>
      <c r="M266" s="5">
        <f t="shared" si="8"/>
        <v>59.75</v>
      </c>
      <c r="N266" t="s">
        <v>6197</v>
      </c>
      <c r="O266" t="str">
        <f t="shared" si="9"/>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 customers!$A$1:$A$1001,customers!$C$1:$C$1001,,0)=0,"",_xlfn.XLOOKUP(C267, customers!$A$1:$A$1001,customers!$C$1:$C$1001,,0))</f>
        <v>vhellmore7d@bbc.co.uk</v>
      </c>
      <c r="H267" s="2" t="str">
        <f>_xlfn.XLOOKUP(orders!C267,customers!$A$1:$A$1001,customers!$G$1:$G$1001,,0)</f>
        <v>United States</v>
      </c>
      <c r="I267" t="str">
        <f>_xlfn.XLOOKUP(D267,products!$A$1:$A$49,products!$B$1:$B$49,,0)</f>
        <v>Ara</v>
      </c>
      <c r="J267" t="str">
        <f>_xlfn.XLOOKUP(D267,products!$A$1:$A$49,products!$C$1:$C$49,,0)</f>
        <v>D</v>
      </c>
      <c r="K267" s="4">
        <f>_xlfn.XLOOKUP(D267,products!$A$1:$A$49,products!$D$1:$D$49,,0)</f>
        <v>0.5</v>
      </c>
      <c r="L267" s="6">
        <f>_xlfn.XLOOKUP(D267,products!$A$1:$A$49,products!$E$1:$E$49,,0)</f>
        <v>5.97</v>
      </c>
      <c r="M267" s="5">
        <f t="shared" si="8"/>
        <v>5.97</v>
      </c>
      <c r="N267" t="s">
        <v>6200</v>
      </c>
      <c r="O267" t="str">
        <f t="shared" si="9"/>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 customers!$A$1:$A$1001,customers!$C$1:$C$1001,,0)=0,"",_xlfn.XLOOKUP(C268, customers!$A$1:$A$1001,customers!$C$1:$C$1001,,0))</f>
        <v>mseawright7e@nbcnews.com</v>
      </c>
      <c r="H268" s="2" t="str">
        <f>_xlfn.XLOOKUP(orders!C268,customers!$A$1:$A$1001,customers!$G$1:$G$1001,,0)</f>
        <v>United Kingdom</v>
      </c>
      <c r="I268" t="str">
        <f>_xlfn.XLOOKUP(D268,products!$A$1:$A$49,products!$B$1:$B$49,,0)</f>
        <v>Exc</v>
      </c>
      <c r="J268" t="str">
        <f>_xlfn.XLOOKUP(D268,products!$A$1:$A$49,products!$C$1:$C$49,,0)</f>
        <v>D</v>
      </c>
      <c r="K268" s="4">
        <f>_xlfn.XLOOKUP(D268,products!$A$1:$A$49,products!$D$1:$D$49,,0)</f>
        <v>1</v>
      </c>
      <c r="L268" s="6">
        <f>_xlfn.XLOOKUP(D268,products!$A$1:$A$49,products!$E$1:$E$49,,0)</f>
        <v>12.15</v>
      </c>
      <c r="M268" s="5">
        <f t="shared" si="8"/>
        <v>24.3</v>
      </c>
      <c r="N268" t="s">
        <v>6198</v>
      </c>
      <c r="O268" t="str">
        <f t="shared" si="9"/>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 customers!$A$1:$A$1001,customers!$C$1:$C$1001,,0)=0,"",_xlfn.XLOOKUP(C269, customers!$A$1:$A$1001,customers!$C$1:$C$1001,,0))</f>
        <v>snortheast7f@mashable.com</v>
      </c>
      <c r="H269" s="2" t="str">
        <f>_xlfn.XLOOKUP(orders!C269,customers!$A$1:$A$1001,customers!$G$1:$G$1001,,0)</f>
        <v>United States</v>
      </c>
      <c r="I269" t="str">
        <f>_xlfn.XLOOKUP(D269,products!$A$1:$A$49,products!$B$1:$B$49,,0)</f>
        <v>Exc</v>
      </c>
      <c r="J269" t="str">
        <f>_xlfn.XLOOKUP(D269,products!$A$1:$A$49,products!$C$1:$C$49,,0)</f>
        <v>D</v>
      </c>
      <c r="K269" s="4">
        <f>_xlfn.XLOOKUP(D269,products!$A$1:$A$49,products!$D$1:$D$49,,0)</f>
        <v>0.2</v>
      </c>
      <c r="L269" s="6">
        <f>_xlfn.XLOOKUP(D269,products!$A$1:$A$49,products!$E$1:$E$49,,0)</f>
        <v>3.645</v>
      </c>
      <c r="M269" s="5">
        <f t="shared" si="8"/>
        <v>21.87</v>
      </c>
      <c r="N269" t="s">
        <v>6198</v>
      </c>
      <c r="O269" t="str">
        <f t="shared" si="9"/>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 customers!$A$1:$A$1001,customers!$C$1:$C$1001,,0)=0,"",_xlfn.XLOOKUP(C270, customers!$A$1:$A$1001,customers!$C$1:$C$1001,,0))</f>
        <v>aattwater5u@wikia.com</v>
      </c>
      <c r="H270" s="2" t="str">
        <f>_xlfn.XLOOKUP(orders!C270,customers!$A$1:$A$1001,customers!$G$1:$G$1001,,0)</f>
        <v>United States</v>
      </c>
      <c r="I270" t="str">
        <f>_xlfn.XLOOKUP(D270,products!$A$1:$A$49,products!$B$1:$B$49,,0)</f>
        <v>Ara</v>
      </c>
      <c r="J270" t="str">
        <f>_xlfn.XLOOKUP(D270,products!$A$1:$A$49,products!$C$1:$C$49,,0)</f>
        <v>D</v>
      </c>
      <c r="K270" s="4">
        <f>_xlfn.XLOOKUP(D270,products!$A$1:$A$49,products!$D$1:$D$49,,0)</f>
        <v>1</v>
      </c>
      <c r="L270" s="6">
        <f>_xlfn.XLOOKUP(D270,products!$A$1:$A$49,products!$E$1:$E$49,,0)</f>
        <v>9.9499999999999993</v>
      </c>
      <c r="M270" s="5">
        <f t="shared" si="8"/>
        <v>19.899999999999999</v>
      </c>
      <c r="N270" t="s">
        <v>6200</v>
      </c>
      <c r="O270" t="str">
        <f t="shared" si="9"/>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 customers!$A$1:$A$1001,customers!$C$1:$C$1001,,0)=0,"",_xlfn.XLOOKUP(C271, customers!$A$1:$A$1001,customers!$C$1:$C$1001,,0))</f>
        <v>mfearon7h@reverbnation.com</v>
      </c>
      <c r="H271" s="2" t="str">
        <f>_xlfn.XLOOKUP(orders!C271,customers!$A$1:$A$1001,customers!$G$1:$G$1001,,0)</f>
        <v>United States</v>
      </c>
      <c r="I271" t="str">
        <f>_xlfn.XLOOKUP(D271,products!$A$1:$A$49,products!$B$1:$B$49,,0)</f>
        <v>Ara</v>
      </c>
      <c r="J271" t="str">
        <f>_xlfn.XLOOKUP(D271,products!$A$1:$A$49,products!$C$1:$C$49,,0)</f>
        <v>D</v>
      </c>
      <c r="K271" s="4">
        <f>_xlfn.XLOOKUP(D271,products!$A$1:$A$49,products!$D$1:$D$49,,0)</f>
        <v>0.2</v>
      </c>
      <c r="L271" s="6">
        <f>_xlfn.XLOOKUP(D271,products!$A$1:$A$49,products!$E$1:$E$49,,0)</f>
        <v>2.9849999999999999</v>
      </c>
      <c r="M271" s="5">
        <f t="shared" si="8"/>
        <v>5.97</v>
      </c>
      <c r="N271" t="s">
        <v>6200</v>
      </c>
      <c r="O271" t="str">
        <f t="shared" si="9"/>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 customers!$A$1:$A$1001,customers!$C$1:$C$1001,,0)=0,"",_xlfn.XLOOKUP(C272, customers!$A$1:$A$1001,customers!$C$1:$C$1001,,0))</f>
        <v/>
      </c>
      <c r="H272" s="2" t="str">
        <f>_xlfn.XLOOKUP(orders!C272,customers!$A$1:$A$1001,customers!$G$1:$G$1001,,0)</f>
        <v>Ireland</v>
      </c>
      <c r="I272" t="str">
        <f>_xlfn.XLOOKUP(D272,products!$A$1:$A$49,products!$B$1:$B$49,,0)</f>
        <v>Exc</v>
      </c>
      <c r="J272" t="str">
        <f>_xlfn.XLOOKUP(D272,products!$A$1:$A$49,products!$C$1:$C$49,,0)</f>
        <v>D</v>
      </c>
      <c r="K272" s="4">
        <f>_xlfn.XLOOKUP(D272,products!$A$1:$A$49,products!$D$1:$D$49,,0)</f>
        <v>0.5</v>
      </c>
      <c r="L272" s="6">
        <f>_xlfn.XLOOKUP(D272,products!$A$1:$A$49,products!$E$1:$E$49,,0)</f>
        <v>7.29</v>
      </c>
      <c r="M272" s="5">
        <f t="shared" si="8"/>
        <v>7.29</v>
      </c>
      <c r="N272" t="s">
        <v>6198</v>
      </c>
      <c r="O272" t="str">
        <f t="shared" si="9"/>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 customers!$A$1:$A$1001,customers!$C$1:$C$1001,,0)=0,"",_xlfn.XLOOKUP(C273, customers!$A$1:$A$1001,customers!$C$1:$C$1001,,0))</f>
        <v>jsisneros7j@a8.net</v>
      </c>
      <c r="H273" s="2" t="str">
        <f>_xlfn.XLOOKUP(orders!C273,customers!$A$1:$A$1001,customers!$G$1:$G$1001,,0)</f>
        <v>United States</v>
      </c>
      <c r="I273" t="str">
        <f>_xlfn.XLOOKUP(D273,products!$A$1:$A$49,products!$B$1:$B$49,,0)</f>
        <v>Ara</v>
      </c>
      <c r="J273" t="str">
        <f>_xlfn.XLOOKUP(D273,products!$A$1:$A$49,products!$C$1:$C$49,,0)</f>
        <v>D</v>
      </c>
      <c r="K273" s="4">
        <f>_xlfn.XLOOKUP(D273,products!$A$1:$A$49,products!$D$1:$D$49,,0)</f>
        <v>0.2</v>
      </c>
      <c r="L273" s="6">
        <f>_xlfn.XLOOKUP(D273,products!$A$1:$A$49,products!$E$1:$E$49,,0)</f>
        <v>2.9849999999999999</v>
      </c>
      <c r="M273" s="5">
        <f t="shared" si="8"/>
        <v>11.94</v>
      </c>
      <c r="N273" t="s">
        <v>6200</v>
      </c>
      <c r="O273" t="str">
        <f t="shared" si="9"/>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 customers!$A$1:$A$1001,customers!$C$1:$C$1001,,0)=0,"",_xlfn.XLOOKUP(C274, customers!$A$1:$A$1001,customers!$C$1:$C$1001,,0))</f>
        <v>zcarlson7k@bigcartel.com</v>
      </c>
      <c r="H274" s="2" t="str">
        <f>_xlfn.XLOOKUP(orders!C274,customers!$A$1:$A$1001,customers!$G$1:$G$1001,,0)</f>
        <v>Ireland</v>
      </c>
      <c r="I274" t="str">
        <f>_xlfn.XLOOKUP(D274,products!$A$1:$A$49,products!$B$1:$B$49,,0)</f>
        <v>Rob</v>
      </c>
      <c r="J274" t="str">
        <f>_xlfn.XLOOKUP(D274,products!$A$1:$A$49,products!$C$1:$C$49,,0)</f>
        <v>L</v>
      </c>
      <c r="K274" s="4">
        <f>_xlfn.XLOOKUP(D274,products!$A$1:$A$49,products!$D$1:$D$49,,0)</f>
        <v>1</v>
      </c>
      <c r="L274" s="6">
        <f>_xlfn.XLOOKUP(D274,products!$A$1:$A$49,products!$E$1:$E$49,,0)</f>
        <v>11.95</v>
      </c>
      <c r="M274" s="5">
        <f t="shared" si="8"/>
        <v>71.699999999999989</v>
      </c>
      <c r="N274" t="s">
        <v>6197</v>
      </c>
      <c r="O274" t="str">
        <f t="shared" si="9"/>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 customers!$A$1:$A$1001,customers!$C$1:$C$1001,,0)=0,"",_xlfn.XLOOKUP(C275, customers!$A$1:$A$1001,customers!$C$1:$C$1001,,0))</f>
        <v>wmaddox7l@timesonline.co.uk</v>
      </c>
      <c r="H275" s="2" t="str">
        <f>_xlfn.XLOOKUP(orders!C275,customers!$A$1:$A$1001,customers!$G$1:$G$1001,,0)</f>
        <v>United States</v>
      </c>
      <c r="I275" t="str">
        <f>_xlfn.XLOOKUP(D275,products!$A$1:$A$49,products!$B$1:$B$49,,0)</f>
        <v>Ara</v>
      </c>
      <c r="J275" t="str">
        <f>_xlfn.XLOOKUP(D275,products!$A$1:$A$49,products!$C$1:$C$49,,0)</f>
        <v>L</v>
      </c>
      <c r="K275" s="4">
        <f>_xlfn.XLOOKUP(D275,products!$A$1:$A$49,products!$D$1:$D$49,,0)</f>
        <v>0.2</v>
      </c>
      <c r="L275" s="6">
        <f>_xlfn.XLOOKUP(D275,products!$A$1:$A$49,products!$E$1:$E$49,,0)</f>
        <v>3.8849999999999998</v>
      </c>
      <c r="M275" s="5">
        <f t="shared" si="8"/>
        <v>7.77</v>
      </c>
      <c r="N275" t="s">
        <v>6200</v>
      </c>
      <c r="O275" t="str">
        <f t="shared" si="9"/>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 customers!$A$1:$A$1001,customers!$C$1:$C$1001,,0)=0,"",_xlfn.XLOOKUP(C276, customers!$A$1:$A$1001,customers!$C$1:$C$1001,,0))</f>
        <v>dhedlestone7m@craigslist.org</v>
      </c>
      <c r="H276" s="2" t="str">
        <f>_xlfn.XLOOKUP(orders!C276,customers!$A$1:$A$1001,customers!$G$1:$G$1001,,0)</f>
        <v>United States</v>
      </c>
      <c r="I276" t="str">
        <f>_xlfn.XLOOKUP(D276,products!$A$1:$A$49,products!$B$1:$B$49,,0)</f>
        <v>Ara</v>
      </c>
      <c r="J276" t="str">
        <f>_xlfn.XLOOKUP(D276,products!$A$1:$A$49,products!$C$1:$C$49,,0)</f>
        <v>M</v>
      </c>
      <c r="K276" s="4">
        <f>_xlfn.XLOOKUP(D276,products!$A$1:$A$49,products!$D$1:$D$49,,0)</f>
        <v>2.5</v>
      </c>
      <c r="L276" s="6">
        <f>_xlfn.XLOOKUP(D276,products!$A$1:$A$49,products!$E$1:$E$49,,0)</f>
        <v>25.874999999999996</v>
      </c>
      <c r="M276" s="5">
        <f t="shared" si="8"/>
        <v>25.874999999999996</v>
      </c>
      <c r="N276" t="s">
        <v>6200</v>
      </c>
      <c r="O276" t="str">
        <f t="shared" si="9"/>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 customers!$A$1:$A$1001,customers!$C$1:$C$1001,,0)=0,"",_xlfn.XLOOKUP(C277, customers!$A$1:$A$1001,customers!$C$1:$C$1001,,0))</f>
        <v>tcrowthe7n@europa.eu</v>
      </c>
      <c r="H277" s="2" t="str">
        <f>_xlfn.XLOOKUP(orders!C277,customers!$A$1:$A$1001,customers!$G$1:$G$1001,,0)</f>
        <v>United States</v>
      </c>
      <c r="I277" t="str">
        <f>_xlfn.XLOOKUP(D277,products!$A$1:$A$49,products!$B$1:$B$49,,0)</f>
        <v>Exc</v>
      </c>
      <c r="J277" t="str">
        <f>_xlfn.XLOOKUP(D277,products!$A$1:$A$49,products!$C$1:$C$49,,0)</f>
        <v>L</v>
      </c>
      <c r="K277" s="4">
        <f>_xlfn.XLOOKUP(D277,products!$A$1:$A$49,products!$D$1:$D$49,,0)</f>
        <v>2.5</v>
      </c>
      <c r="L277" s="6">
        <f>_xlfn.XLOOKUP(D277,products!$A$1:$A$49,products!$E$1:$E$49,,0)</f>
        <v>34.154999999999994</v>
      </c>
      <c r="M277" s="5">
        <f t="shared" si="8"/>
        <v>204.92999999999995</v>
      </c>
      <c r="N277" t="s">
        <v>6198</v>
      </c>
      <c r="O277" t="str">
        <f t="shared" si="9"/>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 customers!$A$1:$A$1001,customers!$C$1:$C$1001,,0)=0,"",_xlfn.XLOOKUP(C278, customers!$A$1:$A$1001,customers!$C$1:$C$1001,,0))</f>
        <v>dbury7o@tinyurl.com</v>
      </c>
      <c r="H278" s="2" t="str">
        <f>_xlfn.XLOOKUP(orders!C278,customers!$A$1:$A$1001,customers!$G$1:$G$1001,,0)</f>
        <v>Ireland</v>
      </c>
      <c r="I278" t="str">
        <f>_xlfn.XLOOKUP(D278,products!$A$1:$A$49,products!$B$1:$B$49,,0)</f>
        <v>Rob</v>
      </c>
      <c r="J278" t="str">
        <f>_xlfn.XLOOKUP(D278,products!$A$1:$A$49,products!$C$1:$C$49,,0)</f>
        <v>L</v>
      </c>
      <c r="K278" s="4">
        <f>_xlfn.XLOOKUP(D278,products!$A$1:$A$49,products!$D$1:$D$49,,0)</f>
        <v>2.5</v>
      </c>
      <c r="L278" s="6">
        <f>_xlfn.XLOOKUP(D278,products!$A$1:$A$49,products!$E$1:$E$49,,0)</f>
        <v>27.484999999999996</v>
      </c>
      <c r="M278" s="5">
        <f t="shared" si="8"/>
        <v>109.93999999999998</v>
      </c>
      <c r="N278" t="s">
        <v>6197</v>
      </c>
      <c r="O278" t="str">
        <f t="shared" si="9"/>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 customers!$A$1:$A$1001,customers!$C$1:$C$1001,,0)=0,"",_xlfn.XLOOKUP(C279, customers!$A$1:$A$1001,customers!$C$1:$C$1001,,0))</f>
        <v>gbroadbear7p@omniture.com</v>
      </c>
      <c r="H279" s="2" t="str">
        <f>_xlfn.XLOOKUP(orders!C279,customers!$A$1:$A$1001,customers!$G$1:$G$1001,,0)</f>
        <v>United States</v>
      </c>
      <c r="I279" t="str">
        <f>_xlfn.XLOOKUP(D279,products!$A$1:$A$49,products!$B$1:$B$49,,0)</f>
        <v>Exc</v>
      </c>
      <c r="J279" t="str">
        <f>_xlfn.XLOOKUP(D279,products!$A$1:$A$49,products!$C$1:$C$49,,0)</f>
        <v>L</v>
      </c>
      <c r="K279" s="4">
        <f>_xlfn.XLOOKUP(D279,products!$A$1:$A$49,products!$D$1:$D$49,,0)</f>
        <v>1</v>
      </c>
      <c r="L279" s="6">
        <f>_xlfn.XLOOKUP(D279,products!$A$1:$A$49,products!$E$1:$E$49,,0)</f>
        <v>14.85</v>
      </c>
      <c r="M279" s="5">
        <f t="shared" si="8"/>
        <v>89.1</v>
      </c>
      <c r="N279" t="s">
        <v>6198</v>
      </c>
      <c r="O279" t="str">
        <f t="shared" si="9"/>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 customers!$A$1:$A$1001,customers!$C$1:$C$1001,,0)=0,"",_xlfn.XLOOKUP(C280, customers!$A$1:$A$1001,customers!$C$1:$C$1001,,0))</f>
        <v>epalfrey7q@devhub.com</v>
      </c>
      <c r="H280" s="2" t="str">
        <f>_xlfn.XLOOKUP(orders!C280,customers!$A$1:$A$1001,customers!$G$1:$G$1001,,0)</f>
        <v>United States</v>
      </c>
      <c r="I280" t="str">
        <f>_xlfn.XLOOKUP(D280,products!$A$1:$A$49,products!$B$1:$B$49,,0)</f>
        <v>Ara</v>
      </c>
      <c r="J280" t="str">
        <f>_xlfn.XLOOKUP(D280,products!$A$1:$A$49,products!$C$1:$C$49,,0)</f>
        <v>L</v>
      </c>
      <c r="K280" s="4">
        <f>_xlfn.XLOOKUP(D280,products!$A$1:$A$49,products!$D$1:$D$49,,0)</f>
        <v>0.2</v>
      </c>
      <c r="L280" s="6">
        <f>_xlfn.XLOOKUP(D280,products!$A$1:$A$49,products!$E$1:$E$49,,0)</f>
        <v>3.8849999999999998</v>
      </c>
      <c r="M280" s="5">
        <f t="shared" si="8"/>
        <v>7.77</v>
      </c>
      <c r="N280" t="s">
        <v>6200</v>
      </c>
      <c r="O280" t="str">
        <f t="shared" si="9"/>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 customers!$A$1:$A$1001,customers!$C$1:$C$1001,,0)=0,"",_xlfn.XLOOKUP(C281, customers!$A$1:$A$1001,customers!$C$1:$C$1001,,0))</f>
        <v>pmetrick7r@rakuten.co.jp</v>
      </c>
      <c r="H281" s="2" t="str">
        <f>_xlfn.XLOOKUP(orders!C281,customers!$A$1:$A$1001,customers!$G$1:$G$1001,,0)</f>
        <v>United States</v>
      </c>
      <c r="I281" t="str">
        <f>_xlfn.XLOOKUP(D281,products!$A$1:$A$49,products!$B$1:$B$49,,0)</f>
        <v>Lib</v>
      </c>
      <c r="J281" t="str">
        <f>_xlfn.XLOOKUP(D281,products!$A$1:$A$49,products!$C$1:$C$49,,0)</f>
        <v>M</v>
      </c>
      <c r="K281" s="4">
        <f>_xlfn.XLOOKUP(D281,products!$A$1:$A$49,products!$D$1:$D$49,,0)</f>
        <v>2.5</v>
      </c>
      <c r="L281" s="6">
        <f>_xlfn.XLOOKUP(D281,products!$A$1:$A$49,products!$E$1:$E$49,,0)</f>
        <v>33.464999999999996</v>
      </c>
      <c r="M281" s="5">
        <f t="shared" si="8"/>
        <v>33.464999999999996</v>
      </c>
      <c r="N281" t="s">
        <v>6199</v>
      </c>
      <c r="O281" t="str">
        <f t="shared" si="9"/>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 customers!$A$1:$A$1001,customers!$C$1:$C$1001,,0)=0,"",_xlfn.XLOOKUP(C282, customers!$A$1:$A$1001,customers!$C$1:$C$1001,,0))</f>
        <v/>
      </c>
      <c r="H282" s="2" t="str">
        <f>_xlfn.XLOOKUP(orders!C282,customers!$A$1:$A$1001,customers!$G$1:$G$1001,,0)</f>
        <v>United States</v>
      </c>
      <c r="I282" t="str">
        <f>_xlfn.XLOOKUP(D282,products!$A$1:$A$49,products!$B$1:$B$49,,0)</f>
        <v>Exc</v>
      </c>
      <c r="J282" t="str">
        <f>_xlfn.XLOOKUP(D282,products!$A$1:$A$49,products!$C$1:$C$49,,0)</f>
        <v>M</v>
      </c>
      <c r="K282" s="4">
        <f>_xlfn.XLOOKUP(D282,products!$A$1:$A$49,products!$D$1:$D$49,,0)</f>
        <v>0.5</v>
      </c>
      <c r="L282" s="6">
        <f>_xlfn.XLOOKUP(D282,products!$A$1:$A$49,products!$E$1:$E$49,,0)</f>
        <v>8.25</v>
      </c>
      <c r="M282" s="5">
        <f t="shared" si="8"/>
        <v>41.25</v>
      </c>
      <c r="N282" t="s">
        <v>6198</v>
      </c>
      <c r="O282" t="str">
        <f t="shared" si="9"/>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 customers!$A$1:$A$1001,customers!$C$1:$C$1001,,0)=0,"",_xlfn.XLOOKUP(C283, customers!$A$1:$A$1001,customers!$C$1:$C$1001,,0))</f>
        <v>kkarby7t@sbwire.com</v>
      </c>
      <c r="H283" s="2" t="str">
        <f>_xlfn.XLOOKUP(orders!C283,customers!$A$1:$A$1001,customers!$G$1:$G$1001,,0)</f>
        <v>United States</v>
      </c>
      <c r="I283" t="str">
        <f>_xlfn.XLOOKUP(D283,products!$A$1:$A$49,products!$B$1:$B$49,,0)</f>
        <v>Exc</v>
      </c>
      <c r="J283" t="str">
        <f>_xlfn.XLOOKUP(D283,products!$A$1:$A$49,products!$C$1:$C$49,,0)</f>
        <v>L</v>
      </c>
      <c r="K283" s="4">
        <f>_xlfn.XLOOKUP(D283,products!$A$1:$A$49,products!$D$1:$D$49,,0)</f>
        <v>1</v>
      </c>
      <c r="L283" s="6">
        <f>_xlfn.XLOOKUP(D283,products!$A$1:$A$49,products!$E$1:$E$49,,0)</f>
        <v>14.85</v>
      </c>
      <c r="M283" s="5">
        <f t="shared" si="8"/>
        <v>59.4</v>
      </c>
      <c r="N283" t="s">
        <v>6198</v>
      </c>
      <c r="O283" t="str">
        <f t="shared" si="9"/>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 customers!$A$1:$A$1001,customers!$C$1:$C$1001,,0)=0,"",_xlfn.XLOOKUP(C284, customers!$A$1:$A$1001,customers!$C$1:$C$1001,,0))</f>
        <v>fcrumpe7u@ftc.gov</v>
      </c>
      <c r="H284" s="2" t="str">
        <f>_xlfn.XLOOKUP(orders!C284,customers!$A$1:$A$1001,customers!$G$1:$G$1001,,0)</f>
        <v>United Kingdom</v>
      </c>
      <c r="I284" t="str">
        <f>_xlfn.XLOOKUP(D284,products!$A$1:$A$49,products!$B$1:$B$49,,0)</f>
        <v>Ara</v>
      </c>
      <c r="J284" t="str">
        <f>_xlfn.XLOOKUP(D284,products!$A$1:$A$49,products!$C$1:$C$49,,0)</f>
        <v>L</v>
      </c>
      <c r="K284" s="4">
        <f>_xlfn.XLOOKUP(D284,products!$A$1:$A$49,products!$D$1:$D$49,,0)</f>
        <v>0.5</v>
      </c>
      <c r="L284" s="6">
        <f>_xlfn.XLOOKUP(D284,products!$A$1:$A$49,products!$E$1:$E$49,,0)</f>
        <v>7.77</v>
      </c>
      <c r="M284" s="5">
        <f t="shared" si="8"/>
        <v>7.77</v>
      </c>
      <c r="N284" t="s">
        <v>6200</v>
      </c>
      <c r="O284" t="str">
        <f t="shared" si="9"/>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 customers!$A$1:$A$1001,customers!$C$1:$C$1001,,0)=0,"",_xlfn.XLOOKUP(C285, customers!$A$1:$A$1001,customers!$C$1:$C$1001,,0))</f>
        <v>achatto7v@sakura.ne.jp</v>
      </c>
      <c r="H285" s="2" t="str">
        <f>_xlfn.XLOOKUP(orders!C285,customers!$A$1:$A$1001,customers!$G$1:$G$1001,,0)</f>
        <v>United Kingdom</v>
      </c>
      <c r="I285" t="str">
        <f>_xlfn.XLOOKUP(D285,products!$A$1:$A$49,products!$B$1:$B$49,,0)</f>
        <v>Rob</v>
      </c>
      <c r="J285" t="str">
        <f>_xlfn.XLOOKUP(D285,products!$A$1:$A$49,products!$C$1:$C$49,,0)</f>
        <v>D</v>
      </c>
      <c r="K285" s="4">
        <f>_xlfn.XLOOKUP(D285,products!$A$1:$A$49,products!$D$1:$D$49,,0)</f>
        <v>0.5</v>
      </c>
      <c r="L285" s="6">
        <f>_xlfn.XLOOKUP(D285,products!$A$1:$A$49,products!$E$1:$E$49,,0)</f>
        <v>5.3699999999999992</v>
      </c>
      <c r="M285" s="5">
        <f t="shared" si="8"/>
        <v>5.3699999999999992</v>
      </c>
      <c r="N285" t="s">
        <v>6197</v>
      </c>
      <c r="O285" t="str">
        <f t="shared" si="9"/>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 customers!$A$1:$A$1001,customers!$C$1:$C$1001,,0)=0,"",_xlfn.XLOOKUP(C286, customers!$A$1:$A$1001,customers!$C$1:$C$1001,,0))</f>
        <v/>
      </c>
      <c r="H286" s="2" t="str">
        <f>_xlfn.XLOOKUP(orders!C286,customers!$A$1:$A$1001,customers!$G$1:$G$1001,,0)</f>
        <v>United States</v>
      </c>
      <c r="I286" t="str">
        <f>_xlfn.XLOOKUP(D286,products!$A$1:$A$49,products!$B$1:$B$49,,0)</f>
        <v>Exc</v>
      </c>
      <c r="J286" t="str">
        <f>_xlfn.XLOOKUP(D286,products!$A$1:$A$49,products!$C$1:$C$49,,0)</f>
        <v>M</v>
      </c>
      <c r="K286" s="4">
        <f>_xlfn.XLOOKUP(D286,products!$A$1:$A$49,products!$D$1:$D$49,,0)</f>
        <v>2.5</v>
      </c>
      <c r="L286" s="6">
        <f>_xlfn.XLOOKUP(D286,products!$A$1:$A$49,products!$E$1:$E$49,,0)</f>
        <v>31.624999999999996</v>
      </c>
      <c r="M286" s="5">
        <f t="shared" si="8"/>
        <v>94.874999999999986</v>
      </c>
      <c r="N286" t="s">
        <v>6198</v>
      </c>
      <c r="O286" t="str">
        <f t="shared" si="9"/>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 customers!$A$1:$A$1001,customers!$C$1:$C$1001,,0)=0,"",_xlfn.XLOOKUP(C287, customers!$A$1:$A$1001,customers!$C$1:$C$1001,,0))</f>
        <v/>
      </c>
      <c r="H287" s="2" t="str">
        <f>_xlfn.XLOOKUP(orders!C287,customers!$A$1:$A$1001,customers!$G$1:$G$1001,,0)</f>
        <v>United States</v>
      </c>
      <c r="I287" t="str">
        <f>_xlfn.XLOOKUP(D287,products!$A$1:$A$49,products!$B$1:$B$49,,0)</f>
        <v>Lib</v>
      </c>
      <c r="J287" t="str">
        <f>_xlfn.XLOOKUP(D287,products!$A$1:$A$49,products!$C$1:$C$49,,0)</f>
        <v>L</v>
      </c>
      <c r="K287" s="4">
        <f>_xlfn.XLOOKUP(D287,products!$A$1:$A$49,products!$D$1:$D$49,,0)</f>
        <v>2.5</v>
      </c>
      <c r="L287" s="6">
        <f>_xlfn.XLOOKUP(D287,products!$A$1:$A$49,products!$E$1:$E$49,,0)</f>
        <v>36.454999999999998</v>
      </c>
      <c r="M287" s="5">
        <f t="shared" si="8"/>
        <v>36.454999999999998</v>
      </c>
      <c r="N287" t="s">
        <v>6199</v>
      </c>
      <c r="O287" t="str">
        <f t="shared" si="9"/>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 customers!$A$1:$A$1001,customers!$C$1:$C$1001,,0)=0,"",_xlfn.XLOOKUP(C288, customers!$A$1:$A$1001,customers!$C$1:$C$1001,,0))</f>
        <v>bmergue7y@umn.edu</v>
      </c>
      <c r="H288" s="2" t="str">
        <f>_xlfn.XLOOKUP(orders!C288,customers!$A$1:$A$1001,customers!$G$1:$G$1001,,0)</f>
        <v>United States</v>
      </c>
      <c r="I288" t="str">
        <f>_xlfn.XLOOKUP(D288,products!$A$1:$A$49,products!$B$1:$B$49,,0)</f>
        <v>Ara</v>
      </c>
      <c r="J288" t="str">
        <f>_xlfn.XLOOKUP(D288,products!$A$1:$A$49,products!$C$1:$C$49,,0)</f>
        <v>M</v>
      </c>
      <c r="K288" s="4">
        <f>_xlfn.XLOOKUP(D288,products!$A$1:$A$49,products!$D$1:$D$49,,0)</f>
        <v>0.2</v>
      </c>
      <c r="L288" s="6">
        <f>_xlfn.XLOOKUP(D288,products!$A$1:$A$49,products!$E$1:$E$49,,0)</f>
        <v>3.375</v>
      </c>
      <c r="M288" s="5">
        <f t="shared" si="8"/>
        <v>13.5</v>
      </c>
      <c r="N288" t="s">
        <v>6200</v>
      </c>
      <c r="O288" t="str">
        <f t="shared" si="9"/>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 customers!$A$1:$A$1001,customers!$C$1:$C$1001,,0)=0,"",_xlfn.XLOOKUP(C289, customers!$A$1:$A$1001,customers!$C$1:$C$1001,,0))</f>
        <v>kpatise7z@jigsy.com</v>
      </c>
      <c r="H289" s="2" t="str">
        <f>_xlfn.XLOOKUP(orders!C289,customers!$A$1:$A$1001,customers!$G$1:$G$1001,,0)</f>
        <v>United States</v>
      </c>
      <c r="I289" t="str">
        <f>_xlfn.XLOOKUP(D289,products!$A$1:$A$49,products!$B$1:$B$49,,0)</f>
        <v>Rob</v>
      </c>
      <c r="J289" t="str">
        <f>_xlfn.XLOOKUP(D289,products!$A$1:$A$49,products!$C$1:$C$49,,0)</f>
        <v>L</v>
      </c>
      <c r="K289" s="4">
        <f>_xlfn.XLOOKUP(D289,products!$A$1:$A$49,products!$D$1:$D$49,,0)</f>
        <v>0.2</v>
      </c>
      <c r="L289" s="6">
        <f>_xlfn.XLOOKUP(D289,products!$A$1:$A$49,products!$E$1:$E$49,,0)</f>
        <v>3.5849999999999995</v>
      </c>
      <c r="M289" s="5">
        <f t="shared" si="8"/>
        <v>14.339999999999998</v>
      </c>
      <c r="N289" t="s">
        <v>6197</v>
      </c>
      <c r="O289" t="str">
        <f t="shared" si="9"/>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 customers!$A$1:$A$1001,customers!$C$1:$C$1001,,0)=0,"",_xlfn.XLOOKUP(C290, customers!$A$1:$A$1001,customers!$C$1:$C$1001,,0))</f>
        <v/>
      </c>
      <c r="H290" s="2" t="str">
        <f>_xlfn.XLOOKUP(orders!C290,customers!$A$1:$A$1001,customers!$G$1:$G$1001,,0)</f>
        <v>Ireland</v>
      </c>
      <c r="I290" t="str">
        <f>_xlfn.XLOOKUP(D290,products!$A$1:$A$49,products!$B$1:$B$49,,0)</f>
        <v>Exc</v>
      </c>
      <c r="J290" t="str">
        <f>_xlfn.XLOOKUP(D290,products!$A$1:$A$49,products!$C$1:$C$49,,0)</f>
        <v>M</v>
      </c>
      <c r="K290" s="4">
        <f>_xlfn.XLOOKUP(D290,products!$A$1:$A$49,products!$D$1:$D$49,,0)</f>
        <v>0.5</v>
      </c>
      <c r="L290" s="6">
        <f>_xlfn.XLOOKUP(D290,products!$A$1:$A$49,products!$E$1:$E$49,,0)</f>
        <v>8.25</v>
      </c>
      <c r="M290" s="5">
        <f t="shared" si="8"/>
        <v>8.25</v>
      </c>
      <c r="N290" t="s">
        <v>6198</v>
      </c>
      <c r="O290" t="str">
        <f t="shared" si="9"/>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 customers!$A$1:$A$1001,customers!$C$1:$C$1001,,0)=0,"",_xlfn.XLOOKUP(C291, customers!$A$1:$A$1001,customers!$C$1:$C$1001,,0))</f>
        <v/>
      </c>
      <c r="H291" s="2" t="str">
        <f>_xlfn.XLOOKUP(orders!C291,customers!$A$1:$A$1001,customers!$G$1:$G$1001,,0)</f>
        <v>United States</v>
      </c>
      <c r="I291" t="str">
        <f>_xlfn.XLOOKUP(D291,products!$A$1:$A$49,products!$B$1:$B$49,,0)</f>
        <v>Rob</v>
      </c>
      <c r="J291" t="str">
        <f>_xlfn.XLOOKUP(D291,products!$A$1:$A$49,products!$C$1:$C$49,,0)</f>
        <v>D</v>
      </c>
      <c r="K291" s="4">
        <f>_xlfn.XLOOKUP(D291,products!$A$1:$A$49,products!$D$1:$D$49,,0)</f>
        <v>0.2</v>
      </c>
      <c r="L291" s="6">
        <f>_xlfn.XLOOKUP(D291,products!$A$1:$A$49,products!$E$1:$E$49,,0)</f>
        <v>2.6849999999999996</v>
      </c>
      <c r="M291" s="5">
        <f t="shared" si="8"/>
        <v>13.424999999999997</v>
      </c>
      <c r="N291" t="s">
        <v>6197</v>
      </c>
      <c r="O291" t="str">
        <f t="shared" si="9"/>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 customers!$A$1:$A$1001,customers!$C$1:$C$1001,,0)=0,"",_xlfn.XLOOKUP(C292, customers!$A$1:$A$1001,customers!$C$1:$C$1001,,0))</f>
        <v>dduke82@vkontakte.ru</v>
      </c>
      <c r="H292" s="2" t="str">
        <f>_xlfn.XLOOKUP(orders!C292,customers!$A$1:$A$1001,customers!$G$1:$G$1001,,0)</f>
        <v>United States</v>
      </c>
      <c r="I292" t="str">
        <f>_xlfn.XLOOKUP(D292,products!$A$1:$A$49,products!$B$1:$B$49,,0)</f>
        <v>Ara</v>
      </c>
      <c r="J292" t="str">
        <f>_xlfn.XLOOKUP(D292,products!$A$1:$A$49,products!$C$1:$C$49,,0)</f>
        <v>D</v>
      </c>
      <c r="K292" s="4">
        <f>_xlfn.XLOOKUP(D292,products!$A$1:$A$49,products!$D$1:$D$49,,0)</f>
        <v>1</v>
      </c>
      <c r="L292" s="6">
        <f>_xlfn.XLOOKUP(D292,products!$A$1:$A$49,products!$E$1:$E$49,,0)</f>
        <v>9.9499999999999993</v>
      </c>
      <c r="M292" s="5">
        <f t="shared" si="8"/>
        <v>49.75</v>
      </c>
      <c r="N292" t="s">
        <v>6200</v>
      </c>
      <c r="O292" t="str">
        <f t="shared" si="9"/>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 customers!$A$1:$A$1001,customers!$C$1:$C$1001,,0)=0,"",_xlfn.XLOOKUP(C293, customers!$A$1:$A$1001,customers!$C$1:$C$1001,,0))</f>
        <v/>
      </c>
      <c r="H293" s="2" t="str">
        <f>_xlfn.XLOOKUP(orders!C293,customers!$A$1:$A$1001,customers!$G$1:$G$1001,,0)</f>
        <v>Ireland</v>
      </c>
      <c r="I293" t="str">
        <f>_xlfn.XLOOKUP(D293,products!$A$1:$A$49,products!$B$1:$B$49,,0)</f>
        <v>Exc</v>
      </c>
      <c r="J293" t="str">
        <f>_xlfn.XLOOKUP(D293,products!$A$1:$A$49,products!$C$1:$C$49,,0)</f>
        <v>M</v>
      </c>
      <c r="K293" s="4">
        <f>_xlfn.XLOOKUP(D293,products!$A$1:$A$49,products!$D$1:$D$49,,0)</f>
        <v>0.5</v>
      </c>
      <c r="L293" s="6">
        <f>_xlfn.XLOOKUP(D293,products!$A$1:$A$49,products!$E$1:$E$49,,0)</f>
        <v>8.25</v>
      </c>
      <c r="M293" s="5">
        <f t="shared" si="8"/>
        <v>16.5</v>
      </c>
      <c r="N293" t="s">
        <v>6198</v>
      </c>
      <c r="O293" t="str">
        <f t="shared" si="9"/>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 customers!$A$1:$A$1001,customers!$C$1:$C$1001,,0)=0,"",_xlfn.XLOOKUP(C294, customers!$A$1:$A$1001,customers!$C$1:$C$1001,,0))</f>
        <v>ihussey84@mapy.cz</v>
      </c>
      <c r="H294" s="2" t="str">
        <f>_xlfn.XLOOKUP(orders!C294,customers!$A$1:$A$1001,customers!$G$1:$G$1001,,0)</f>
        <v>United States</v>
      </c>
      <c r="I294" t="str">
        <f>_xlfn.XLOOKUP(D294,products!$A$1:$A$49,products!$B$1:$B$49,,0)</f>
        <v>Ara</v>
      </c>
      <c r="J294" t="str">
        <f>_xlfn.XLOOKUP(D294,products!$A$1:$A$49,products!$C$1:$C$49,,0)</f>
        <v>D</v>
      </c>
      <c r="K294" s="4">
        <f>_xlfn.XLOOKUP(D294,products!$A$1:$A$49,products!$D$1:$D$49,,0)</f>
        <v>0.5</v>
      </c>
      <c r="L294" s="6">
        <f>_xlfn.XLOOKUP(D294,products!$A$1:$A$49,products!$E$1:$E$49,,0)</f>
        <v>5.97</v>
      </c>
      <c r="M294" s="5">
        <f t="shared" si="8"/>
        <v>17.91</v>
      </c>
      <c r="N294" t="s">
        <v>6200</v>
      </c>
      <c r="O294" t="str">
        <f t="shared" si="9"/>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 customers!$A$1:$A$1001,customers!$C$1:$C$1001,,0)=0,"",_xlfn.XLOOKUP(C295, customers!$A$1:$A$1001,customers!$C$1:$C$1001,,0))</f>
        <v>cpinkerton85@upenn.edu</v>
      </c>
      <c r="H295" s="2" t="str">
        <f>_xlfn.XLOOKUP(orders!C295,customers!$A$1:$A$1001,customers!$G$1:$G$1001,,0)</f>
        <v>United States</v>
      </c>
      <c r="I295" t="str">
        <f>_xlfn.XLOOKUP(D295,products!$A$1:$A$49,products!$B$1:$B$49,,0)</f>
        <v>Ara</v>
      </c>
      <c r="J295" t="str">
        <f>_xlfn.XLOOKUP(D295,products!$A$1:$A$49,products!$C$1:$C$49,,0)</f>
        <v>D</v>
      </c>
      <c r="K295" s="4">
        <f>_xlfn.XLOOKUP(D295,products!$A$1:$A$49,products!$D$1:$D$49,,0)</f>
        <v>0.5</v>
      </c>
      <c r="L295" s="6">
        <f>_xlfn.XLOOKUP(D295,products!$A$1:$A$49,products!$E$1:$E$49,,0)</f>
        <v>5.97</v>
      </c>
      <c r="M295" s="5">
        <f t="shared" si="8"/>
        <v>29.849999999999998</v>
      </c>
      <c r="N295" t="s">
        <v>6200</v>
      </c>
      <c r="O295" t="str">
        <f t="shared" si="9"/>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 customers!$A$1:$A$1001,customers!$C$1:$C$1001,,0)=0,"",_xlfn.XLOOKUP(C296, customers!$A$1:$A$1001,customers!$C$1:$C$1001,,0))</f>
        <v/>
      </c>
      <c r="H296" s="2" t="str">
        <f>_xlfn.XLOOKUP(orders!C296,customers!$A$1:$A$1001,customers!$G$1:$G$1001,,0)</f>
        <v>United States</v>
      </c>
      <c r="I296" t="str">
        <f>_xlfn.XLOOKUP(D296,products!$A$1:$A$49,products!$B$1:$B$49,,0)</f>
        <v>Exc</v>
      </c>
      <c r="J296" t="str">
        <f>_xlfn.XLOOKUP(D296,products!$A$1:$A$49,products!$C$1:$C$49,,0)</f>
        <v>L</v>
      </c>
      <c r="K296" s="4">
        <f>_xlfn.XLOOKUP(D296,products!$A$1:$A$49,products!$D$1:$D$49,,0)</f>
        <v>1</v>
      </c>
      <c r="L296" s="6">
        <f>_xlfn.XLOOKUP(D296,products!$A$1:$A$49,products!$E$1:$E$49,,0)</f>
        <v>14.85</v>
      </c>
      <c r="M296" s="5">
        <f t="shared" si="8"/>
        <v>44.55</v>
      </c>
      <c r="N296" t="s">
        <v>6198</v>
      </c>
      <c r="O296" t="str">
        <f t="shared" si="9"/>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 customers!$A$1:$A$1001,customers!$C$1:$C$1001,,0)=0,"",_xlfn.XLOOKUP(C297, customers!$A$1:$A$1001,customers!$C$1:$C$1001,,0))</f>
        <v/>
      </c>
      <c r="H297" s="2" t="str">
        <f>_xlfn.XLOOKUP(orders!C297,customers!$A$1:$A$1001,customers!$G$1:$G$1001,,0)</f>
        <v>United States</v>
      </c>
      <c r="I297" t="str">
        <f>_xlfn.XLOOKUP(D297,products!$A$1:$A$49,products!$B$1:$B$49,,0)</f>
        <v>Exc</v>
      </c>
      <c r="J297" t="str">
        <f>_xlfn.XLOOKUP(D297,products!$A$1:$A$49,products!$C$1:$C$49,,0)</f>
        <v>M</v>
      </c>
      <c r="K297" s="4">
        <f>_xlfn.XLOOKUP(D297,products!$A$1:$A$49,products!$D$1:$D$49,,0)</f>
        <v>1</v>
      </c>
      <c r="L297" s="6">
        <f>_xlfn.XLOOKUP(D297,products!$A$1:$A$49,products!$E$1:$E$49,,0)</f>
        <v>13.75</v>
      </c>
      <c r="M297" s="5">
        <f t="shared" si="8"/>
        <v>27.5</v>
      </c>
      <c r="N297" t="s">
        <v>6198</v>
      </c>
      <c r="O297" t="str">
        <f t="shared" si="9"/>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 customers!$A$1:$A$1001,customers!$C$1:$C$1001,,0)=0,"",_xlfn.XLOOKUP(C298, customers!$A$1:$A$1001,customers!$C$1:$C$1001,,0))</f>
        <v>dvizor88@furl.net</v>
      </c>
      <c r="H298" s="2" t="str">
        <f>_xlfn.XLOOKUP(orders!C298,customers!$A$1:$A$1001,customers!$G$1:$G$1001,,0)</f>
        <v>United States</v>
      </c>
      <c r="I298" t="str">
        <f>_xlfn.XLOOKUP(D298,products!$A$1:$A$49,products!$B$1:$B$49,,0)</f>
        <v>Rob</v>
      </c>
      <c r="J298" t="str">
        <f>_xlfn.XLOOKUP(D298,products!$A$1:$A$49,products!$C$1:$C$49,,0)</f>
        <v>M</v>
      </c>
      <c r="K298" s="4">
        <f>_xlfn.XLOOKUP(D298,products!$A$1:$A$49,products!$D$1:$D$49,,0)</f>
        <v>0.5</v>
      </c>
      <c r="L298" s="6">
        <f>_xlfn.XLOOKUP(D298,products!$A$1:$A$49,products!$E$1:$E$49,,0)</f>
        <v>5.97</v>
      </c>
      <c r="M298" s="5">
        <f t="shared" si="8"/>
        <v>35.82</v>
      </c>
      <c r="N298" t="s">
        <v>6197</v>
      </c>
      <c r="O298" t="str">
        <f t="shared" si="9"/>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 customers!$A$1:$A$1001,customers!$C$1:$C$1001,,0)=0,"",_xlfn.XLOOKUP(C299, customers!$A$1:$A$1001,customers!$C$1:$C$1001,,0))</f>
        <v>esedgebeer89@oaic.gov.au</v>
      </c>
      <c r="H299" s="2" t="str">
        <f>_xlfn.XLOOKUP(orders!C299,customers!$A$1:$A$1001,customers!$G$1:$G$1001,,0)</f>
        <v>United States</v>
      </c>
      <c r="I299" t="str">
        <f>_xlfn.XLOOKUP(D299,products!$A$1:$A$49,products!$B$1:$B$49,,0)</f>
        <v>Rob</v>
      </c>
      <c r="J299" t="str">
        <f>_xlfn.XLOOKUP(D299,products!$A$1:$A$49,products!$C$1:$C$49,,0)</f>
        <v>D</v>
      </c>
      <c r="K299" s="4">
        <f>_xlfn.XLOOKUP(D299,products!$A$1:$A$49,products!$D$1:$D$49,,0)</f>
        <v>0.5</v>
      </c>
      <c r="L299" s="6">
        <f>_xlfn.XLOOKUP(D299,products!$A$1:$A$49,products!$E$1:$E$49,,0)</f>
        <v>5.3699999999999992</v>
      </c>
      <c r="M299" s="5">
        <f t="shared" si="8"/>
        <v>16.11</v>
      </c>
      <c r="N299" t="s">
        <v>6197</v>
      </c>
      <c r="O299" t="str">
        <f t="shared" si="9"/>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 customers!$A$1:$A$1001,customers!$C$1:$C$1001,,0)=0,"",_xlfn.XLOOKUP(C300, customers!$A$1:$A$1001,customers!$C$1:$C$1001,,0))</f>
        <v>klestrange8a@lulu.com</v>
      </c>
      <c r="H300" s="2" t="str">
        <f>_xlfn.XLOOKUP(orders!C300,customers!$A$1:$A$1001,customers!$G$1:$G$1001,,0)</f>
        <v>United States</v>
      </c>
      <c r="I300" t="str">
        <f>_xlfn.XLOOKUP(D300,products!$A$1:$A$49,products!$B$1:$B$49,,0)</f>
        <v>Exc</v>
      </c>
      <c r="J300" t="str">
        <f>_xlfn.XLOOKUP(D300,products!$A$1:$A$49,products!$C$1:$C$49,,0)</f>
        <v>L</v>
      </c>
      <c r="K300" s="4">
        <f>_xlfn.XLOOKUP(D300,products!$A$1:$A$49,products!$D$1:$D$49,,0)</f>
        <v>0.2</v>
      </c>
      <c r="L300" s="6">
        <f>_xlfn.XLOOKUP(D300,products!$A$1:$A$49,products!$E$1:$E$49,,0)</f>
        <v>4.4550000000000001</v>
      </c>
      <c r="M300" s="5">
        <f t="shared" si="8"/>
        <v>26.73</v>
      </c>
      <c r="N300" t="s">
        <v>6198</v>
      </c>
      <c r="O300" t="str">
        <f t="shared" si="9"/>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 customers!$A$1:$A$1001,customers!$C$1:$C$1001,,0)=0,"",_xlfn.XLOOKUP(C301, customers!$A$1:$A$1001,customers!$C$1:$C$1001,,0))</f>
        <v>ltanti8b@techcrunch.com</v>
      </c>
      <c r="H301" s="2" t="str">
        <f>_xlfn.XLOOKUP(orders!C301,customers!$A$1:$A$1001,customers!$G$1:$G$1001,,0)</f>
        <v>United States</v>
      </c>
      <c r="I301" t="str">
        <f>_xlfn.XLOOKUP(D301,products!$A$1:$A$49,products!$B$1:$B$49,,0)</f>
        <v>Exc</v>
      </c>
      <c r="J301" t="str">
        <f>_xlfn.XLOOKUP(D301,products!$A$1:$A$49,products!$C$1:$C$49,,0)</f>
        <v>L</v>
      </c>
      <c r="K301" s="4">
        <f>_xlfn.XLOOKUP(D301,products!$A$1:$A$49,products!$D$1:$D$49,,0)</f>
        <v>2.5</v>
      </c>
      <c r="L301" s="6">
        <f>_xlfn.XLOOKUP(D301,products!$A$1:$A$49,products!$E$1:$E$49,,0)</f>
        <v>34.154999999999994</v>
      </c>
      <c r="M301" s="5">
        <f t="shared" si="8"/>
        <v>204.92999999999995</v>
      </c>
      <c r="N301" t="s">
        <v>6198</v>
      </c>
      <c r="O301" t="str">
        <f t="shared" si="9"/>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 customers!$A$1:$A$1001,customers!$C$1:$C$1001,,0)=0,"",_xlfn.XLOOKUP(C302, customers!$A$1:$A$1001,customers!$C$1:$C$1001,,0))</f>
        <v>ade8c@1und1.de</v>
      </c>
      <c r="H302" s="2" t="str">
        <f>_xlfn.XLOOKUP(orders!C302,customers!$A$1:$A$1001,customers!$G$1:$G$1001,,0)</f>
        <v>United States</v>
      </c>
      <c r="I302" t="str">
        <f>_xlfn.XLOOKUP(D302,products!$A$1:$A$49,products!$B$1:$B$49,,0)</f>
        <v>Ara</v>
      </c>
      <c r="J302" t="str">
        <f>_xlfn.XLOOKUP(D302,products!$A$1:$A$49,products!$C$1:$C$49,,0)</f>
        <v>L</v>
      </c>
      <c r="K302" s="4">
        <f>_xlfn.XLOOKUP(D302,products!$A$1:$A$49,products!$D$1:$D$49,,0)</f>
        <v>1</v>
      </c>
      <c r="L302" s="6">
        <f>_xlfn.XLOOKUP(D302,products!$A$1:$A$49,products!$E$1:$E$49,,0)</f>
        <v>12.95</v>
      </c>
      <c r="M302" s="5">
        <f t="shared" si="8"/>
        <v>38.849999999999994</v>
      </c>
      <c r="N302" t="s">
        <v>6200</v>
      </c>
      <c r="O302" t="str">
        <f t="shared" si="9"/>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 customers!$A$1:$A$1001,customers!$C$1:$C$1001,,0)=0,"",_xlfn.XLOOKUP(C303, customers!$A$1:$A$1001,customers!$C$1:$C$1001,,0))</f>
        <v>tjedrachowicz8d@acquirethisname.com</v>
      </c>
      <c r="H303" s="2" t="str">
        <f>_xlfn.XLOOKUP(orders!C303,customers!$A$1:$A$1001,customers!$G$1:$G$1001,,0)</f>
        <v>United States</v>
      </c>
      <c r="I303" t="str">
        <f>_xlfn.XLOOKUP(D303,products!$A$1:$A$49,products!$B$1:$B$49,,0)</f>
        <v>Lib</v>
      </c>
      <c r="J303" t="str">
        <f>_xlfn.XLOOKUP(D303,products!$A$1:$A$49,products!$C$1:$C$49,,0)</f>
        <v>D</v>
      </c>
      <c r="K303" s="4">
        <f>_xlfn.XLOOKUP(D303,products!$A$1:$A$49,products!$D$1:$D$49,,0)</f>
        <v>0.2</v>
      </c>
      <c r="L303" s="6">
        <f>_xlfn.XLOOKUP(D303,products!$A$1:$A$49,products!$E$1:$E$49,,0)</f>
        <v>3.8849999999999998</v>
      </c>
      <c r="M303" s="5">
        <f t="shared" si="8"/>
        <v>15.54</v>
      </c>
      <c r="N303" t="s">
        <v>6199</v>
      </c>
      <c r="O303" t="str">
        <f t="shared" si="9"/>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 customers!$A$1:$A$1001,customers!$C$1:$C$1001,,0)=0,"",_xlfn.XLOOKUP(C304, customers!$A$1:$A$1001,customers!$C$1:$C$1001,,0))</f>
        <v>pstonner8e@moonfruit.com</v>
      </c>
      <c r="H304" s="2" t="str">
        <f>_xlfn.XLOOKUP(orders!C304,customers!$A$1:$A$1001,customers!$G$1:$G$1001,,0)</f>
        <v>United States</v>
      </c>
      <c r="I304" t="str">
        <f>_xlfn.XLOOKUP(D304,products!$A$1:$A$49,products!$B$1:$B$49,,0)</f>
        <v>Ara</v>
      </c>
      <c r="J304" t="str">
        <f>_xlfn.XLOOKUP(D304,products!$A$1:$A$49,products!$C$1:$C$49,,0)</f>
        <v>M</v>
      </c>
      <c r="K304" s="4">
        <f>_xlfn.XLOOKUP(D304,products!$A$1:$A$49,products!$D$1:$D$49,,0)</f>
        <v>0.5</v>
      </c>
      <c r="L304" s="6">
        <f>_xlfn.XLOOKUP(D304,products!$A$1:$A$49,products!$E$1:$E$49,,0)</f>
        <v>6.75</v>
      </c>
      <c r="M304" s="5">
        <f t="shared" si="8"/>
        <v>6.75</v>
      </c>
      <c r="N304" t="s">
        <v>6200</v>
      </c>
      <c r="O304" t="str">
        <f t="shared" si="9"/>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 customers!$A$1:$A$1001,customers!$C$1:$C$1001,,0)=0,"",_xlfn.XLOOKUP(C305, customers!$A$1:$A$1001,customers!$C$1:$C$1001,,0))</f>
        <v>dtingly8f@goo.ne.jp</v>
      </c>
      <c r="H305" s="2" t="str">
        <f>_xlfn.XLOOKUP(orders!C305,customers!$A$1:$A$1001,customers!$G$1:$G$1001,,0)</f>
        <v>United States</v>
      </c>
      <c r="I305" t="str">
        <f>_xlfn.XLOOKUP(D305,products!$A$1:$A$49,products!$B$1:$B$49,,0)</f>
        <v>Exc</v>
      </c>
      <c r="J305" t="str">
        <f>_xlfn.XLOOKUP(D305,products!$A$1:$A$49,products!$C$1:$C$49,,0)</f>
        <v>D</v>
      </c>
      <c r="K305" s="4">
        <f>_xlfn.XLOOKUP(D305,products!$A$1:$A$49,products!$D$1:$D$49,,0)</f>
        <v>2.5</v>
      </c>
      <c r="L305" s="6">
        <f>_xlfn.XLOOKUP(D305,products!$A$1:$A$49,products!$E$1:$E$49,,0)</f>
        <v>27.945</v>
      </c>
      <c r="M305" s="5">
        <f t="shared" si="8"/>
        <v>111.78</v>
      </c>
      <c r="N305" t="s">
        <v>6198</v>
      </c>
      <c r="O305" t="str">
        <f t="shared" si="9"/>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 customers!$A$1:$A$1001,customers!$C$1:$C$1001,,0)=0,"",_xlfn.XLOOKUP(C306, customers!$A$1:$A$1001,customers!$C$1:$C$1001,,0))</f>
        <v>crushe8n@about.me</v>
      </c>
      <c r="H306" s="2" t="str">
        <f>_xlfn.XLOOKUP(orders!C306,customers!$A$1:$A$1001,customers!$G$1:$G$1001,,0)</f>
        <v>United States</v>
      </c>
      <c r="I306" t="str">
        <f>_xlfn.XLOOKUP(D306,products!$A$1:$A$49,products!$B$1:$B$49,,0)</f>
        <v>Ara</v>
      </c>
      <c r="J306" t="str">
        <f>_xlfn.XLOOKUP(D306,products!$A$1:$A$49,products!$C$1:$C$49,,0)</f>
        <v>L</v>
      </c>
      <c r="K306" s="4">
        <f>_xlfn.XLOOKUP(D306,products!$A$1:$A$49,products!$D$1:$D$49,,0)</f>
        <v>0.2</v>
      </c>
      <c r="L306" s="6">
        <f>_xlfn.XLOOKUP(D306,products!$A$1:$A$49,products!$E$1:$E$49,,0)</f>
        <v>3.8849999999999998</v>
      </c>
      <c r="M306" s="5">
        <f t="shared" si="8"/>
        <v>3.8849999999999998</v>
      </c>
      <c r="N306" t="s">
        <v>6200</v>
      </c>
      <c r="O306" t="str">
        <f t="shared" si="9"/>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 customers!$A$1:$A$1001,customers!$C$1:$C$1001,,0)=0,"",_xlfn.XLOOKUP(C307, customers!$A$1:$A$1001,customers!$C$1:$C$1001,,0))</f>
        <v>bchecci8h@usa.gov</v>
      </c>
      <c r="H307" s="2" t="str">
        <f>_xlfn.XLOOKUP(orders!C307,customers!$A$1:$A$1001,customers!$G$1:$G$1001,,0)</f>
        <v>United Kingdom</v>
      </c>
      <c r="I307" t="str">
        <f>_xlfn.XLOOKUP(D307,products!$A$1:$A$49,products!$B$1:$B$49,,0)</f>
        <v>Lib</v>
      </c>
      <c r="J307" t="str">
        <f>_xlfn.XLOOKUP(D307,products!$A$1:$A$49,products!$C$1:$C$49,,0)</f>
        <v>M</v>
      </c>
      <c r="K307" s="4">
        <f>_xlfn.XLOOKUP(D307,products!$A$1:$A$49,products!$D$1:$D$49,,0)</f>
        <v>0.2</v>
      </c>
      <c r="L307" s="6">
        <f>_xlfn.XLOOKUP(D307,products!$A$1:$A$49,products!$E$1:$E$49,,0)</f>
        <v>4.3650000000000002</v>
      </c>
      <c r="M307" s="5">
        <f t="shared" si="8"/>
        <v>21.825000000000003</v>
      </c>
      <c r="N307" t="s">
        <v>6199</v>
      </c>
      <c r="O307" t="str">
        <f t="shared" si="9"/>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 customers!$A$1:$A$1001,customers!$C$1:$C$1001,,0)=0,"",_xlfn.XLOOKUP(C308, customers!$A$1:$A$1001,customers!$C$1:$C$1001,,0))</f>
        <v>jbagot8i@mac.com</v>
      </c>
      <c r="H308" s="2" t="str">
        <f>_xlfn.XLOOKUP(orders!C308,customers!$A$1:$A$1001,customers!$G$1:$G$1001,,0)</f>
        <v>United States</v>
      </c>
      <c r="I308" t="str">
        <f>_xlfn.XLOOKUP(D308,products!$A$1:$A$49,products!$B$1:$B$49,,0)</f>
        <v>Rob</v>
      </c>
      <c r="J308" t="str">
        <f>_xlfn.XLOOKUP(D308,products!$A$1:$A$49,products!$C$1:$C$49,,0)</f>
        <v>M</v>
      </c>
      <c r="K308" s="4">
        <f>_xlfn.XLOOKUP(D308,products!$A$1:$A$49,products!$D$1:$D$49,,0)</f>
        <v>0.2</v>
      </c>
      <c r="L308" s="6">
        <f>_xlfn.XLOOKUP(D308,products!$A$1:$A$49,products!$E$1:$E$49,,0)</f>
        <v>2.9849999999999999</v>
      </c>
      <c r="M308" s="5">
        <f t="shared" si="8"/>
        <v>14.924999999999999</v>
      </c>
      <c r="N308" t="s">
        <v>6197</v>
      </c>
      <c r="O308" t="str">
        <f t="shared" si="9"/>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 customers!$A$1:$A$1001,customers!$C$1:$C$1001,,0)=0,"",_xlfn.XLOOKUP(C309, customers!$A$1:$A$1001,customers!$C$1:$C$1001,,0))</f>
        <v>ebeeble8j@soundcloud.com</v>
      </c>
      <c r="H309" s="2" t="str">
        <f>_xlfn.XLOOKUP(orders!C309,customers!$A$1:$A$1001,customers!$G$1:$G$1001,,0)</f>
        <v>United States</v>
      </c>
      <c r="I309" t="str">
        <f>_xlfn.XLOOKUP(D309,products!$A$1:$A$49,products!$B$1:$B$49,,0)</f>
        <v>Ara</v>
      </c>
      <c r="J309" t="str">
        <f>_xlfn.XLOOKUP(D309,products!$A$1:$A$49,products!$C$1:$C$49,,0)</f>
        <v>M</v>
      </c>
      <c r="K309" s="4">
        <f>_xlfn.XLOOKUP(D309,products!$A$1:$A$49,products!$D$1:$D$49,,0)</f>
        <v>1</v>
      </c>
      <c r="L309" s="6">
        <f>_xlfn.XLOOKUP(D309,products!$A$1:$A$49,products!$E$1:$E$49,,0)</f>
        <v>11.25</v>
      </c>
      <c r="M309" s="5">
        <f t="shared" si="8"/>
        <v>33.75</v>
      </c>
      <c r="N309" t="s">
        <v>6200</v>
      </c>
      <c r="O309" t="str">
        <f t="shared" si="9"/>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 customers!$A$1:$A$1001,customers!$C$1:$C$1001,,0)=0,"",_xlfn.XLOOKUP(C310, customers!$A$1:$A$1001,customers!$C$1:$C$1001,,0))</f>
        <v>cfluin8k@flickr.com</v>
      </c>
      <c r="H310" s="2" t="str">
        <f>_xlfn.XLOOKUP(orders!C310,customers!$A$1:$A$1001,customers!$G$1:$G$1001,,0)</f>
        <v>United Kingdom</v>
      </c>
      <c r="I310" t="str">
        <f>_xlfn.XLOOKUP(D310,products!$A$1:$A$49,products!$B$1:$B$49,,0)</f>
        <v>Ara</v>
      </c>
      <c r="J310" t="str">
        <f>_xlfn.XLOOKUP(D310,products!$A$1:$A$49,products!$C$1:$C$49,,0)</f>
        <v>M</v>
      </c>
      <c r="K310" s="4">
        <f>_xlfn.XLOOKUP(D310,products!$A$1:$A$49,products!$D$1:$D$49,,0)</f>
        <v>1</v>
      </c>
      <c r="L310" s="6">
        <f>_xlfn.XLOOKUP(D310,products!$A$1:$A$49,products!$E$1:$E$49,,0)</f>
        <v>11.25</v>
      </c>
      <c r="M310" s="5">
        <f t="shared" si="8"/>
        <v>33.75</v>
      </c>
      <c r="N310" t="s">
        <v>6200</v>
      </c>
      <c r="O310" t="str">
        <f t="shared" si="9"/>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 customers!$A$1:$A$1001,customers!$C$1:$C$1001,,0)=0,"",_xlfn.XLOOKUP(C311, customers!$A$1:$A$1001,customers!$C$1:$C$1001,,0))</f>
        <v>ebletsor8l@vinaora.com</v>
      </c>
      <c r="H311" s="2" t="str">
        <f>_xlfn.XLOOKUP(orders!C311,customers!$A$1:$A$1001,customers!$G$1:$G$1001,,0)</f>
        <v>United States</v>
      </c>
      <c r="I311" t="str">
        <f>_xlfn.XLOOKUP(D311,products!$A$1:$A$49,products!$B$1:$B$49,,0)</f>
        <v>Lib</v>
      </c>
      <c r="J311" t="str">
        <f>_xlfn.XLOOKUP(D311,products!$A$1:$A$49,products!$C$1:$C$49,,0)</f>
        <v>M</v>
      </c>
      <c r="K311" s="4">
        <f>_xlfn.XLOOKUP(D311,products!$A$1:$A$49,products!$D$1:$D$49,,0)</f>
        <v>0.2</v>
      </c>
      <c r="L311" s="6">
        <f>_xlfn.XLOOKUP(D311,products!$A$1:$A$49,products!$E$1:$E$49,,0)</f>
        <v>4.3650000000000002</v>
      </c>
      <c r="M311" s="5">
        <f t="shared" si="8"/>
        <v>26.19</v>
      </c>
      <c r="N311" t="s">
        <v>6199</v>
      </c>
      <c r="O311" t="str">
        <f t="shared" si="9"/>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 customers!$A$1:$A$1001,customers!$C$1:$C$1001,,0)=0,"",_xlfn.XLOOKUP(C312, customers!$A$1:$A$1001,customers!$C$1:$C$1001,,0))</f>
        <v>pbrydell8m@bloglovin.com</v>
      </c>
      <c r="H312" s="2" t="str">
        <f>_xlfn.XLOOKUP(orders!C312,customers!$A$1:$A$1001,customers!$G$1:$G$1001,,0)</f>
        <v>Ireland</v>
      </c>
      <c r="I312" t="str">
        <f>_xlfn.XLOOKUP(D312,products!$A$1:$A$49,products!$B$1:$B$49,,0)</f>
        <v>Exc</v>
      </c>
      <c r="J312" t="str">
        <f>_xlfn.XLOOKUP(D312,products!$A$1:$A$49,products!$C$1:$C$49,,0)</f>
        <v>L</v>
      </c>
      <c r="K312" s="4">
        <f>_xlfn.XLOOKUP(D312,products!$A$1:$A$49,products!$D$1:$D$49,,0)</f>
        <v>1</v>
      </c>
      <c r="L312" s="6">
        <f>_xlfn.XLOOKUP(D312,products!$A$1:$A$49,products!$E$1:$E$49,,0)</f>
        <v>14.85</v>
      </c>
      <c r="M312" s="5">
        <f t="shared" si="8"/>
        <v>14.85</v>
      </c>
      <c r="N312" t="s">
        <v>6198</v>
      </c>
      <c r="O312" t="str">
        <f t="shared" si="9"/>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 customers!$A$1:$A$1001,customers!$C$1:$C$1001,,0)=0,"",_xlfn.XLOOKUP(C313, customers!$A$1:$A$1001,customers!$C$1:$C$1001,,0))</f>
        <v>crushe8n@about.me</v>
      </c>
      <c r="H313" s="2" t="str">
        <f>_xlfn.XLOOKUP(orders!C313,customers!$A$1:$A$1001,customers!$G$1:$G$1001,,0)</f>
        <v>United States</v>
      </c>
      <c r="I313" t="str">
        <f>_xlfn.XLOOKUP(D313,products!$A$1:$A$49,products!$B$1:$B$49,,0)</f>
        <v>Exc</v>
      </c>
      <c r="J313" t="str">
        <f>_xlfn.XLOOKUP(D313,products!$A$1:$A$49,products!$C$1:$C$49,,0)</f>
        <v>M</v>
      </c>
      <c r="K313" s="4">
        <f>_xlfn.XLOOKUP(D313,products!$A$1:$A$49,products!$D$1:$D$49,,0)</f>
        <v>2.5</v>
      </c>
      <c r="L313" s="6">
        <f>_xlfn.XLOOKUP(D313,products!$A$1:$A$49,products!$E$1:$E$49,,0)</f>
        <v>31.624999999999996</v>
      </c>
      <c r="M313" s="5">
        <f t="shared" si="8"/>
        <v>189.74999999999997</v>
      </c>
      <c r="N313" t="s">
        <v>6198</v>
      </c>
      <c r="O313" t="str">
        <f t="shared" si="9"/>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 customers!$A$1:$A$1001,customers!$C$1:$C$1001,,0)=0,"",_xlfn.XLOOKUP(C314, customers!$A$1:$A$1001,customers!$C$1:$C$1001,,0))</f>
        <v>nleethem8o@mac.com</v>
      </c>
      <c r="H314" s="2" t="str">
        <f>_xlfn.XLOOKUP(orders!C314,customers!$A$1:$A$1001,customers!$G$1:$G$1001,,0)</f>
        <v>United States</v>
      </c>
      <c r="I314" t="str">
        <f>_xlfn.XLOOKUP(D314,products!$A$1:$A$49,products!$B$1:$B$49,,0)</f>
        <v>Rob</v>
      </c>
      <c r="J314" t="str">
        <f>_xlfn.XLOOKUP(D314,products!$A$1:$A$49,products!$C$1:$C$49,,0)</f>
        <v>M</v>
      </c>
      <c r="K314" s="4">
        <f>_xlfn.XLOOKUP(D314,products!$A$1:$A$49,products!$D$1:$D$49,,0)</f>
        <v>0.5</v>
      </c>
      <c r="L314" s="6">
        <f>_xlfn.XLOOKUP(D314,products!$A$1:$A$49,products!$E$1:$E$49,,0)</f>
        <v>5.97</v>
      </c>
      <c r="M314" s="5">
        <f t="shared" si="8"/>
        <v>5.97</v>
      </c>
      <c r="N314" t="s">
        <v>6197</v>
      </c>
      <c r="O314" t="str">
        <f t="shared" si="9"/>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 customers!$A$1:$A$1001,customers!$C$1:$C$1001,,0)=0,"",_xlfn.XLOOKUP(C315, customers!$A$1:$A$1001,customers!$C$1:$C$1001,,0))</f>
        <v>anesfield8p@people.com.cn</v>
      </c>
      <c r="H315" s="2" t="str">
        <f>_xlfn.XLOOKUP(orders!C315,customers!$A$1:$A$1001,customers!$G$1:$G$1001,,0)</f>
        <v>United Kingdom</v>
      </c>
      <c r="I315" t="str">
        <f>_xlfn.XLOOKUP(D315,products!$A$1:$A$49,products!$B$1:$B$49,,0)</f>
        <v>Rob</v>
      </c>
      <c r="J315" t="str">
        <f>_xlfn.XLOOKUP(D315,products!$A$1:$A$49,products!$C$1:$C$49,,0)</f>
        <v>M</v>
      </c>
      <c r="K315" s="4">
        <f>_xlfn.XLOOKUP(D315,products!$A$1:$A$49,products!$D$1:$D$49,,0)</f>
        <v>1</v>
      </c>
      <c r="L315" s="6">
        <f>_xlfn.XLOOKUP(D315,products!$A$1:$A$49,products!$E$1:$E$49,,0)</f>
        <v>9.9499999999999993</v>
      </c>
      <c r="M315" s="5">
        <f t="shared" si="8"/>
        <v>29.849999999999998</v>
      </c>
      <c r="N315" t="s">
        <v>6197</v>
      </c>
      <c r="O315" t="str">
        <f t="shared" si="9"/>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 customers!$A$1:$A$1001,customers!$C$1:$C$1001,,0)=0,"",_xlfn.XLOOKUP(C316, customers!$A$1:$A$1001,customers!$C$1:$C$1001,,0))</f>
        <v/>
      </c>
      <c r="H316" s="2" t="str">
        <f>_xlfn.XLOOKUP(orders!C316,customers!$A$1:$A$1001,customers!$G$1:$G$1001,,0)</f>
        <v>United States</v>
      </c>
      <c r="I316" t="str">
        <f>_xlfn.XLOOKUP(D316,products!$A$1:$A$49,products!$B$1:$B$49,,0)</f>
        <v>Rob</v>
      </c>
      <c r="J316" t="str">
        <f>_xlfn.XLOOKUP(D316,products!$A$1:$A$49,products!$C$1:$C$49,,0)</f>
        <v>D</v>
      </c>
      <c r="K316" s="4">
        <f>_xlfn.XLOOKUP(D316,products!$A$1:$A$49,products!$D$1:$D$49,,0)</f>
        <v>1</v>
      </c>
      <c r="L316" s="6">
        <f>_xlfn.XLOOKUP(D316,products!$A$1:$A$49,products!$E$1:$E$49,,0)</f>
        <v>8.9499999999999993</v>
      </c>
      <c r="M316" s="5">
        <f t="shared" si="8"/>
        <v>44.75</v>
      </c>
      <c r="N316" t="s">
        <v>6197</v>
      </c>
      <c r="O316" t="str">
        <f t="shared" si="9"/>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 customers!$A$1:$A$1001,customers!$C$1:$C$1001,,0)=0,"",_xlfn.XLOOKUP(C317, customers!$A$1:$A$1001,customers!$C$1:$C$1001,,0))</f>
        <v>mbrockway8r@ibm.com</v>
      </c>
      <c r="H317" s="2" t="str">
        <f>_xlfn.XLOOKUP(orders!C317,customers!$A$1:$A$1001,customers!$G$1:$G$1001,,0)</f>
        <v>United States</v>
      </c>
      <c r="I317" t="str">
        <f>_xlfn.XLOOKUP(D317,products!$A$1:$A$49,products!$B$1:$B$49,,0)</f>
        <v>Exc</v>
      </c>
      <c r="J317" t="str">
        <f>_xlfn.XLOOKUP(D317,products!$A$1:$A$49,products!$C$1:$C$49,,0)</f>
        <v>L</v>
      </c>
      <c r="K317" s="4">
        <f>_xlfn.XLOOKUP(D317,products!$A$1:$A$49,products!$D$1:$D$49,,0)</f>
        <v>2.5</v>
      </c>
      <c r="L317" s="6">
        <f>_xlfn.XLOOKUP(D317,products!$A$1:$A$49,products!$E$1:$E$49,,0)</f>
        <v>34.154999999999994</v>
      </c>
      <c r="M317" s="5">
        <f t="shared" si="8"/>
        <v>34.154999999999994</v>
      </c>
      <c r="N317" t="s">
        <v>6198</v>
      </c>
      <c r="O317" t="str">
        <f t="shared" si="9"/>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 customers!$A$1:$A$1001,customers!$C$1:$C$1001,,0)=0,"",_xlfn.XLOOKUP(C318, customers!$A$1:$A$1001,customers!$C$1:$C$1001,,0))</f>
        <v>nlush8s@dedecms.com</v>
      </c>
      <c r="H318" s="2" t="str">
        <f>_xlfn.XLOOKUP(orders!C318,customers!$A$1:$A$1001,customers!$G$1:$G$1001,,0)</f>
        <v>Ireland</v>
      </c>
      <c r="I318" t="str">
        <f>_xlfn.XLOOKUP(D318,products!$A$1:$A$49,products!$B$1:$B$49,,0)</f>
        <v>Exc</v>
      </c>
      <c r="J318" t="str">
        <f>_xlfn.XLOOKUP(D318,products!$A$1:$A$49,products!$C$1:$C$49,,0)</f>
        <v>L</v>
      </c>
      <c r="K318" s="4">
        <f>_xlfn.XLOOKUP(D318,products!$A$1:$A$49,products!$D$1:$D$49,,0)</f>
        <v>2.5</v>
      </c>
      <c r="L318" s="6">
        <f>_xlfn.XLOOKUP(D318,products!$A$1:$A$49,products!$E$1:$E$49,,0)</f>
        <v>34.154999999999994</v>
      </c>
      <c r="M318" s="5">
        <f t="shared" si="8"/>
        <v>204.92999999999995</v>
      </c>
      <c r="N318" t="s">
        <v>6198</v>
      </c>
      <c r="O318" t="str">
        <f t="shared" si="9"/>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 customers!$A$1:$A$1001,customers!$C$1:$C$1001,,0)=0,"",_xlfn.XLOOKUP(C319, customers!$A$1:$A$1001,customers!$C$1:$C$1001,,0))</f>
        <v>smcmillian8t@csmonitor.com</v>
      </c>
      <c r="H319" s="2" t="str">
        <f>_xlfn.XLOOKUP(orders!C319,customers!$A$1:$A$1001,customers!$G$1:$G$1001,,0)</f>
        <v>United States</v>
      </c>
      <c r="I319" t="str">
        <f>_xlfn.XLOOKUP(D319,products!$A$1:$A$49,products!$B$1:$B$49,,0)</f>
        <v>Exc</v>
      </c>
      <c r="J319" t="str">
        <f>_xlfn.XLOOKUP(D319,products!$A$1:$A$49,products!$C$1:$C$49,,0)</f>
        <v>D</v>
      </c>
      <c r="K319" s="4">
        <f>_xlfn.XLOOKUP(D319,products!$A$1:$A$49,products!$D$1:$D$49,,0)</f>
        <v>0.5</v>
      </c>
      <c r="L319" s="6">
        <f>_xlfn.XLOOKUP(D319,products!$A$1:$A$49,products!$E$1:$E$49,,0)</f>
        <v>7.29</v>
      </c>
      <c r="M319" s="5">
        <f t="shared" si="8"/>
        <v>21.87</v>
      </c>
      <c r="N319" t="s">
        <v>6198</v>
      </c>
      <c r="O319" t="str">
        <f t="shared" si="9"/>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 customers!$A$1:$A$1001,customers!$C$1:$C$1001,,0)=0,"",_xlfn.XLOOKUP(C320, customers!$A$1:$A$1001,customers!$C$1:$C$1001,,0))</f>
        <v>tbennison8u@google.cn</v>
      </c>
      <c r="H320" s="2" t="str">
        <f>_xlfn.XLOOKUP(orders!C320,customers!$A$1:$A$1001,customers!$G$1:$G$1001,,0)</f>
        <v>United States</v>
      </c>
      <c r="I320" t="str">
        <f>_xlfn.XLOOKUP(D320,products!$A$1:$A$49,products!$B$1:$B$49,,0)</f>
        <v>Ara</v>
      </c>
      <c r="J320" t="str">
        <f>_xlfn.XLOOKUP(D320,products!$A$1:$A$49,products!$C$1:$C$49,,0)</f>
        <v>M</v>
      </c>
      <c r="K320" s="4">
        <f>_xlfn.XLOOKUP(D320,products!$A$1:$A$49,products!$D$1:$D$49,,0)</f>
        <v>2.5</v>
      </c>
      <c r="L320" s="6">
        <f>_xlfn.XLOOKUP(D320,products!$A$1:$A$49,products!$E$1:$E$49,,0)</f>
        <v>25.874999999999996</v>
      </c>
      <c r="M320" s="5">
        <f t="shared" si="8"/>
        <v>51.749999999999993</v>
      </c>
      <c r="N320" t="s">
        <v>6200</v>
      </c>
      <c r="O320" t="str">
        <f t="shared" si="9"/>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 customers!$A$1:$A$1001,customers!$C$1:$C$1001,,0)=0,"",_xlfn.XLOOKUP(C321, customers!$A$1:$A$1001,customers!$C$1:$C$1001,,0))</f>
        <v>gtweed8v@yolasite.com</v>
      </c>
      <c r="H321" s="2" t="str">
        <f>_xlfn.XLOOKUP(orders!C321,customers!$A$1:$A$1001,customers!$G$1:$G$1001,,0)</f>
        <v>United States</v>
      </c>
      <c r="I321" t="str">
        <f>_xlfn.XLOOKUP(D321,products!$A$1:$A$49,products!$B$1:$B$49,,0)</f>
        <v>Exc</v>
      </c>
      <c r="J321" t="str">
        <f>_xlfn.XLOOKUP(D321,products!$A$1:$A$49,products!$C$1:$C$49,,0)</f>
        <v>M</v>
      </c>
      <c r="K321" s="4">
        <f>_xlfn.XLOOKUP(D321,products!$A$1:$A$49,products!$D$1:$D$49,,0)</f>
        <v>0.2</v>
      </c>
      <c r="L321" s="6">
        <f>_xlfn.XLOOKUP(D321,products!$A$1:$A$49,products!$E$1:$E$49,,0)</f>
        <v>4.125</v>
      </c>
      <c r="M321" s="5">
        <f t="shared" si="8"/>
        <v>8.25</v>
      </c>
      <c r="N321" t="s">
        <v>6198</v>
      </c>
      <c r="O321" t="str">
        <f t="shared" si="9"/>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 customers!$A$1:$A$1001,customers!$C$1:$C$1001,,0)=0,"",_xlfn.XLOOKUP(C322, customers!$A$1:$A$1001,customers!$C$1:$C$1001,,0))</f>
        <v>gtweed8v@yolasite.com</v>
      </c>
      <c r="H322" s="2" t="str">
        <f>_xlfn.XLOOKUP(orders!C322,customers!$A$1:$A$1001,customers!$G$1:$G$1001,,0)</f>
        <v>United States</v>
      </c>
      <c r="I322" t="str">
        <f>_xlfn.XLOOKUP(D322,products!$A$1:$A$49,products!$B$1:$B$49,,0)</f>
        <v>Ara</v>
      </c>
      <c r="J322" t="str">
        <f>_xlfn.XLOOKUP(D322,products!$A$1:$A$49,products!$C$1:$C$49,,0)</f>
        <v>L</v>
      </c>
      <c r="K322" s="4">
        <f>_xlfn.XLOOKUP(D322,products!$A$1:$A$49,products!$D$1:$D$49,,0)</f>
        <v>0.2</v>
      </c>
      <c r="L322" s="6">
        <f>_xlfn.XLOOKUP(D322,products!$A$1:$A$49,products!$E$1:$E$49,,0)</f>
        <v>3.8849999999999998</v>
      </c>
      <c r="M322" s="5">
        <f t="shared" si="8"/>
        <v>19.424999999999997</v>
      </c>
      <c r="N322" t="s">
        <v>6200</v>
      </c>
      <c r="O322" t="str">
        <f t="shared" si="9"/>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 customers!$A$1:$A$1001,customers!$C$1:$C$1001,,0)=0,"",_xlfn.XLOOKUP(C323, customers!$A$1:$A$1001,customers!$C$1:$C$1001,,0))</f>
        <v>ggoggin8x@wix.com</v>
      </c>
      <c r="H323" s="2" t="str">
        <f>_xlfn.XLOOKUP(orders!C323,customers!$A$1:$A$1001,customers!$G$1:$G$1001,,0)</f>
        <v>Ireland</v>
      </c>
      <c r="I323" t="str">
        <f>_xlfn.XLOOKUP(D323,products!$A$1:$A$49,products!$B$1:$B$49,,0)</f>
        <v>Ara</v>
      </c>
      <c r="J323" t="str">
        <f>_xlfn.XLOOKUP(D323,products!$A$1:$A$49,products!$C$1:$C$49,,0)</f>
        <v>M</v>
      </c>
      <c r="K323" s="4">
        <f>_xlfn.XLOOKUP(D323,products!$A$1:$A$49,products!$D$1:$D$49,,0)</f>
        <v>0.2</v>
      </c>
      <c r="L323" s="6">
        <f>_xlfn.XLOOKUP(D323,products!$A$1:$A$49,products!$E$1:$E$49,,0)</f>
        <v>3.375</v>
      </c>
      <c r="M323" s="5">
        <f t="shared" ref="M323:M386" si="10">L323*E323</f>
        <v>20.25</v>
      </c>
      <c r="N323" t="s">
        <v>6200</v>
      </c>
      <c r="O323" t="str">
        <f t="shared" ref="O323:O386" si="11">IF(J323 = "M", "Medium", IF(J323 = "L", "Light", IF(J323 = "D", "Dark","")))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 customers!$A$1:$A$1001,customers!$C$1:$C$1001,,0)=0,"",_xlfn.XLOOKUP(C324, customers!$A$1:$A$1001,customers!$C$1:$C$1001,,0))</f>
        <v>sjeyness8y@biglobe.ne.jp</v>
      </c>
      <c r="H324" s="2" t="str">
        <f>_xlfn.XLOOKUP(orders!C324,customers!$A$1:$A$1001,customers!$G$1:$G$1001,,0)</f>
        <v>Ireland</v>
      </c>
      <c r="I324" t="str">
        <f>_xlfn.XLOOKUP(D324,products!$A$1:$A$49,products!$B$1:$B$49,,0)</f>
        <v>Lib</v>
      </c>
      <c r="J324" t="str">
        <f>_xlfn.XLOOKUP(D324,products!$A$1:$A$49,products!$C$1:$C$49,,0)</f>
        <v>D</v>
      </c>
      <c r="K324" s="4">
        <f>_xlfn.XLOOKUP(D324,products!$A$1:$A$49,products!$D$1:$D$49,,0)</f>
        <v>0.5</v>
      </c>
      <c r="L324" s="6">
        <f>_xlfn.XLOOKUP(D324,products!$A$1:$A$49,products!$E$1:$E$49,,0)</f>
        <v>7.77</v>
      </c>
      <c r="M324" s="5">
        <f t="shared" si="10"/>
        <v>23.31</v>
      </c>
      <c r="N324" t="s">
        <v>6199</v>
      </c>
      <c r="O324" t="str">
        <f t="shared" si="11"/>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 customers!$A$1:$A$1001,customers!$C$1:$C$1001,,0)=0,"",_xlfn.XLOOKUP(C325, customers!$A$1:$A$1001,customers!$C$1:$C$1001,,0))</f>
        <v>dbonhome8z@shinystat.com</v>
      </c>
      <c r="H325" s="2" t="str">
        <f>_xlfn.XLOOKUP(orders!C325,customers!$A$1:$A$1001,customers!$G$1:$G$1001,,0)</f>
        <v>United States</v>
      </c>
      <c r="I325" t="str">
        <f>_xlfn.XLOOKUP(D325,products!$A$1:$A$49,products!$B$1:$B$49,,0)</f>
        <v>Exc</v>
      </c>
      <c r="J325" t="str">
        <f>_xlfn.XLOOKUP(D325,products!$A$1:$A$49,products!$C$1:$C$49,,0)</f>
        <v>D</v>
      </c>
      <c r="K325" s="4">
        <f>_xlfn.XLOOKUP(D325,products!$A$1:$A$49,products!$D$1:$D$49,,0)</f>
        <v>0.2</v>
      </c>
      <c r="L325" s="6">
        <f>_xlfn.XLOOKUP(D325,products!$A$1:$A$49,products!$E$1:$E$49,,0)</f>
        <v>3.645</v>
      </c>
      <c r="M325" s="5">
        <f t="shared" si="10"/>
        <v>18.225000000000001</v>
      </c>
      <c r="N325" t="s">
        <v>6198</v>
      </c>
      <c r="O325" t="str">
        <f t="shared" si="11"/>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 customers!$A$1:$A$1001,customers!$C$1:$C$1001,,0)=0,"",_xlfn.XLOOKUP(C326, customers!$A$1:$A$1001,customers!$C$1:$C$1001,,0))</f>
        <v/>
      </c>
      <c r="H326" s="2" t="str">
        <f>_xlfn.XLOOKUP(orders!C326,customers!$A$1:$A$1001,customers!$G$1:$G$1001,,0)</f>
        <v>United States</v>
      </c>
      <c r="I326" t="str">
        <f>_xlfn.XLOOKUP(D326,products!$A$1:$A$49,products!$B$1:$B$49,,0)</f>
        <v>Exc</v>
      </c>
      <c r="J326" t="str">
        <f>_xlfn.XLOOKUP(D326,products!$A$1:$A$49,products!$C$1:$C$49,,0)</f>
        <v>M</v>
      </c>
      <c r="K326" s="4">
        <f>_xlfn.XLOOKUP(D326,products!$A$1:$A$49,products!$D$1:$D$49,,0)</f>
        <v>1</v>
      </c>
      <c r="L326" s="6">
        <f>_xlfn.XLOOKUP(D326,products!$A$1:$A$49,products!$E$1:$E$49,,0)</f>
        <v>13.75</v>
      </c>
      <c r="M326" s="5">
        <f t="shared" si="10"/>
        <v>13.75</v>
      </c>
      <c r="N326" t="s">
        <v>6198</v>
      </c>
      <c r="O326" t="str">
        <f t="shared" si="11"/>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 customers!$A$1:$A$1001,customers!$C$1:$C$1001,,0)=0,"",_xlfn.XLOOKUP(C327, customers!$A$1:$A$1001,customers!$C$1:$C$1001,,0))</f>
        <v>tle91@epa.gov</v>
      </c>
      <c r="H327" s="2" t="str">
        <f>_xlfn.XLOOKUP(orders!C327,customers!$A$1:$A$1001,customers!$G$1:$G$1001,,0)</f>
        <v>United States</v>
      </c>
      <c r="I327" t="str">
        <f>_xlfn.XLOOKUP(D327,products!$A$1:$A$49,products!$B$1:$B$49,,0)</f>
        <v>Ara</v>
      </c>
      <c r="J327" t="str">
        <f>_xlfn.XLOOKUP(D327,products!$A$1:$A$49,products!$C$1:$C$49,,0)</f>
        <v>L</v>
      </c>
      <c r="K327" s="4">
        <f>_xlfn.XLOOKUP(D327,products!$A$1:$A$49,products!$D$1:$D$49,,0)</f>
        <v>2.5</v>
      </c>
      <c r="L327" s="6">
        <f>_xlfn.XLOOKUP(D327,products!$A$1:$A$49,products!$E$1:$E$49,,0)</f>
        <v>29.784999999999997</v>
      </c>
      <c r="M327" s="5">
        <f t="shared" si="10"/>
        <v>29.784999999999997</v>
      </c>
      <c r="N327" t="s">
        <v>6200</v>
      </c>
      <c r="O327" t="str">
        <f t="shared" si="11"/>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 customers!$A$1:$A$1001,customers!$C$1:$C$1001,,0)=0,"",_xlfn.XLOOKUP(C328, customers!$A$1:$A$1001,customers!$C$1:$C$1001,,0))</f>
        <v/>
      </c>
      <c r="H328" s="2" t="str">
        <f>_xlfn.XLOOKUP(orders!C328,customers!$A$1:$A$1001,customers!$G$1:$G$1001,,0)</f>
        <v>United States</v>
      </c>
      <c r="I328" t="str">
        <f>_xlfn.XLOOKUP(D328,products!$A$1:$A$49,products!$B$1:$B$49,,0)</f>
        <v>Rob</v>
      </c>
      <c r="J328" t="str">
        <f>_xlfn.XLOOKUP(D328,products!$A$1:$A$49,products!$C$1:$C$49,,0)</f>
        <v>D</v>
      </c>
      <c r="K328" s="4">
        <f>_xlfn.XLOOKUP(D328,products!$A$1:$A$49,products!$D$1:$D$49,,0)</f>
        <v>1</v>
      </c>
      <c r="L328" s="6">
        <f>_xlfn.XLOOKUP(D328,products!$A$1:$A$49,products!$E$1:$E$49,,0)</f>
        <v>8.9499999999999993</v>
      </c>
      <c r="M328" s="5">
        <f t="shared" si="10"/>
        <v>44.75</v>
      </c>
      <c r="N328" t="s">
        <v>6197</v>
      </c>
      <c r="O328" t="str">
        <f t="shared" si="11"/>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 customers!$A$1:$A$1001,customers!$C$1:$C$1001,,0)=0,"",_xlfn.XLOOKUP(C329, customers!$A$1:$A$1001,customers!$C$1:$C$1001,,0))</f>
        <v>balldridge93@yandex.ru</v>
      </c>
      <c r="H329" s="2" t="str">
        <f>_xlfn.XLOOKUP(orders!C329,customers!$A$1:$A$1001,customers!$G$1:$G$1001,,0)</f>
        <v>United States</v>
      </c>
      <c r="I329" t="str">
        <f>_xlfn.XLOOKUP(D329,products!$A$1:$A$49,products!$B$1:$B$49,,0)</f>
        <v>Rob</v>
      </c>
      <c r="J329" t="str">
        <f>_xlfn.XLOOKUP(D329,products!$A$1:$A$49,products!$C$1:$C$49,,0)</f>
        <v>D</v>
      </c>
      <c r="K329" s="4">
        <f>_xlfn.XLOOKUP(D329,products!$A$1:$A$49,products!$D$1:$D$49,,0)</f>
        <v>1</v>
      </c>
      <c r="L329" s="6">
        <f>_xlfn.XLOOKUP(D329,products!$A$1:$A$49,products!$E$1:$E$49,,0)</f>
        <v>8.9499999999999993</v>
      </c>
      <c r="M329" s="5">
        <f t="shared" si="10"/>
        <v>44.75</v>
      </c>
      <c r="N329" t="s">
        <v>6197</v>
      </c>
      <c r="O329" t="str">
        <f t="shared" si="11"/>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 customers!$A$1:$A$1001,customers!$C$1:$C$1001,,0)=0,"",_xlfn.XLOOKUP(C330, customers!$A$1:$A$1001,customers!$C$1:$C$1001,,0))</f>
        <v/>
      </c>
      <c r="H330" s="2" t="str">
        <f>_xlfn.XLOOKUP(orders!C330,customers!$A$1:$A$1001,customers!$G$1:$G$1001,,0)</f>
        <v>United States</v>
      </c>
      <c r="I330" t="str">
        <f>_xlfn.XLOOKUP(D330,products!$A$1:$A$49,products!$B$1:$B$49,,0)</f>
        <v>Lib</v>
      </c>
      <c r="J330" t="str">
        <f>_xlfn.XLOOKUP(D330,products!$A$1:$A$49,products!$C$1:$C$49,,0)</f>
        <v>L</v>
      </c>
      <c r="K330" s="4">
        <f>_xlfn.XLOOKUP(D330,products!$A$1:$A$49,products!$D$1:$D$49,,0)</f>
        <v>0.5</v>
      </c>
      <c r="L330" s="6">
        <f>_xlfn.XLOOKUP(D330,products!$A$1:$A$49,products!$E$1:$E$49,,0)</f>
        <v>9.51</v>
      </c>
      <c r="M330" s="5">
        <f t="shared" si="10"/>
        <v>38.04</v>
      </c>
      <c r="N330" t="s">
        <v>6199</v>
      </c>
      <c r="O330" t="str">
        <f t="shared" si="11"/>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 customers!$A$1:$A$1001,customers!$C$1:$C$1001,,0)=0,"",_xlfn.XLOOKUP(C331, customers!$A$1:$A$1001,customers!$C$1:$C$1001,,0))</f>
        <v>lgoodger95@guardian.co.uk</v>
      </c>
      <c r="H331" s="2" t="str">
        <f>_xlfn.XLOOKUP(orders!C331,customers!$A$1:$A$1001,customers!$G$1:$G$1001,,0)</f>
        <v>United States</v>
      </c>
      <c r="I331" t="str">
        <f>_xlfn.XLOOKUP(D331,products!$A$1:$A$49,products!$B$1:$B$49,,0)</f>
        <v>Rob</v>
      </c>
      <c r="J331" t="str">
        <f>_xlfn.XLOOKUP(D331,products!$A$1:$A$49,products!$C$1:$C$49,,0)</f>
        <v>D</v>
      </c>
      <c r="K331" s="4">
        <f>_xlfn.XLOOKUP(D331,products!$A$1:$A$49,products!$D$1:$D$49,,0)</f>
        <v>0.5</v>
      </c>
      <c r="L331" s="6">
        <f>_xlfn.XLOOKUP(D331,products!$A$1:$A$49,products!$E$1:$E$49,,0)</f>
        <v>5.3699999999999992</v>
      </c>
      <c r="M331" s="5">
        <f t="shared" si="10"/>
        <v>21.479999999999997</v>
      </c>
      <c r="N331" t="s">
        <v>6197</v>
      </c>
      <c r="O331" t="str">
        <f t="shared" si="11"/>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 customers!$A$1:$A$1001,customers!$C$1:$C$1001,,0)=0,"",_xlfn.XLOOKUP(C332, customers!$A$1:$A$1001,customers!$C$1:$C$1001,,0))</f>
        <v>smcmillian8t@csmonitor.com</v>
      </c>
      <c r="H332" s="2" t="str">
        <f>_xlfn.XLOOKUP(orders!C332,customers!$A$1:$A$1001,customers!$G$1:$G$1001,,0)</f>
        <v>United States</v>
      </c>
      <c r="I332" t="str">
        <f>_xlfn.XLOOKUP(D332,products!$A$1:$A$49,products!$B$1:$B$49,,0)</f>
        <v>Rob</v>
      </c>
      <c r="J332" t="str">
        <f>_xlfn.XLOOKUP(D332,products!$A$1:$A$49,products!$C$1:$C$49,,0)</f>
        <v>D</v>
      </c>
      <c r="K332" s="4">
        <f>_xlfn.XLOOKUP(D332,products!$A$1:$A$49,products!$D$1:$D$49,,0)</f>
        <v>0.5</v>
      </c>
      <c r="L332" s="6">
        <f>_xlfn.XLOOKUP(D332,products!$A$1:$A$49,products!$E$1:$E$49,,0)</f>
        <v>5.3699999999999992</v>
      </c>
      <c r="M332" s="5">
        <f t="shared" si="10"/>
        <v>16.11</v>
      </c>
      <c r="N332" t="s">
        <v>6197</v>
      </c>
      <c r="O332" t="str">
        <f t="shared" si="11"/>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 customers!$A$1:$A$1001,customers!$C$1:$C$1001,,0)=0,"",_xlfn.XLOOKUP(C333, customers!$A$1:$A$1001,customers!$C$1:$C$1001,,0))</f>
        <v>cdrewett97@wikipedia.org</v>
      </c>
      <c r="H333" s="2" t="str">
        <f>_xlfn.XLOOKUP(orders!C333,customers!$A$1:$A$1001,customers!$G$1:$G$1001,,0)</f>
        <v>United States</v>
      </c>
      <c r="I333" t="str">
        <f>_xlfn.XLOOKUP(D333,products!$A$1:$A$49,products!$B$1:$B$49,,0)</f>
        <v>Rob</v>
      </c>
      <c r="J333" t="str">
        <f>_xlfn.XLOOKUP(D333,products!$A$1:$A$49,products!$C$1:$C$49,,0)</f>
        <v>M</v>
      </c>
      <c r="K333" s="4">
        <f>_xlfn.XLOOKUP(D333,products!$A$1:$A$49,products!$D$1:$D$49,,0)</f>
        <v>2.5</v>
      </c>
      <c r="L333" s="6">
        <f>_xlfn.XLOOKUP(D333,products!$A$1:$A$49,products!$E$1:$E$49,,0)</f>
        <v>22.884999999999998</v>
      </c>
      <c r="M333" s="5">
        <f t="shared" si="10"/>
        <v>22.884999999999998</v>
      </c>
      <c r="N333" t="s">
        <v>6197</v>
      </c>
      <c r="O333" t="str">
        <f t="shared" si="11"/>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 customers!$A$1:$A$1001,customers!$C$1:$C$1001,,0)=0,"",_xlfn.XLOOKUP(C334, customers!$A$1:$A$1001,customers!$C$1:$C$1001,,0))</f>
        <v>qparsons98@blogtalkradio.com</v>
      </c>
      <c r="H334" s="2" t="str">
        <f>_xlfn.XLOOKUP(orders!C334,customers!$A$1:$A$1001,customers!$G$1:$G$1001,,0)</f>
        <v>United States</v>
      </c>
      <c r="I334" t="str">
        <f>_xlfn.XLOOKUP(D334,products!$A$1:$A$49,products!$B$1:$B$49,,0)</f>
        <v>Ara</v>
      </c>
      <c r="J334" t="str">
        <f>_xlfn.XLOOKUP(D334,products!$A$1:$A$49,products!$C$1:$C$49,,0)</f>
        <v>D</v>
      </c>
      <c r="K334" s="4">
        <f>_xlfn.XLOOKUP(D334,products!$A$1:$A$49,products!$D$1:$D$49,,0)</f>
        <v>0.5</v>
      </c>
      <c r="L334" s="6">
        <f>_xlfn.XLOOKUP(D334,products!$A$1:$A$49,products!$E$1:$E$49,,0)</f>
        <v>5.97</v>
      </c>
      <c r="M334" s="5">
        <f t="shared" si="10"/>
        <v>17.91</v>
      </c>
      <c r="N334" t="s">
        <v>6200</v>
      </c>
      <c r="O334" t="str">
        <f t="shared" si="11"/>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 customers!$A$1:$A$1001,customers!$C$1:$C$1001,,0)=0,"",_xlfn.XLOOKUP(C335, customers!$A$1:$A$1001,customers!$C$1:$C$1001,,0))</f>
        <v>vceely99@auda.org.au</v>
      </c>
      <c r="H335" s="2" t="str">
        <f>_xlfn.XLOOKUP(orders!C335,customers!$A$1:$A$1001,customers!$G$1:$G$1001,,0)</f>
        <v>United States</v>
      </c>
      <c r="I335" t="str">
        <f>_xlfn.XLOOKUP(D335,products!$A$1:$A$49,products!$B$1:$B$49,,0)</f>
        <v>Rob</v>
      </c>
      <c r="J335" t="str">
        <f>_xlfn.XLOOKUP(D335,products!$A$1:$A$49,products!$C$1:$C$49,,0)</f>
        <v>M</v>
      </c>
      <c r="K335" s="4">
        <f>_xlfn.XLOOKUP(D335,products!$A$1:$A$49,products!$D$1:$D$49,,0)</f>
        <v>0.5</v>
      </c>
      <c r="L335" s="6">
        <f>_xlfn.XLOOKUP(D335,products!$A$1:$A$49,products!$E$1:$E$49,,0)</f>
        <v>5.97</v>
      </c>
      <c r="M335" s="5">
        <f t="shared" si="10"/>
        <v>23.88</v>
      </c>
      <c r="N335" t="s">
        <v>6197</v>
      </c>
      <c r="O335" t="str">
        <f t="shared" si="11"/>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 customers!$A$1:$A$1001,customers!$C$1:$C$1001,,0)=0,"",_xlfn.XLOOKUP(C336, customers!$A$1:$A$1001,customers!$C$1:$C$1001,,0))</f>
        <v/>
      </c>
      <c r="H336" s="2" t="str">
        <f>_xlfn.XLOOKUP(orders!C336,customers!$A$1:$A$1001,customers!$G$1:$G$1001,,0)</f>
        <v>United States</v>
      </c>
      <c r="I336" t="str">
        <f>_xlfn.XLOOKUP(D336,products!$A$1:$A$49,products!$B$1:$B$49,,0)</f>
        <v>Rob</v>
      </c>
      <c r="J336" t="str">
        <f>_xlfn.XLOOKUP(D336,products!$A$1:$A$49,products!$C$1:$C$49,,0)</f>
        <v>L</v>
      </c>
      <c r="K336" s="4">
        <f>_xlfn.XLOOKUP(D336,products!$A$1:$A$49,products!$D$1:$D$49,,0)</f>
        <v>1</v>
      </c>
      <c r="L336" s="6">
        <f>_xlfn.XLOOKUP(D336,products!$A$1:$A$49,products!$E$1:$E$49,,0)</f>
        <v>11.95</v>
      </c>
      <c r="M336" s="5">
        <f t="shared" si="10"/>
        <v>59.75</v>
      </c>
      <c r="N336" t="s">
        <v>6197</v>
      </c>
      <c r="O336" t="str">
        <f t="shared" si="11"/>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 customers!$A$1:$A$1001,customers!$C$1:$C$1001,,0)=0,"",_xlfn.XLOOKUP(C337, customers!$A$1:$A$1001,customers!$C$1:$C$1001,,0))</f>
        <v>cvasiliev9b@discuz.net</v>
      </c>
      <c r="H337" s="2" t="str">
        <f>_xlfn.XLOOKUP(orders!C337,customers!$A$1:$A$1001,customers!$G$1:$G$1001,,0)</f>
        <v>United States</v>
      </c>
      <c r="I337" t="str">
        <f>_xlfn.XLOOKUP(D337,products!$A$1:$A$49,products!$B$1:$B$49,,0)</f>
        <v>Lib</v>
      </c>
      <c r="J337" t="str">
        <f>_xlfn.XLOOKUP(D337,products!$A$1:$A$49,products!$C$1:$C$49,,0)</f>
        <v>L</v>
      </c>
      <c r="K337" s="4">
        <f>_xlfn.XLOOKUP(D337,products!$A$1:$A$49,products!$D$1:$D$49,,0)</f>
        <v>0.2</v>
      </c>
      <c r="L337" s="6">
        <f>_xlfn.XLOOKUP(D337,products!$A$1:$A$49,products!$E$1:$E$49,,0)</f>
        <v>4.7549999999999999</v>
      </c>
      <c r="M337" s="5">
        <f t="shared" si="10"/>
        <v>28.53</v>
      </c>
      <c r="N337" t="s">
        <v>6199</v>
      </c>
      <c r="O337" t="str">
        <f t="shared" si="11"/>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 customers!$A$1:$A$1001,customers!$C$1:$C$1001,,0)=0,"",_xlfn.XLOOKUP(C338, customers!$A$1:$A$1001,customers!$C$1:$C$1001,,0))</f>
        <v>tomoylan9c@liveinternet.ru</v>
      </c>
      <c r="H338" s="2" t="str">
        <f>_xlfn.XLOOKUP(orders!C338,customers!$A$1:$A$1001,customers!$G$1:$G$1001,,0)</f>
        <v>United Kingdom</v>
      </c>
      <c r="I338" t="str">
        <f>_xlfn.XLOOKUP(D338,products!$A$1:$A$49,products!$B$1:$B$49,,0)</f>
        <v>Ara</v>
      </c>
      <c r="J338" t="str">
        <f>_xlfn.XLOOKUP(D338,products!$A$1:$A$49,products!$C$1:$C$49,,0)</f>
        <v>M</v>
      </c>
      <c r="K338" s="4">
        <f>_xlfn.XLOOKUP(D338,products!$A$1:$A$49,products!$D$1:$D$49,,0)</f>
        <v>1</v>
      </c>
      <c r="L338" s="6">
        <f>_xlfn.XLOOKUP(D338,products!$A$1:$A$49,products!$E$1:$E$49,,0)</f>
        <v>11.25</v>
      </c>
      <c r="M338" s="5">
        <f t="shared" si="10"/>
        <v>45</v>
      </c>
      <c r="N338" t="s">
        <v>6200</v>
      </c>
      <c r="O338" t="str">
        <f t="shared" si="11"/>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 customers!$A$1:$A$1001,customers!$C$1:$C$1001,,0)=0,"",_xlfn.XLOOKUP(C339, customers!$A$1:$A$1001,customers!$C$1:$C$1001,,0))</f>
        <v/>
      </c>
      <c r="H339" s="2" t="str">
        <f>_xlfn.XLOOKUP(orders!C339,customers!$A$1:$A$1001,customers!$G$1:$G$1001,,0)</f>
        <v>United States</v>
      </c>
      <c r="I339" t="str">
        <f>_xlfn.XLOOKUP(D339,products!$A$1:$A$49,products!$B$1:$B$49,,0)</f>
        <v>Exc</v>
      </c>
      <c r="J339" t="str">
        <f>_xlfn.XLOOKUP(D339,products!$A$1:$A$49,products!$C$1:$C$49,,0)</f>
        <v>D</v>
      </c>
      <c r="K339" s="4">
        <f>_xlfn.XLOOKUP(D339,products!$A$1:$A$49,products!$D$1:$D$49,,0)</f>
        <v>2.5</v>
      </c>
      <c r="L339" s="6">
        <f>_xlfn.XLOOKUP(D339,products!$A$1:$A$49,products!$E$1:$E$49,,0)</f>
        <v>27.945</v>
      </c>
      <c r="M339" s="5">
        <f t="shared" si="10"/>
        <v>55.89</v>
      </c>
      <c r="N339" t="s">
        <v>6198</v>
      </c>
      <c r="O339" t="str">
        <f t="shared" si="11"/>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 customers!$A$1:$A$1001,customers!$C$1:$C$1001,,0)=0,"",_xlfn.XLOOKUP(C340, customers!$A$1:$A$1001,customers!$C$1:$C$1001,,0))</f>
        <v>wfetherston9e@constantcontact.com</v>
      </c>
      <c r="H340" s="2" t="str">
        <f>_xlfn.XLOOKUP(orders!C340,customers!$A$1:$A$1001,customers!$G$1:$G$1001,,0)</f>
        <v>United States</v>
      </c>
      <c r="I340" t="str">
        <f>_xlfn.XLOOKUP(D340,products!$A$1:$A$49,products!$B$1:$B$49,,0)</f>
        <v>Exc</v>
      </c>
      <c r="J340" t="str">
        <f>_xlfn.XLOOKUP(D340,products!$A$1:$A$49,products!$C$1:$C$49,,0)</f>
        <v>L</v>
      </c>
      <c r="K340" s="4">
        <f>_xlfn.XLOOKUP(D340,products!$A$1:$A$49,products!$D$1:$D$49,,0)</f>
        <v>1</v>
      </c>
      <c r="L340" s="6">
        <f>_xlfn.XLOOKUP(D340,products!$A$1:$A$49,products!$E$1:$E$49,,0)</f>
        <v>14.85</v>
      </c>
      <c r="M340" s="5">
        <f t="shared" si="10"/>
        <v>59.4</v>
      </c>
      <c r="N340" t="s">
        <v>6198</v>
      </c>
      <c r="O340" t="str">
        <f t="shared" si="11"/>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 customers!$A$1:$A$1001,customers!$C$1:$C$1001,,0)=0,"",_xlfn.XLOOKUP(C341, customers!$A$1:$A$1001,customers!$C$1:$C$1001,,0))</f>
        <v>erasmus9f@techcrunch.com</v>
      </c>
      <c r="H341" s="2" t="str">
        <f>_xlfn.XLOOKUP(orders!C341,customers!$A$1:$A$1001,customers!$G$1:$G$1001,,0)</f>
        <v>United States</v>
      </c>
      <c r="I341" t="str">
        <f>_xlfn.XLOOKUP(D341,products!$A$1:$A$49,products!$B$1:$B$49,,0)</f>
        <v>Exc</v>
      </c>
      <c r="J341" t="str">
        <f>_xlfn.XLOOKUP(D341,products!$A$1:$A$49,products!$C$1:$C$49,,0)</f>
        <v>D</v>
      </c>
      <c r="K341" s="4">
        <f>_xlfn.XLOOKUP(D341,products!$A$1:$A$49,products!$D$1:$D$49,,0)</f>
        <v>0.2</v>
      </c>
      <c r="L341" s="6">
        <f>_xlfn.XLOOKUP(D341,products!$A$1:$A$49,products!$E$1:$E$49,,0)</f>
        <v>3.645</v>
      </c>
      <c r="M341" s="5">
        <f t="shared" si="10"/>
        <v>7.29</v>
      </c>
      <c r="N341" t="s">
        <v>6198</v>
      </c>
      <c r="O341" t="str">
        <f t="shared" si="11"/>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 customers!$A$1:$A$1001,customers!$C$1:$C$1001,,0)=0,"",_xlfn.XLOOKUP(C342, customers!$A$1:$A$1001,customers!$C$1:$C$1001,,0))</f>
        <v>wgiorgioni9g@wikipedia.org</v>
      </c>
      <c r="H342" s="2" t="str">
        <f>_xlfn.XLOOKUP(orders!C342,customers!$A$1:$A$1001,customers!$G$1:$G$1001,,0)</f>
        <v>United States</v>
      </c>
      <c r="I342" t="str">
        <f>_xlfn.XLOOKUP(D342,products!$A$1:$A$49,products!$B$1:$B$49,,0)</f>
        <v>Exc</v>
      </c>
      <c r="J342" t="str">
        <f>_xlfn.XLOOKUP(D342,products!$A$1:$A$49,products!$C$1:$C$49,,0)</f>
        <v>D</v>
      </c>
      <c r="K342" s="4">
        <f>_xlfn.XLOOKUP(D342,products!$A$1:$A$49,products!$D$1:$D$49,,0)</f>
        <v>0.5</v>
      </c>
      <c r="L342" s="6">
        <f>_xlfn.XLOOKUP(D342,products!$A$1:$A$49,products!$E$1:$E$49,,0)</f>
        <v>7.29</v>
      </c>
      <c r="M342" s="5">
        <f t="shared" si="10"/>
        <v>7.29</v>
      </c>
      <c r="N342" t="s">
        <v>6198</v>
      </c>
      <c r="O342" t="str">
        <f t="shared" si="11"/>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 customers!$A$1:$A$1001,customers!$C$1:$C$1001,,0)=0,"",_xlfn.XLOOKUP(C343, customers!$A$1:$A$1001,customers!$C$1:$C$1001,,0))</f>
        <v>lscargle9h@myspace.com</v>
      </c>
      <c r="H343" s="2" t="str">
        <f>_xlfn.XLOOKUP(orders!C343,customers!$A$1:$A$1001,customers!$G$1:$G$1001,,0)</f>
        <v>United States</v>
      </c>
      <c r="I343" t="str">
        <f>_xlfn.XLOOKUP(D343,products!$A$1:$A$49,products!$B$1:$B$49,,0)</f>
        <v>Exc</v>
      </c>
      <c r="J343" t="str">
        <f>_xlfn.XLOOKUP(D343,products!$A$1:$A$49,products!$C$1:$C$49,,0)</f>
        <v>L</v>
      </c>
      <c r="K343" s="4">
        <f>_xlfn.XLOOKUP(D343,products!$A$1:$A$49,products!$D$1:$D$49,,0)</f>
        <v>0.5</v>
      </c>
      <c r="L343" s="6">
        <f>_xlfn.XLOOKUP(D343,products!$A$1:$A$49,products!$E$1:$E$49,,0)</f>
        <v>8.91</v>
      </c>
      <c r="M343" s="5">
        <f t="shared" si="10"/>
        <v>17.82</v>
      </c>
      <c r="N343" t="s">
        <v>6198</v>
      </c>
      <c r="O343" t="str">
        <f t="shared" si="11"/>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 customers!$A$1:$A$1001,customers!$C$1:$C$1001,,0)=0,"",_xlfn.XLOOKUP(C344, customers!$A$1:$A$1001,customers!$C$1:$C$1001,,0))</f>
        <v>lscargle9h@myspace.com</v>
      </c>
      <c r="H344" s="2" t="str">
        <f>_xlfn.XLOOKUP(orders!C344,customers!$A$1:$A$1001,customers!$G$1:$G$1001,,0)</f>
        <v>United States</v>
      </c>
      <c r="I344" t="str">
        <f>_xlfn.XLOOKUP(D344,products!$A$1:$A$49,products!$B$1:$B$49,,0)</f>
        <v>Lib</v>
      </c>
      <c r="J344" t="str">
        <f>_xlfn.XLOOKUP(D344,products!$A$1:$A$49,products!$C$1:$C$49,,0)</f>
        <v>D</v>
      </c>
      <c r="K344" s="4">
        <f>_xlfn.XLOOKUP(D344,products!$A$1:$A$49,products!$D$1:$D$49,,0)</f>
        <v>0.5</v>
      </c>
      <c r="L344" s="6">
        <f>_xlfn.XLOOKUP(D344,products!$A$1:$A$49,products!$E$1:$E$49,,0)</f>
        <v>7.77</v>
      </c>
      <c r="M344" s="5">
        <f t="shared" si="10"/>
        <v>38.849999999999994</v>
      </c>
      <c r="N344" t="s">
        <v>6199</v>
      </c>
      <c r="O344" t="str">
        <f t="shared" si="11"/>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 customers!$A$1:$A$1001,customers!$C$1:$C$1001,,0)=0,"",_xlfn.XLOOKUP(C345, customers!$A$1:$A$1001,customers!$C$1:$C$1001,,0))</f>
        <v>nclimance9j@europa.eu</v>
      </c>
      <c r="H345" s="2" t="str">
        <f>_xlfn.XLOOKUP(orders!C345,customers!$A$1:$A$1001,customers!$G$1:$G$1001,,0)</f>
        <v>United States</v>
      </c>
      <c r="I345" t="str">
        <f>_xlfn.XLOOKUP(D345,products!$A$1:$A$49,products!$B$1:$B$49,,0)</f>
        <v>Rob</v>
      </c>
      <c r="J345" t="str">
        <f>_xlfn.XLOOKUP(D345,products!$A$1:$A$49,products!$C$1:$C$49,,0)</f>
        <v>D</v>
      </c>
      <c r="K345" s="4">
        <f>_xlfn.XLOOKUP(D345,products!$A$1:$A$49,products!$D$1:$D$49,,0)</f>
        <v>0.5</v>
      </c>
      <c r="L345" s="6">
        <f>_xlfn.XLOOKUP(D345,products!$A$1:$A$49,products!$E$1:$E$49,,0)</f>
        <v>5.3699999999999992</v>
      </c>
      <c r="M345" s="5">
        <f t="shared" si="10"/>
        <v>32.22</v>
      </c>
      <c r="N345" t="s">
        <v>6197</v>
      </c>
      <c r="O345" t="str">
        <f t="shared" si="11"/>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 customers!$A$1:$A$1001,customers!$C$1:$C$1001,,0)=0,"",_xlfn.XLOOKUP(C346, customers!$A$1:$A$1001,customers!$C$1:$C$1001,,0))</f>
        <v/>
      </c>
      <c r="H346" s="2" t="str">
        <f>_xlfn.XLOOKUP(orders!C346,customers!$A$1:$A$1001,customers!$G$1:$G$1001,,0)</f>
        <v>Ireland</v>
      </c>
      <c r="I346" t="str">
        <f>_xlfn.XLOOKUP(D346,products!$A$1:$A$49,products!$B$1:$B$49,,0)</f>
        <v>Rob</v>
      </c>
      <c r="J346" t="str">
        <f>_xlfn.XLOOKUP(D346,products!$A$1:$A$49,products!$C$1:$C$49,,0)</f>
        <v>M</v>
      </c>
      <c r="K346" s="4">
        <f>_xlfn.XLOOKUP(D346,products!$A$1:$A$49,products!$D$1:$D$49,,0)</f>
        <v>1</v>
      </c>
      <c r="L346" s="6">
        <f>_xlfn.XLOOKUP(D346,products!$A$1:$A$49,products!$E$1:$E$49,,0)</f>
        <v>9.9499999999999993</v>
      </c>
      <c r="M346" s="5">
        <f t="shared" si="10"/>
        <v>19.899999999999999</v>
      </c>
      <c r="N346" t="s">
        <v>6197</v>
      </c>
      <c r="O346" t="str">
        <f t="shared" si="11"/>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 customers!$A$1:$A$1001,customers!$C$1:$C$1001,,0)=0,"",_xlfn.XLOOKUP(C347, customers!$A$1:$A$1001,customers!$C$1:$C$1001,,0))</f>
        <v>asnazle9l@oracle.com</v>
      </c>
      <c r="H347" s="2" t="str">
        <f>_xlfn.XLOOKUP(orders!C347,customers!$A$1:$A$1001,customers!$G$1:$G$1001,,0)</f>
        <v>United States</v>
      </c>
      <c r="I347" t="str">
        <f>_xlfn.XLOOKUP(D347,products!$A$1:$A$49,products!$B$1:$B$49,,0)</f>
        <v>Rob</v>
      </c>
      <c r="J347" t="str">
        <f>_xlfn.XLOOKUP(D347,products!$A$1:$A$49,products!$C$1:$C$49,,0)</f>
        <v>L</v>
      </c>
      <c r="K347" s="4">
        <f>_xlfn.XLOOKUP(D347,products!$A$1:$A$49,products!$D$1:$D$49,,0)</f>
        <v>1</v>
      </c>
      <c r="L347" s="6">
        <f>_xlfn.XLOOKUP(D347,products!$A$1:$A$49,products!$E$1:$E$49,,0)</f>
        <v>11.95</v>
      </c>
      <c r="M347" s="5">
        <f t="shared" si="10"/>
        <v>59.75</v>
      </c>
      <c r="N347" t="s">
        <v>6197</v>
      </c>
      <c r="O347" t="str">
        <f t="shared" si="11"/>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 customers!$A$1:$A$1001,customers!$C$1:$C$1001,,0)=0,"",_xlfn.XLOOKUP(C348, customers!$A$1:$A$1001,customers!$C$1:$C$1001,,0))</f>
        <v>rworg9m@arstechnica.com</v>
      </c>
      <c r="H348" s="2" t="str">
        <f>_xlfn.XLOOKUP(orders!C348,customers!$A$1:$A$1001,customers!$G$1:$G$1001,,0)</f>
        <v>United States</v>
      </c>
      <c r="I348" t="str">
        <f>_xlfn.XLOOKUP(D348,products!$A$1:$A$49,products!$B$1:$B$49,,0)</f>
        <v>Ara</v>
      </c>
      <c r="J348" t="str">
        <f>_xlfn.XLOOKUP(D348,products!$A$1:$A$49,products!$C$1:$C$49,,0)</f>
        <v>L</v>
      </c>
      <c r="K348" s="4">
        <f>_xlfn.XLOOKUP(D348,products!$A$1:$A$49,products!$D$1:$D$49,,0)</f>
        <v>0.5</v>
      </c>
      <c r="L348" s="6">
        <f>_xlfn.XLOOKUP(D348,products!$A$1:$A$49,products!$E$1:$E$49,,0)</f>
        <v>7.77</v>
      </c>
      <c r="M348" s="5">
        <f t="shared" si="10"/>
        <v>23.31</v>
      </c>
      <c r="N348" t="s">
        <v>6200</v>
      </c>
      <c r="O348" t="str">
        <f t="shared" si="11"/>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 customers!$A$1:$A$1001,customers!$C$1:$C$1001,,0)=0,"",_xlfn.XLOOKUP(C349, customers!$A$1:$A$1001,customers!$C$1:$C$1001,,0))</f>
        <v>ldanes9n@umn.edu</v>
      </c>
      <c r="H349" s="2" t="str">
        <f>_xlfn.XLOOKUP(orders!C349,customers!$A$1:$A$1001,customers!$G$1:$G$1001,,0)</f>
        <v>United States</v>
      </c>
      <c r="I349" t="str">
        <f>_xlfn.XLOOKUP(D349,products!$A$1:$A$49,products!$B$1:$B$49,,0)</f>
        <v>Lib</v>
      </c>
      <c r="J349" t="str">
        <f>_xlfn.XLOOKUP(D349,products!$A$1:$A$49,products!$C$1:$C$49,,0)</f>
        <v>M</v>
      </c>
      <c r="K349" s="4">
        <f>_xlfn.XLOOKUP(D349,products!$A$1:$A$49,products!$D$1:$D$49,,0)</f>
        <v>1</v>
      </c>
      <c r="L349" s="6">
        <f>_xlfn.XLOOKUP(D349,products!$A$1:$A$49,products!$E$1:$E$49,,0)</f>
        <v>14.55</v>
      </c>
      <c r="M349" s="5">
        <f t="shared" si="10"/>
        <v>43.650000000000006</v>
      </c>
      <c r="N349" t="s">
        <v>6199</v>
      </c>
      <c r="O349" t="str">
        <f t="shared" si="11"/>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 customers!$A$1:$A$1001,customers!$C$1:$C$1001,,0)=0,"",_xlfn.XLOOKUP(C350, customers!$A$1:$A$1001,customers!$C$1:$C$1001,,0))</f>
        <v>skeynd9o@narod.ru</v>
      </c>
      <c r="H350" s="2" t="str">
        <f>_xlfn.XLOOKUP(orders!C350,customers!$A$1:$A$1001,customers!$G$1:$G$1001,,0)</f>
        <v>United States</v>
      </c>
      <c r="I350" t="str">
        <f>_xlfn.XLOOKUP(D350,products!$A$1:$A$49,products!$B$1:$B$49,,0)</f>
        <v>Exc</v>
      </c>
      <c r="J350" t="str">
        <f>_xlfn.XLOOKUP(D350,products!$A$1:$A$49,products!$C$1:$C$49,,0)</f>
        <v>L</v>
      </c>
      <c r="K350" s="4">
        <f>_xlfn.XLOOKUP(D350,products!$A$1:$A$49,products!$D$1:$D$49,,0)</f>
        <v>2.5</v>
      </c>
      <c r="L350" s="6">
        <f>_xlfn.XLOOKUP(D350,products!$A$1:$A$49,products!$E$1:$E$49,,0)</f>
        <v>34.154999999999994</v>
      </c>
      <c r="M350" s="5">
        <f t="shared" si="10"/>
        <v>204.92999999999995</v>
      </c>
      <c r="N350" t="s">
        <v>6198</v>
      </c>
      <c r="O350" t="str">
        <f t="shared" si="11"/>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 customers!$A$1:$A$1001,customers!$C$1:$C$1001,,0)=0,"",_xlfn.XLOOKUP(C351, customers!$A$1:$A$1001,customers!$C$1:$C$1001,,0))</f>
        <v>ddaveridge9p@arstechnica.com</v>
      </c>
      <c r="H351" s="2" t="str">
        <f>_xlfn.XLOOKUP(orders!C351,customers!$A$1:$A$1001,customers!$G$1:$G$1001,,0)</f>
        <v>United States</v>
      </c>
      <c r="I351" t="str">
        <f>_xlfn.XLOOKUP(D351,products!$A$1:$A$49,products!$B$1:$B$49,,0)</f>
        <v>Rob</v>
      </c>
      <c r="J351" t="str">
        <f>_xlfn.XLOOKUP(D351,products!$A$1:$A$49,products!$C$1:$C$49,,0)</f>
        <v>L</v>
      </c>
      <c r="K351" s="4">
        <f>_xlfn.XLOOKUP(D351,products!$A$1:$A$49,products!$D$1:$D$49,,0)</f>
        <v>0.2</v>
      </c>
      <c r="L351" s="6">
        <f>_xlfn.XLOOKUP(D351,products!$A$1:$A$49,products!$E$1:$E$49,,0)</f>
        <v>3.5849999999999995</v>
      </c>
      <c r="M351" s="5">
        <f t="shared" si="10"/>
        <v>14.339999999999998</v>
      </c>
      <c r="N351" t="s">
        <v>6197</v>
      </c>
      <c r="O351" t="str">
        <f t="shared" si="11"/>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 customers!$A$1:$A$1001,customers!$C$1:$C$1001,,0)=0,"",_xlfn.XLOOKUP(C352, customers!$A$1:$A$1001,customers!$C$1:$C$1001,,0))</f>
        <v>jawdry9q@utexas.edu</v>
      </c>
      <c r="H352" s="2" t="str">
        <f>_xlfn.XLOOKUP(orders!C352,customers!$A$1:$A$1001,customers!$G$1:$G$1001,,0)</f>
        <v>United States</v>
      </c>
      <c r="I352" t="str">
        <f>_xlfn.XLOOKUP(D352,products!$A$1:$A$49,products!$B$1:$B$49,,0)</f>
        <v>Ara</v>
      </c>
      <c r="J352" t="str">
        <f>_xlfn.XLOOKUP(D352,products!$A$1:$A$49,products!$C$1:$C$49,,0)</f>
        <v>D</v>
      </c>
      <c r="K352" s="4">
        <f>_xlfn.XLOOKUP(D352,products!$A$1:$A$49,products!$D$1:$D$49,,0)</f>
        <v>0.5</v>
      </c>
      <c r="L352" s="6">
        <f>_xlfn.XLOOKUP(D352,products!$A$1:$A$49,products!$E$1:$E$49,,0)</f>
        <v>5.97</v>
      </c>
      <c r="M352" s="5">
        <f t="shared" si="10"/>
        <v>23.88</v>
      </c>
      <c r="N352" t="s">
        <v>6200</v>
      </c>
      <c r="O352" t="str">
        <f t="shared" si="11"/>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 customers!$A$1:$A$1001,customers!$C$1:$C$1001,,0)=0,"",_xlfn.XLOOKUP(C353, customers!$A$1:$A$1001,customers!$C$1:$C$1001,,0))</f>
        <v>eryles9r@fastcompany.com</v>
      </c>
      <c r="H353" s="2" t="str">
        <f>_xlfn.XLOOKUP(orders!C353,customers!$A$1:$A$1001,customers!$G$1:$G$1001,,0)</f>
        <v>United States</v>
      </c>
      <c r="I353" t="str">
        <f>_xlfn.XLOOKUP(D353,products!$A$1:$A$49,products!$B$1:$B$49,,0)</f>
        <v>Ara</v>
      </c>
      <c r="J353" t="str">
        <f>_xlfn.XLOOKUP(D353,products!$A$1:$A$49,products!$C$1:$C$49,,0)</f>
        <v>M</v>
      </c>
      <c r="K353" s="4">
        <f>_xlfn.XLOOKUP(D353,products!$A$1:$A$49,products!$D$1:$D$49,,0)</f>
        <v>1</v>
      </c>
      <c r="L353" s="6">
        <f>_xlfn.XLOOKUP(D353,products!$A$1:$A$49,products!$E$1:$E$49,,0)</f>
        <v>11.25</v>
      </c>
      <c r="M353" s="5">
        <f t="shared" si="10"/>
        <v>22.5</v>
      </c>
      <c r="N353" t="s">
        <v>6200</v>
      </c>
      <c r="O353" t="str">
        <f t="shared" si="11"/>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 customers!$A$1:$A$1001,customers!$C$1:$C$1001,,0)=0,"",_xlfn.XLOOKUP(C354, customers!$A$1:$A$1001,customers!$C$1:$C$1001,,0))</f>
        <v/>
      </c>
      <c r="H354" s="2" t="str">
        <f>_xlfn.XLOOKUP(orders!C354,customers!$A$1:$A$1001,customers!$G$1:$G$1001,,0)</f>
        <v>United States</v>
      </c>
      <c r="I354" t="str">
        <f>_xlfn.XLOOKUP(D354,products!$A$1:$A$49,products!$B$1:$B$49,,0)</f>
        <v>Exc</v>
      </c>
      <c r="J354" t="str">
        <f>_xlfn.XLOOKUP(D354,products!$A$1:$A$49,products!$C$1:$C$49,,0)</f>
        <v>D</v>
      </c>
      <c r="K354" s="4">
        <f>_xlfn.XLOOKUP(D354,products!$A$1:$A$49,products!$D$1:$D$49,,0)</f>
        <v>0.5</v>
      </c>
      <c r="L354" s="6">
        <f>_xlfn.XLOOKUP(D354,products!$A$1:$A$49,products!$E$1:$E$49,,0)</f>
        <v>7.29</v>
      </c>
      <c r="M354" s="5">
        <f t="shared" si="10"/>
        <v>36.450000000000003</v>
      </c>
      <c r="N354" t="s">
        <v>6198</v>
      </c>
      <c r="O354" t="str">
        <f t="shared" si="11"/>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 customers!$A$1:$A$1001,customers!$C$1:$C$1001,,0)=0,"",_xlfn.XLOOKUP(C355, customers!$A$1:$A$1001,customers!$C$1:$C$1001,,0))</f>
        <v/>
      </c>
      <c r="H355" s="2" t="str">
        <f>_xlfn.XLOOKUP(orders!C355,customers!$A$1:$A$1001,customers!$G$1:$G$1001,,0)</f>
        <v>United States</v>
      </c>
      <c r="I355" t="str">
        <f>_xlfn.XLOOKUP(D355,products!$A$1:$A$49,products!$B$1:$B$49,,0)</f>
        <v>Ara</v>
      </c>
      <c r="J355" t="str">
        <f>_xlfn.XLOOKUP(D355,products!$A$1:$A$49,products!$C$1:$C$49,,0)</f>
        <v>M</v>
      </c>
      <c r="K355" s="4">
        <f>_xlfn.XLOOKUP(D355,products!$A$1:$A$49,products!$D$1:$D$49,,0)</f>
        <v>0.5</v>
      </c>
      <c r="L355" s="6">
        <f>_xlfn.XLOOKUP(D355,products!$A$1:$A$49,products!$E$1:$E$49,,0)</f>
        <v>6.75</v>
      </c>
      <c r="M355" s="5">
        <f t="shared" si="10"/>
        <v>27</v>
      </c>
      <c r="N355" t="s">
        <v>6200</v>
      </c>
      <c r="O355" t="str">
        <f t="shared" si="11"/>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 customers!$A$1:$A$1001,customers!$C$1:$C$1001,,0)=0,"",_xlfn.XLOOKUP(C356, customers!$A$1:$A$1001,customers!$C$1:$C$1001,,0))</f>
        <v>jcaldicott9u@usda.gov</v>
      </c>
      <c r="H356" s="2" t="str">
        <f>_xlfn.XLOOKUP(orders!C356,customers!$A$1:$A$1001,customers!$G$1:$G$1001,,0)</f>
        <v>United States</v>
      </c>
      <c r="I356" t="str">
        <f>_xlfn.XLOOKUP(D356,products!$A$1:$A$49,products!$B$1:$B$49,,0)</f>
        <v>Ara</v>
      </c>
      <c r="J356" t="str">
        <f>_xlfn.XLOOKUP(D356,products!$A$1:$A$49,products!$C$1:$C$49,,0)</f>
        <v>M</v>
      </c>
      <c r="K356" s="4">
        <f>_xlfn.XLOOKUP(D356,products!$A$1:$A$49,products!$D$1:$D$49,,0)</f>
        <v>2.5</v>
      </c>
      <c r="L356" s="6">
        <f>_xlfn.XLOOKUP(D356,products!$A$1:$A$49,products!$E$1:$E$49,,0)</f>
        <v>25.874999999999996</v>
      </c>
      <c r="M356" s="5">
        <f t="shared" si="10"/>
        <v>155.24999999999997</v>
      </c>
      <c r="N356" t="s">
        <v>6200</v>
      </c>
      <c r="O356" t="str">
        <f t="shared" si="11"/>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 customers!$A$1:$A$1001,customers!$C$1:$C$1001,,0)=0,"",_xlfn.XLOOKUP(C357, customers!$A$1:$A$1001,customers!$C$1:$C$1001,,0))</f>
        <v>mvedmore9v@a8.net</v>
      </c>
      <c r="H357" s="2" t="str">
        <f>_xlfn.XLOOKUP(orders!C357,customers!$A$1:$A$1001,customers!$G$1:$G$1001,,0)</f>
        <v>United States</v>
      </c>
      <c r="I357" t="str">
        <f>_xlfn.XLOOKUP(D357,products!$A$1:$A$49,products!$B$1:$B$49,,0)</f>
        <v>Ara</v>
      </c>
      <c r="J357" t="str">
        <f>_xlfn.XLOOKUP(D357,products!$A$1:$A$49,products!$C$1:$C$49,,0)</f>
        <v>D</v>
      </c>
      <c r="K357" s="4">
        <f>_xlfn.XLOOKUP(D357,products!$A$1:$A$49,products!$D$1:$D$49,,0)</f>
        <v>2.5</v>
      </c>
      <c r="L357" s="6">
        <f>_xlfn.XLOOKUP(D357,products!$A$1:$A$49,products!$E$1:$E$49,,0)</f>
        <v>22.884999999999998</v>
      </c>
      <c r="M357" s="5">
        <f t="shared" si="10"/>
        <v>114.42499999999998</v>
      </c>
      <c r="N357" t="s">
        <v>6200</v>
      </c>
      <c r="O357" t="str">
        <f t="shared" si="11"/>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 customers!$A$1:$A$1001,customers!$C$1:$C$1001,,0)=0,"",_xlfn.XLOOKUP(C358, customers!$A$1:$A$1001,customers!$C$1:$C$1001,,0))</f>
        <v>wromao9w@chronoengine.com</v>
      </c>
      <c r="H358" s="2" t="str">
        <f>_xlfn.XLOOKUP(orders!C358,customers!$A$1:$A$1001,customers!$G$1:$G$1001,,0)</f>
        <v>United States</v>
      </c>
      <c r="I358" t="str">
        <f>_xlfn.XLOOKUP(D358,products!$A$1:$A$49,products!$B$1:$B$49,,0)</f>
        <v>Lib</v>
      </c>
      <c r="J358" t="str">
        <f>_xlfn.XLOOKUP(D358,products!$A$1:$A$49,products!$C$1:$C$49,,0)</f>
        <v>D</v>
      </c>
      <c r="K358" s="4">
        <f>_xlfn.XLOOKUP(D358,products!$A$1:$A$49,products!$D$1:$D$49,,0)</f>
        <v>1</v>
      </c>
      <c r="L358" s="6">
        <f>_xlfn.XLOOKUP(D358,products!$A$1:$A$49,products!$E$1:$E$49,,0)</f>
        <v>12.95</v>
      </c>
      <c r="M358" s="5">
        <f t="shared" si="10"/>
        <v>51.8</v>
      </c>
      <c r="N358" t="s">
        <v>6199</v>
      </c>
      <c r="O358" t="str">
        <f t="shared" si="11"/>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 customers!$A$1:$A$1001,customers!$C$1:$C$1001,,0)=0,"",_xlfn.XLOOKUP(C359, customers!$A$1:$A$1001,customers!$C$1:$C$1001,,0))</f>
        <v/>
      </c>
      <c r="H359" s="2" t="str">
        <f>_xlfn.XLOOKUP(orders!C359,customers!$A$1:$A$1001,customers!$G$1:$G$1001,,0)</f>
        <v>United States</v>
      </c>
      <c r="I359" t="str">
        <f>_xlfn.XLOOKUP(D359,products!$A$1:$A$49,products!$B$1:$B$49,,0)</f>
        <v>Ara</v>
      </c>
      <c r="J359" t="str">
        <f>_xlfn.XLOOKUP(D359,products!$A$1:$A$49,products!$C$1:$C$49,,0)</f>
        <v>M</v>
      </c>
      <c r="K359" s="4">
        <f>_xlfn.XLOOKUP(D359,products!$A$1:$A$49,products!$D$1:$D$49,,0)</f>
        <v>2.5</v>
      </c>
      <c r="L359" s="6">
        <f>_xlfn.XLOOKUP(D359,products!$A$1:$A$49,products!$E$1:$E$49,,0)</f>
        <v>25.874999999999996</v>
      </c>
      <c r="M359" s="5">
        <f t="shared" si="10"/>
        <v>155.24999999999997</v>
      </c>
      <c r="N359" t="s">
        <v>6200</v>
      </c>
      <c r="O359" t="str">
        <f t="shared" si="11"/>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 customers!$A$1:$A$1001,customers!$C$1:$C$1001,,0)=0,"",_xlfn.XLOOKUP(C360, customers!$A$1:$A$1001,customers!$C$1:$C$1001,,0))</f>
        <v>tcotmore9y@amazonaws.com</v>
      </c>
      <c r="H360" s="2" t="str">
        <f>_xlfn.XLOOKUP(orders!C360,customers!$A$1:$A$1001,customers!$G$1:$G$1001,,0)</f>
        <v>United States</v>
      </c>
      <c r="I360" t="str">
        <f>_xlfn.XLOOKUP(D360,products!$A$1:$A$49,products!$B$1:$B$49,,0)</f>
        <v>Ara</v>
      </c>
      <c r="J360" t="str">
        <f>_xlfn.XLOOKUP(D360,products!$A$1:$A$49,products!$C$1:$C$49,,0)</f>
        <v>L</v>
      </c>
      <c r="K360" s="4">
        <f>_xlfn.XLOOKUP(D360,products!$A$1:$A$49,products!$D$1:$D$49,,0)</f>
        <v>2.5</v>
      </c>
      <c r="L360" s="6">
        <f>_xlfn.XLOOKUP(D360,products!$A$1:$A$49,products!$E$1:$E$49,,0)</f>
        <v>29.784999999999997</v>
      </c>
      <c r="M360" s="5">
        <f t="shared" si="10"/>
        <v>29.784999999999997</v>
      </c>
      <c r="N360" t="s">
        <v>6200</v>
      </c>
      <c r="O360" t="str">
        <f t="shared" si="11"/>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 customers!$A$1:$A$1001,customers!$C$1:$C$1001,,0)=0,"",_xlfn.XLOOKUP(C361, customers!$A$1:$A$1001,customers!$C$1:$C$1001,,0))</f>
        <v>yskipsey9z@spotify.com</v>
      </c>
      <c r="H361" s="2" t="str">
        <f>_xlfn.XLOOKUP(orders!C361,customers!$A$1:$A$1001,customers!$G$1:$G$1001,,0)</f>
        <v>United Kingdom</v>
      </c>
      <c r="I361" t="str">
        <f>_xlfn.XLOOKUP(D361,products!$A$1:$A$49,products!$B$1:$B$49,,0)</f>
        <v>Rob</v>
      </c>
      <c r="J361" t="str">
        <f>_xlfn.XLOOKUP(D361,products!$A$1:$A$49,products!$C$1:$C$49,,0)</f>
        <v>L</v>
      </c>
      <c r="K361" s="4">
        <f>_xlfn.XLOOKUP(D361,products!$A$1:$A$49,products!$D$1:$D$49,,0)</f>
        <v>0.2</v>
      </c>
      <c r="L361" s="6">
        <f>_xlfn.XLOOKUP(D361,products!$A$1:$A$49,products!$E$1:$E$49,,0)</f>
        <v>3.5849999999999995</v>
      </c>
      <c r="M361" s="5">
        <f t="shared" si="10"/>
        <v>21.509999999999998</v>
      </c>
      <c r="N361" t="s">
        <v>6197</v>
      </c>
      <c r="O361" t="str">
        <f t="shared" si="11"/>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 customers!$A$1:$A$1001,customers!$C$1:$C$1001,,0)=0,"",_xlfn.XLOOKUP(C362, customers!$A$1:$A$1001,customers!$C$1:$C$1001,,0))</f>
        <v>ncorpsa0@gmpg.org</v>
      </c>
      <c r="H362" s="2" t="str">
        <f>_xlfn.XLOOKUP(orders!C362,customers!$A$1:$A$1001,customers!$G$1:$G$1001,,0)</f>
        <v>United States</v>
      </c>
      <c r="I362" t="str">
        <f>_xlfn.XLOOKUP(D362,products!$A$1:$A$49,products!$B$1:$B$49,,0)</f>
        <v>Rob</v>
      </c>
      <c r="J362" t="str">
        <f>_xlfn.XLOOKUP(D362,products!$A$1:$A$49,products!$C$1:$C$49,,0)</f>
        <v>D</v>
      </c>
      <c r="K362" s="4">
        <f>_xlfn.XLOOKUP(D362,products!$A$1:$A$49,products!$D$1:$D$49,,0)</f>
        <v>2.5</v>
      </c>
      <c r="L362" s="6">
        <f>_xlfn.XLOOKUP(D362,products!$A$1:$A$49,products!$E$1:$E$49,,0)</f>
        <v>20.584999999999997</v>
      </c>
      <c r="M362" s="5">
        <f t="shared" si="10"/>
        <v>41.169999999999995</v>
      </c>
      <c r="N362" t="s">
        <v>6197</v>
      </c>
      <c r="O362" t="str">
        <f t="shared" si="11"/>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 customers!$A$1:$A$1001,customers!$C$1:$C$1001,,0)=0,"",_xlfn.XLOOKUP(C363, customers!$A$1:$A$1001,customers!$C$1:$C$1001,,0))</f>
        <v>ncorpsa0@gmpg.org</v>
      </c>
      <c r="H363" s="2" t="str">
        <f>_xlfn.XLOOKUP(orders!C363,customers!$A$1:$A$1001,customers!$G$1:$G$1001,,0)</f>
        <v>United States</v>
      </c>
      <c r="I363" t="str">
        <f>_xlfn.XLOOKUP(D363,products!$A$1:$A$49,products!$B$1:$B$49,,0)</f>
        <v>Rob</v>
      </c>
      <c r="J363" t="str">
        <f>_xlfn.XLOOKUP(D363,products!$A$1:$A$49,products!$C$1:$C$49,,0)</f>
        <v>M</v>
      </c>
      <c r="K363" s="4">
        <f>_xlfn.XLOOKUP(D363,products!$A$1:$A$49,products!$D$1:$D$49,,0)</f>
        <v>0.5</v>
      </c>
      <c r="L363" s="6">
        <f>_xlfn.XLOOKUP(D363,products!$A$1:$A$49,products!$E$1:$E$49,,0)</f>
        <v>5.97</v>
      </c>
      <c r="M363" s="5">
        <f t="shared" si="10"/>
        <v>5.97</v>
      </c>
      <c r="N363" t="s">
        <v>6197</v>
      </c>
      <c r="O363" t="str">
        <f t="shared" si="11"/>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 customers!$A$1:$A$1001,customers!$C$1:$C$1001,,0)=0,"",_xlfn.XLOOKUP(C364, customers!$A$1:$A$1001,customers!$C$1:$C$1001,,0))</f>
        <v>fbabbera2@stanford.edu</v>
      </c>
      <c r="H364" s="2" t="str">
        <f>_xlfn.XLOOKUP(orders!C364,customers!$A$1:$A$1001,customers!$G$1:$G$1001,,0)</f>
        <v>United States</v>
      </c>
      <c r="I364" t="str">
        <f>_xlfn.XLOOKUP(D364,products!$A$1:$A$49,products!$B$1:$B$49,,0)</f>
        <v>Exc</v>
      </c>
      <c r="J364" t="str">
        <f>_xlfn.XLOOKUP(D364,products!$A$1:$A$49,products!$C$1:$C$49,,0)</f>
        <v>L</v>
      </c>
      <c r="K364" s="4">
        <f>_xlfn.XLOOKUP(D364,products!$A$1:$A$49,products!$D$1:$D$49,,0)</f>
        <v>1</v>
      </c>
      <c r="L364" s="6">
        <f>_xlfn.XLOOKUP(D364,products!$A$1:$A$49,products!$E$1:$E$49,,0)</f>
        <v>14.85</v>
      </c>
      <c r="M364" s="5">
        <f t="shared" si="10"/>
        <v>74.25</v>
      </c>
      <c r="N364" t="s">
        <v>6198</v>
      </c>
      <c r="O364" t="str">
        <f t="shared" si="11"/>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 customers!$A$1:$A$1001,customers!$C$1:$C$1001,,0)=0,"",_xlfn.XLOOKUP(C365, customers!$A$1:$A$1001,customers!$C$1:$C$1001,,0))</f>
        <v>kloxtona3@opensource.org</v>
      </c>
      <c r="H365" s="2" t="str">
        <f>_xlfn.XLOOKUP(orders!C365,customers!$A$1:$A$1001,customers!$G$1:$G$1001,,0)</f>
        <v>United States</v>
      </c>
      <c r="I365" t="str">
        <f>_xlfn.XLOOKUP(D365,products!$A$1:$A$49,products!$B$1:$B$49,,0)</f>
        <v>Lib</v>
      </c>
      <c r="J365" t="str">
        <f>_xlfn.XLOOKUP(D365,products!$A$1:$A$49,products!$C$1:$C$49,,0)</f>
        <v>M</v>
      </c>
      <c r="K365" s="4">
        <f>_xlfn.XLOOKUP(D365,products!$A$1:$A$49,products!$D$1:$D$49,,0)</f>
        <v>1</v>
      </c>
      <c r="L365" s="6">
        <f>_xlfn.XLOOKUP(D365,products!$A$1:$A$49,products!$E$1:$E$49,,0)</f>
        <v>14.55</v>
      </c>
      <c r="M365" s="5">
        <f t="shared" si="10"/>
        <v>87.300000000000011</v>
      </c>
      <c r="N365" t="s">
        <v>6199</v>
      </c>
      <c r="O365" t="str">
        <f t="shared" si="11"/>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 customers!$A$1:$A$1001,customers!$C$1:$C$1001,,0)=0,"",_xlfn.XLOOKUP(C366, customers!$A$1:$A$1001,customers!$C$1:$C$1001,,0))</f>
        <v>ptoffula4@posterous.com</v>
      </c>
      <c r="H366" s="2" t="str">
        <f>_xlfn.XLOOKUP(orders!C366,customers!$A$1:$A$1001,customers!$G$1:$G$1001,,0)</f>
        <v>United States</v>
      </c>
      <c r="I366" t="str">
        <f>_xlfn.XLOOKUP(D366,products!$A$1:$A$49,products!$B$1:$B$49,,0)</f>
        <v>Exc</v>
      </c>
      <c r="J366" t="str">
        <f>_xlfn.XLOOKUP(D366,products!$A$1:$A$49,products!$C$1:$C$49,,0)</f>
        <v>D</v>
      </c>
      <c r="K366" s="4">
        <f>_xlfn.XLOOKUP(D366,products!$A$1:$A$49,products!$D$1:$D$49,,0)</f>
        <v>1</v>
      </c>
      <c r="L366" s="6">
        <f>_xlfn.XLOOKUP(D366,products!$A$1:$A$49,products!$E$1:$E$49,,0)</f>
        <v>12.15</v>
      </c>
      <c r="M366" s="5">
        <f t="shared" si="10"/>
        <v>72.900000000000006</v>
      </c>
      <c r="N366" t="s">
        <v>6198</v>
      </c>
      <c r="O366" t="str">
        <f t="shared" si="11"/>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 customers!$A$1:$A$1001,customers!$C$1:$C$1001,,0)=0,"",_xlfn.XLOOKUP(C367, customers!$A$1:$A$1001,customers!$C$1:$C$1001,,0))</f>
        <v>cgwinnetta5@behance.net</v>
      </c>
      <c r="H367" s="2" t="str">
        <f>_xlfn.XLOOKUP(orders!C367,customers!$A$1:$A$1001,customers!$G$1:$G$1001,,0)</f>
        <v>United States</v>
      </c>
      <c r="I367" t="str">
        <f>_xlfn.XLOOKUP(D367,products!$A$1:$A$49,products!$B$1:$B$49,,0)</f>
        <v>Lib</v>
      </c>
      <c r="J367" t="str">
        <f>_xlfn.XLOOKUP(D367,products!$A$1:$A$49,products!$C$1:$C$49,,0)</f>
        <v>D</v>
      </c>
      <c r="K367" s="4">
        <f>_xlfn.XLOOKUP(D367,products!$A$1:$A$49,products!$D$1:$D$49,,0)</f>
        <v>0.5</v>
      </c>
      <c r="L367" s="6">
        <f>_xlfn.XLOOKUP(D367,products!$A$1:$A$49,products!$E$1:$E$49,,0)</f>
        <v>7.77</v>
      </c>
      <c r="M367" s="5">
        <f t="shared" si="10"/>
        <v>7.77</v>
      </c>
      <c r="N367" t="s">
        <v>6199</v>
      </c>
      <c r="O367" t="str">
        <f t="shared" si="11"/>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 customers!$A$1:$A$1001,customers!$C$1:$C$1001,,0)=0,"",_xlfn.XLOOKUP(C368, customers!$A$1:$A$1001,customers!$C$1:$C$1001,,0))</f>
        <v/>
      </c>
      <c r="H368" s="2" t="str">
        <f>_xlfn.XLOOKUP(orders!C368,customers!$A$1:$A$1001,customers!$G$1:$G$1001,,0)</f>
        <v>United States</v>
      </c>
      <c r="I368" t="str">
        <f>_xlfn.XLOOKUP(D368,products!$A$1:$A$49,products!$B$1:$B$49,,0)</f>
        <v>Exc</v>
      </c>
      <c r="J368" t="str">
        <f>_xlfn.XLOOKUP(D368,products!$A$1:$A$49,products!$C$1:$C$49,,0)</f>
        <v>D</v>
      </c>
      <c r="K368" s="4">
        <f>_xlfn.XLOOKUP(D368,products!$A$1:$A$49,products!$D$1:$D$49,,0)</f>
        <v>0.5</v>
      </c>
      <c r="L368" s="6">
        <f>_xlfn.XLOOKUP(D368,products!$A$1:$A$49,products!$E$1:$E$49,,0)</f>
        <v>7.29</v>
      </c>
      <c r="M368" s="5">
        <f t="shared" si="10"/>
        <v>43.74</v>
      </c>
      <c r="N368" t="s">
        <v>6198</v>
      </c>
      <c r="O368" t="str">
        <f t="shared" si="11"/>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 customers!$A$1:$A$1001,customers!$C$1:$C$1001,,0)=0,"",_xlfn.XLOOKUP(C369, customers!$A$1:$A$1001,customers!$C$1:$C$1001,,0))</f>
        <v/>
      </c>
      <c r="H369" s="2" t="str">
        <f>_xlfn.XLOOKUP(orders!C369,customers!$A$1:$A$1001,customers!$G$1:$G$1001,,0)</f>
        <v>United States</v>
      </c>
      <c r="I369" t="str">
        <f>_xlfn.XLOOKUP(D369,products!$A$1:$A$49,products!$B$1:$B$49,,0)</f>
        <v>Lib</v>
      </c>
      <c r="J369" t="str">
        <f>_xlfn.XLOOKUP(D369,products!$A$1:$A$49,products!$C$1:$C$49,,0)</f>
        <v>M</v>
      </c>
      <c r="K369" s="4">
        <f>_xlfn.XLOOKUP(D369,products!$A$1:$A$49,products!$D$1:$D$49,,0)</f>
        <v>0.2</v>
      </c>
      <c r="L369" s="6">
        <f>_xlfn.XLOOKUP(D369,products!$A$1:$A$49,products!$E$1:$E$49,,0)</f>
        <v>4.3650000000000002</v>
      </c>
      <c r="M369" s="5">
        <f t="shared" si="10"/>
        <v>8.73</v>
      </c>
      <c r="N369" t="s">
        <v>6199</v>
      </c>
      <c r="O369" t="str">
        <f t="shared" si="11"/>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 customers!$A$1:$A$1001,customers!$C$1:$C$1001,,0)=0,"",_xlfn.XLOOKUP(C370, customers!$A$1:$A$1001,customers!$C$1:$C$1001,,0))</f>
        <v>lflaoniera8@wordpress.org</v>
      </c>
      <c r="H370" s="2" t="str">
        <f>_xlfn.XLOOKUP(orders!C370,customers!$A$1:$A$1001,customers!$G$1:$G$1001,,0)</f>
        <v>United States</v>
      </c>
      <c r="I370" t="str">
        <f>_xlfn.XLOOKUP(D370,products!$A$1:$A$49,products!$B$1:$B$49,,0)</f>
        <v>Exc</v>
      </c>
      <c r="J370" t="str">
        <f>_xlfn.XLOOKUP(D370,products!$A$1:$A$49,products!$C$1:$C$49,,0)</f>
        <v>M</v>
      </c>
      <c r="K370" s="4">
        <f>_xlfn.XLOOKUP(D370,products!$A$1:$A$49,products!$D$1:$D$49,,0)</f>
        <v>2.5</v>
      </c>
      <c r="L370" s="6">
        <f>_xlfn.XLOOKUP(D370,products!$A$1:$A$49,products!$E$1:$E$49,,0)</f>
        <v>31.624999999999996</v>
      </c>
      <c r="M370" s="5">
        <f t="shared" si="10"/>
        <v>63.249999999999993</v>
      </c>
      <c r="N370" t="s">
        <v>6198</v>
      </c>
      <c r="O370" t="str">
        <f t="shared" si="11"/>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 customers!$A$1:$A$1001,customers!$C$1:$C$1001,,0)=0,"",_xlfn.XLOOKUP(C371, customers!$A$1:$A$1001,customers!$C$1:$C$1001,,0))</f>
        <v/>
      </c>
      <c r="H371" s="2" t="str">
        <f>_xlfn.XLOOKUP(orders!C371,customers!$A$1:$A$1001,customers!$G$1:$G$1001,,0)</f>
        <v>United States</v>
      </c>
      <c r="I371" t="str">
        <f>_xlfn.XLOOKUP(D371,products!$A$1:$A$49,products!$B$1:$B$49,,0)</f>
        <v>Exc</v>
      </c>
      <c r="J371" t="str">
        <f>_xlfn.XLOOKUP(D371,products!$A$1:$A$49,products!$C$1:$C$49,,0)</f>
        <v>L</v>
      </c>
      <c r="K371" s="4">
        <f>_xlfn.XLOOKUP(D371,products!$A$1:$A$49,products!$D$1:$D$49,,0)</f>
        <v>0.5</v>
      </c>
      <c r="L371" s="6">
        <f>_xlfn.XLOOKUP(D371,products!$A$1:$A$49,products!$E$1:$E$49,,0)</f>
        <v>8.91</v>
      </c>
      <c r="M371" s="5">
        <f t="shared" si="10"/>
        <v>8.91</v>
      </c>
      <c r="N371" t="s">
        <v>6198</v>
      </c>
      <c r="O371" t="str">
        <f t="shared" si="11"/>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 customers!$A$1:$A$1001,customers!$C$1:$C$1001,,0)=0,"",_xlfn.XLOOKUP(C372, customers!$A$1:$A$1001,customers!$C$1:$C$1001,,0))</f>
        <v>ccatchesideaa@macromedia.com</v>
      </c>
      <c r="H372" s="2" t="str">
        <f>_xlfn.XLOOKUP(orders!C372,customers!$A$1:$A$1001,customers!$G$1:$G$1001,,0)</f>
        <v>United States</v>
      </c>
      <c r="I372" t="str">
        <f>_xlfn.XLOOKUP(D372,products!$A$1:$A$49,products!$B$1:$B$49,,0)</f>
        <v>Exc</v>
      </c>
      <c r="J372" t="str">
        <f>_xlfn.XLOOKUP(D372,products!$A$1:$A$49,products!$C$1:$C$49,,0)</f>
        <v>D</v>
      </c>
      <c r="K372" s="4">
        <f>_xlfn.XLOOKUP(D372,products!$A$1:$A$49,products!$D$1:$D$49,,0)</f>
        <v>1</v>
      </c>
      <c r="L372" s="6">
        <f>_xlfn.XLOOKUP(D372,products!$A$1:$A$49,products!$E$1:$E$49,,0)</f>
        <v>12.15</v>
      </c>
      <c r="M372" s="5">
        <f t="shared" si="10"/>
        <v>24.3</v>
      </c>
      <c r="N372" t="s">
        <v>6198</v>
      </c>
      <c r="O372" t="str">
        <f t="shared" si="11"/>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 customers!$A$1:$A$1001,customers!$C$1:$C$1001,,0)=0,"",_xlfn.XLOOKUP(C373, customers!$A$1:$A$1001,customers!$C$1:$C$1001,,0))</f>
        <v>cgibbonsonab@accuweather.com</v>
      </c>
      <c r="H373" s="2" t="str">
        <f>_xlfn.XLOOKUP(orders!C373,customers!$A$1:$A$1001,customers!$G$1:$G$1001,,0)</f>
        <v>United States</v>
      </c>
      <c r="I373" t="str">
        <f>_xlfn.XLOOKUP(D373,products!$A$1:$A$49,products!$B$1:$B$49,,0)</f>
        <v>Ara</v>
      </c>
      <c r="J373" t="str">
        <f>_xlfn.XLOOKUP(D373,products!$A$1:$A$49,products!$C$1:$C$49,,0)</f>
        <v>L</v>
      </c>
      <c r="K373" s="4">
        <f>_xlfn.XLOOKUP(D373,products!$A$1:$A$49,products!$D$1:$D$49,,0)</f>
        <v>0.5</v>
      </c>
      <c r="L373" s="6">
        <f>_xlfn.XLOOKUP(D373,products!$A$1:$A$49,products!$E$1:$E$49,,0)</f>
        <v>7.77</v>
      </c>
      <c r="M373" s="5">
        <f t="shared" si="10"/>
        <v>46.62</v>
      </c>
      <c r="N373" t="s">
        <v>6200</v>
      </c>
      <c r="O373" t="str">
        <f t="shared" si="11"/>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 customers!$A$1:$A$1001,customers!$C$1:$C$1001,,0)=0,"",_xlfn.XLOOKUP(C374, customers!$A$1:$A$1001,customers!$C$1:$C$1001,,0))</f>
        <v>tfarraac@behance.net</v>
      </c>
      <c r="H374" s="2" t="str">
        <f>_xlfn.XLOOKUP(orders!C374,customers!$A$1:$A$1001,customers!$G$1:$G$1001,,0)</f>
        <v>United States</v>
      </c>
      <c r="I374" t="str">
        <f>_xlfn.XLOOKUP(D374,products!$A$1:$A$49,products!$B$1:$B$49,,0)</f>
        <v>Rob</v>
      </c>
      <c r="J374" t="str">
        <f>_xlfn.XLOOKUP(D374,products!$A$1:$A$49,products!$C$1:$C$49,,0)</f>
        <v>L</v>
      </c>
      <c r="K374" s="4">
        <f>_xlfn.XLOOKUP(D374,products!$A$1:$A$49,products!$D$1:$D$49,,0)</f>
        <v>0.5</v>
      </c>
      <c r="L374" s="6">
        <f>_xlfn.XLOOKUP(D374,products!$A$1:$A$49,products!$E$1:$E$49,,0)</f>
        <v>7.169999999999999</v>
      </c>
      <c r="M374" s="5">
        <f t="shared" si="10"/>
        <v>43.019999999999996</v>
      </c>
      <c r="N374" t="s">
        <v>6197</v>
      </c>
      <c r="O374" t="str">
        <f t="shared" si="11"/>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 customers!$A$1:$A$1001,customers!$C$1:$C$1001,,0)=0,"",_xlfn.XLOOKUP(C375, customers!$A$1:$A$1001,customers!$C$1:$C$1001,,0))</f>
        <v/>
      </c>
      <c r="H375" s="2" t="str">
        <f>_xlfn.XLOOKUP(orders!C375,customers!$A$1:$A$1001,customers!$G$1:$G$1001,,0)</f>
        <v>Ireland</v>
      </c>
      <c r="I375" t="str">
        <f>_xlfn.XLOOKUP(D375,products!$A$1:$A$49,products!$B$1:$B$49,,0)</f>
        <v>Ara</v>
      </c>
      <c r="J375" t="str">
        <f>_xlfn.XLOOKUP(D375,products!$A$1:$A$49,products!$C$1:$C$49,,0)</f>
        <v>D</v>
      </c>
      <c r="K375" s="4">
        <f>_xlfn.XLOOKUP(D375,products!$A$1:$A$49,products!$D$1:$D$49,,0)</f>
        <v>0.5</v>
      </c>
      <c r="L375" s="6">
        <f>_xlfn.XLOOKUP(D375,products!$A$1:$A$49,products!$E$1:$E$49,,0)</f>
        <v>5.97</v>
      </c>
      <c r="M375" s="5">
        <f t="shared" si="10"/>
        <v>17.91</v>
      </c>
      <c r="N375" t="s">
        <v>6200</v>
      </c>
      <c r="O375" t="str">
        <f t="shared" si="11"/>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 customers!$A$1:$A$1001,customers!$C$1:$C$1001,,0)=0,"",_xlfn.XLOOKUP(C376, customers!$A$1:$A$1001,customers!$C$1:$C$1001,,0))</f>
        <v>gbamfieldae@yellowpages.com</v>
      </c>
      <c r="H376" s="2" t="str">
        <f>_xlfn.XLOOKUP(orders!C376,customers!$A$1:$A$1001,customers!$G$1:$G$1001,,0)</f>
        <v>United States</v>
      </c>
      <c r="I376" t="str">
        <f>_xlfn.XLOOKUP(D376,products!$A$1:$A$49,products!$B$1:$B$49,,0)</f>
        <v>Lib</v>
      </c>
      <c r="J376" t="str">
        <f>_xlfn.XLOOKUP(D376,products!$A$1:$A$49,products!$C$1:$C$49,,0)</f>
        <v>L</v>
      </c>
      <c r="K376" s="4">
        <f>_xlfn.XLOOKUP(D376,products!$A$1:$A$49,products!$D$1:$D$49,,0)</f>
        <v>0.5</v>
      </c>
      <c r="L376" s="6">
        <f>_xlfn.XLOOKUP(D376,products!$A$1:$A$49,products!$E$1:$E$49,,0)</f>
        <v>9.51</v>
      </c>
      <c r="M376" s="5">
        <f t="shared" si="10"/>
        <v>38.04</v>
      </c>
      <c r="N376" t="s">
        <v>6199</v>
      </c>
      <c r="O376" t="str">
        <f t="shared" si="11"/>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 customers!$A$1:$A$1001,customers!$C$1:$C$1001,,0)=0,"",_xlfn.XLOOKUP(C377, customers!$A$1:$A$1001,customers!$C$1:$C$1001,,0))</f>
        <v>whollingdaleaf@about.me</v>
      </c>
      <c r="H377" s="2" t="str">
        <f>_xlfn.XLOOKUP(orders!C377,customers!$A$1:$A$1001,customers!$G$1:$G$1001,,0)</f>
        <v>United States</v>
      </c>
      <c r="I377" t="str">
        <f>_xlfn.XLOOKUP(D377,products!$A$1:$A$49,products!$B$1:$B$49,,0)</f>
        <v>Ara</v>
      </c>
      <c r="J377" t="str">
        <f>_xlfn.XLOOKUP(D377,products!$A$1:$A$49,products!$C$1:$C$49,,0)</f>
        <v>M</v>
      </c>
      <c r="K377" s="4">
        <f>_xlfn.XLOOKUP(D377,products!$A$1:$A$49,products!$D$1:$D$49,,0)</f>
        <v>0.2</v>
      </c>
      <c r="L377" s="6">
        <f>_xlfn.XLOOKUP(D377,products!$A$1:$A$49,products!$E$1:$E$49,,0)</f>
        <v>3.375</v>
      </c>
      <c r="M377" s="5">
        <f t="shared" si="10"/>
        <v>6.75</v>
      </c>
      <c r="N377" t="s">
        <v>6200</v>
      </c>
      <c r="O377" t="str">
        <f t="shared" si="11"/>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 customers!$A$1:$A$1001,customers!$C$1:$C$1001,,0)=0,"",_xlfn.XLOOKUP(C378, customers!$A$1:$A$1001,customers!$C$1:$C$1001,,0))</f>
        <v>jdeag@xrea.com</v>
      </c>
      <c r="H378" s="2" t="str">
        <f>_xlfn.XLOOKUP(orders!C378,customers!$A$1:$A$1001,customers!$G$1:$G$1001,,0)</f>
        <v>United States</v>
      </c>
      <c r="I378" t="str">
        <f>_xlfn.XLOOKUP(D378,products!$A$1:$A$49,products!$B$1:$B$49,,0)</f>
        <v>Rob</v>
      </c>
      <c r="J378" t="str">
        <f>_xlfn.XLOOKUP(D378,products!$A$1:$A$49,products!$C$1:$C$49,,0)</f>
        <v>M</v>
      </c>
      <c r="K378" s="4">
        <f>_xlfn.XLOOKUP(D378,products!$A$1:$A$49,products!$D$1:$D$49,,0)</f>
        <v>0.5</v>
      </c>
      <c r="L378" s="6">
        <f>_xlfn.XLOOKUP(D378,products!$A$1:$A$49,products!$E$1:$E$49,,0)</f>
        <v>5.97</v>
      </c>
      <c r="M378" s="5">
        <f t="shared" si="10"/>
        <v>5.97</v>
      </c>
      <c r="N378" t="s">
        <v>6197</v>
      </c>
      <c r="O378" t="str">
        <f t="shared" si="11"/>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 customers!$A$1:$A$1001,customers!$C$1:$C$1001,,0)=0,"",_xlfn.XLOOKUP(C379, customers!$A$1:$A$1001,customers!$C$1:$C$1001,,0))</f>
        <v>vskulletah@tinyurl.com</v>
      </c>
      <c r="H379" s="2" t="str">
        <f>_xlfn.XLOOKUP(orders!C379,customers!$A$1:$A$1001,customers!$G$1:$G$1001,,0)</f>
        <v>Ireland</v>
      </c>
      <c r="I379" t="str">
        <f>_xlfn.XLOOKUP(D379,products!$A$1:$A$49,products!$B$1:$B$49,,0)</f>
        <v>Rob</v>
      </c>
      <c r="J379" t="str">
        <f>_xlfn.XLOOKUP(D379,products!$A$1:$A$49,products!$C$1:$C$49,,0)</f>
        <v>D</v>
      </c>
      <c r="K379" s="4">
        <f>_xlfn.XLOOKUP(D379,products!$A$1:$A$49,products!$D$1:$D$49,,0)</f>
        <v>0.2</v>
      </c>
      <c r="L379" s="6">
        <f>_xlfn.XLOOKUP(D379,products!$A$1:$A$49,products!$E$1:$E$49,,0)</f>
        <v>2.6849999999999996</v>
      </c>
      <c r="M379" s="5">
        <f t="shared" si="10"/>
        <v>8.0549999999999997</v>
      </c>
      <c r="N379" t="s">
        <v>6197</v>
      </c>
      <c r="O379" t="str">
        <f t="shared" si="11"/>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 customers!$A$1:$A$1001,customers!$C$1:$C$1001,,0)=0,"",_xlfn.XLOOKUP(C380, customers!$A$1:$A$1001,customers!$C$1:$C$1001,,0))</f>
        <v>jrudeforthai@wunderground.com</v>
      </c>
      <c r="H380" s="2" t="str">
        <f>_xlfn.XLOOKUP(orders!C380,customers!$A$1:$A$1001,customers!$G$1:$G$1001,,0)</f>
        <v>Ireland</v>
      </c>
      <c r="I380" t="str">
        <f>_xlfn.XLOOKUP(D380,products!$A$1:$A$49,products!$B$1:$B$49,,0)</f>
        <v>Ara</v>
      </c>
      <c r="J380" t="str">
        <f>_xlfn.XLOOKUP(D380,products!$A$1:$A$49,products!$C$1:$C$49,,0)</f>
        <v>L</v>
      </c>
      <c r="K380" s="4">
        <f>_xlfn.XLOOKUP(D380,products!$A$1:$A$49,products!$D$1:$D$49,,0)</f>
        <v>0.5</v>
      </c>
      <c r="L380" s="6">
        <f>_xlfn.XLOOKUP(D380,products!$A$1:$A$49,products!$E$1:$E$49,,0)</f>
        <v>7.77</v>
      </c>
      <c r="M380" s="5">
        <f t="shared" si="10"/>
        <v>23.31</v>
      </c>
      <c r="N380" t="s">
        <v>6200</v>
      </c>
      <c r="O380" t="str">
        <f t="shared" si="11"/>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 customers!$A$1:$A$1001,customers!$C$1:$C$1001,,0)=0,"",_xlfn.XLOOKUP(C381, customers!$A$1:$A$1001,customers!$C$1:$C$1001,,0))</f>
        <v>atomaszewskiaj@answers.com</v>
      </c>
      <c r="H381" s="2" t="str">
        <f>_xlfn.XLOOKUP(orders!C381,customers!$A$1:$A$1001,customers!$G$1:$G$1001,,0)</f>
        <v>United Kingdom</v>
      </c>
      <c r="I381" t="str">
        <f>_xlfn.XLOOKUP(D381,products!$A$1:$A$49,products!$B$1:$B$49,,0)</f>
        <v>Rob</v>
      </c>
      <c r="J381" t="str">
        <f>_xlfn.XLOOKUP(D381,products!$A$1:$A$49,products!$C$1:$C$49,,0)</f>
        <v>L</v>
      </c>
      <c r="K381" s="4">
        <f>_xlfn.XLOOKUP(D381,products!$A$1:$A$49,products!$D$1:$D$49,,0)</f>
        <v>0.5</v>
      </c>
      <c r="L381" s="6">
        <f>_xlfn.XLOOKUP(D381,products!$A$1:$A$49,products!$E$1:$E$49,,0)</f>
        <v>7.169999999999999</v>
      </c>
      <c r="M381" s="5">
        <f t="shared" si="10"/>
        <v>43.019999999999996</v>
      </c>
      <c r="N381" t="s">
        <v>6197</v>
      </c>
      <c r="O381" t="str">
        <f t="shared" si="11"/>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 customers!$A$1:$A$1001,customers!$C$1:$C$1001,,0)=0,"",_xlfn.XLOOKUP(C382, customers!$A$1:$A$1001,customers!$C$1:$C$1001,,0))</f>
        <v/>
      </c>
      <c r="H382" s="2" t="str">
        <f>_xlfn.XLOOKUP(orders!C382,customers!$A$1:$A$1001,customers!$G$1:$G$1001,,0)</f>
        <v>United States</v>
      </c>
      <c r="I382" t="str">
        <f>_xlfn.XLOOKUP(D382,products!$A$1:$A$49,products!$B$1:$B$49,,0)</f>
        <v>Lib</v>
      </c>
      <c r="J382" t="str">
        <f>_xlfn.XLOOKUP(D382,products!$A$1:$A$49,products!$C$1:$C$49,,0)</f>
        <v>D</v>
      </c>
      <c r="K382" s="4">
        <f>_xlfn.XLOOKUP(D382,products!$A$1:$A$49,products!$D$1:$D$49,,0)</f>
        <v>0.5</v>
      </c>
      <c r="L382" s="6">
        <f>_xlfn.XLOOKUP(D382,products!$A$1:$A$49,products!$E$1:$E$49,,0)</f>
        <v>7.77</v>
      </c>
      <c r="M382" s="5">
        <f t="shared" si="10"/>
        <v>23.31</v>
      </c>
      <c r="N382" t="s">
        <v>6199</v>
      </c>
      <c r="O382" t="str">
        <f t="shared" si="11"/>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 customers!$A$1:$A$1001,customers!$C$1:$C$1001,,0)=0,"",_xlfn.XLOOKUP(C383, customers!$A$1:$A$1001,customers!$C$1:$C$1001,,0))</f>
        <v>pbessal@qq.com</v>
      </c>
      <c r="H383" s="2" t="str">
        <f>_xlfn.XLOOKUP(orders!C383,customers!$A$1:$A$1001,customers!$G$1:$G$1001,,0)</f>
        <v>United States</v>
      </c>
      <c r="I383" t="str">
        <f>_xlfn.XLOOKUP(D383,products!$A$1:$A$49,products!$B$1:$B$49,,0)</f>
        <v>Ara</v>
      </c>
      <c r="J383" t="str">
        <f>_xlfn.XLOOKUP(D383,products!$A$1:$A$49,products!$C$1:$C$49,,0)</f>
        <v>D</v>
      </c>
      <c r="K383" s="4">
        <f>_xlfn.XLOOKUP(D383,products!$A$1:$A$49,products!$D$1:$D$49,,0)</f>
        <v>0.2</v>
      </c>
      <c r="L383" s="6">
        <f>_xlfn.XLOOKUP(D383,products!$A$1:$A$49,products!$E$1:$E$49,,0)</f>
        <v>2.9849999999999999</v>
      </c>
      <c r="M383" s="5">
        <f t="shared" si="10"/>
        <v>14.924999999999999</v>
      </c>
      <c r="N383" t="s">
        <v>6200</v>
      </c>
      <c r="O383" t="str">
        <f t="shared" si="11"/>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 customers!$A$1:$A$1001,customers!$C$1:$C$1001,,0)=0,"",_xlfn.XLOOKUP(C384, customers!$A$1:$A$1001,customers!$C$1:$C$1001,,0))</f>
        <v>ewindressam@marketwatch.com</v>
      </c>
      <c r="H384" s="2" t="str">
        <f>_xlfn.XLOOKUP(orders!C384,customers!$A$1:$A$1001,customers!$G$1:$G$1001,,0)</f>
        <v>United States</v>
      </c>
      <c r="I384" t="str">
        <f>_xlfn.XLOOKUP(D384,products!$A$1:$A$49,products!$B$1:$B$49,,0)</f>
        <v>Exc</v>
      </c>
      <c r="J384" t="str">
        <f>_xlfn.XLOOKUP(D384,products!$A$1:$A$49,products!$C$1:$C$49,,0)</f>
        <v>D</v>
      </c>
      <c r="K384" s="4">
        <f>_xlfn.XLOOKUP(D384,products!$A$1:$A$49,products!$D$1:$D$49,,0)</f>
        <v>0.5</v>
      </c>
      <c r="L384" s="6">
        <f>_xlfn.XLOOKUP(D384,products!$A$1:$A$49,products!$E$1:$E$49,,0)</f>
        <v>7.29</v>
      </c>
      <c r="M384" s="5">
        <f t="shared" si="10"/>
        <v>21.87</v>
      </c>
      <c r="N384" t="s">
        <v>6198</v>
      </c>
      <c r="O384" t="str">
        <f t="shared" si="11"/>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 customers!$A$1:$A$1001,customers!$C$1:$C$1001,,0)=0,"",_xlfn.XLOOKUP(C385, customers!$A$1:$A$1001,customers!$C$1:$C$1001,,0))</f>
        <v/>
      </c>
      <c r="H385" s="2" t="str">
        <f>_xlfn.XLOOKUP(orders!C385,customers!$A$1:$A$1001,customers!$G$1:$G$1001,,0)</f>
        <v>United States</v>
      </c>
      <c r="I385" t="str">
        <f>_xlfn.XLOOKUP(D385,products!$A$1:$A$49,products!$B$1:$B$49,,0)</f>
        <v>Exc</v>
      </c>
      <c r="J385" t="str">
        <f>_xlfn.XLOOKUP(D385,products!$A$1:$A$49,products!$C$1:$C$49,,0)</f>
        <v>L</v>
      </c>
      <c r="K385" s="4">
        <f>_xlfn.XLOOKUP(D385,products!$A$1:$A$49,products!$D$1:$D$49,,0)</f>
        <v>0.5</v>
      </c>
      <c r="L385" s="6">
        <f>_xlfn.XLOOKUP(D385,products!$A$1:$A$49,products!$E$1:$E$49,,0)</f>
        <v>8.91</v>
      </c>
      <c r="M385" s="5">
        <f t="shared" si="10"/>
        <v>53.46</v>
      </c>
      <c r="N385" t="s">
        <v>6198</v>
      </c>
      <c r="O385" t="str">
        <f t="shared" si="11"/>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 customers!$A$1:$A$1001,customers!$C$1:$C$1001,,0)=0,"",_xlfn.XLOOKUP(C386, customers!$A$1:$A$1001,customers!$C$1:$C$1001,,0))</f>
        <v/>
      </c>
      <c r="H386" s="2" t="str">
        <f>_xlfn.XLOOKUP(orders!C386,customers!$A$1:$A$1001,customers!$G$1:$G$1001,,0)</f>
        <v>United States</v>
      </c>
      <c r="I386" t="str">
        <f>_xlfn.XLOOKUP(D386,products!$A$1:$A$49,products!$B$1:$B$49,,0)</f>
        <v>Ara</v>
      </c>
      <c r="J386" t="str">
        <f>_xlfn.XLOOKUP(D386,products!$A$1:$A$49,products!$C$1:$C$49,,0)</f>
        <v>L</v>
      </c>
      <c r="K386" s="4">
        <f>_xlfn.XLOOKUP(D386,products!$A$1:$A$49,products!$D$1:$D$49,,0)</f>
        <v>2.5</v>
      </c>
      <c r="L386" s="6">
        <f>_xlfn.XLOOKUP(D386,products!$A$1:$A$49,products!$E$1:$E$49,,0)</f>
        <v>29.784999999999997</v>
      </c>
      <c r="M386" s="5">
        <f t="shared" si="10"/>
        <v>119.13999999999999</v>
      </c>
      <c r="N386" t="s">
        <v>6200</v>
      </c>
      <c r="O386" t="str">
        <f t="shared" si="11"/>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 customers!$A$1:$A$1001,customers!$C$1:$C$1001,,0)=0,"",_xlfn.XLOOKUP(C387, customers!$A$1:$A$1001,customers!$C$1:$C$1001,,0))</f>
        <v>vbaumadierap@google.cn</v>
      </c>
      <c r="H387" s="2" t="str">
        <f>_xlfn.XLOOKUP(orders!C387,customers!$A$1:$A$1001,customers!$G$1:$G$1001,,0)</f>
        <v>United States</v>
      </c>
      <c r="I387" t="str">
        <f>_xlfn.XLOOKUP(D387,products!$A$1:$A$49,products!$B$1:$B$49,,0)</f>
        <v>Lib</v>
      </c>
      <c r="J387" t="str">
        <f>_xlfn.XLOOKUP(D387,products!$A$1:$A$49,products!$C$1:$C$49,,0)</f>
        <v>M</v>
      </c>
      <c r="K387" s="4">
        <f>_xlfn.XLOOKUP(D387,products!$A$1:$A$49,products!$D$1:$D$49,,0)</f>
        <v>0.5</v>
      </c>
      <c r="L387" s="6">
        <f>_xlfn.XLOOKUP(D387,products!$A$1:$A$49,products!$E$1:$E$49,,0)</f>
        <v>8.73</v>
      </c>
      <c r="M387" s="5">
        <f t="shared" ref="M387:M450" si="12">L387*E387</f>
        <v>43.650000000000006</v>
      </c>
      <c r="N387" t="s">
        <v>6199</v>
      </c>
      <c r="O387" t="str">
        <f t="shared" ref="O387:O450" si="13">IF(J387 = "M", "Medium", IF(J387 = "L", "Light", IF(J387 = "D", "Dark","")))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 customers!$A$1:$A$1001,customers!$C$1:$C$1001,,0)=0,"",_xlfn.XLOOKUP(C388, customers!$A$1:$A$1001,customers!$C$1:$C$1001,,0))</f>
        <v/>
      </c>
      <c r="H388" s="2" t="str">
        <f>_xlfn.XLOOKUP(orders!C388,customers!$A$1:$A$1001,customers!$G$1:$G$1001,,0)</f>
        <v>United States</v>
      </c>
      <c r="I388" t="str">
        <f>_xlfn.XLOOKUP(D388,products!$A$1:$A$49,products!$B$1:$B$49,,0)</f>
        <v>Ara</v>
      </c>
      <c r="J388" t="str">
        <f>_xlfn.XLOOKUP(D388,products!$A$1:$A$49,products!$C$1:$C$49,,0)</f>
        <v>D</v>
      </c>
      <c r="K388" s="4">
        <f>_xlfn.XLOOKUP(D388,products!$A$1:$A$49,products!$D$1:$D$49,,0)</f>
        <v>0.2</v>
      </c>
      <c r="L388" s="6">
        <f>_xlfn.XLOOKUP(D388,products!$A$1:$A$49,products!$E$1:$E$49,,0)</f>
        <v>2.9849999999999999</v>
      </c>
      <c r="M388" s="5">
        <f t="shared" si="12"/>
        <v>17.91</v>
      </c>
      <c r="N388" t="s">
        <v>6200</v>
      </c>
      <c r="O388" t="str">
        <f t="shared" si="13"/>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 customers!$A$1:$A$1001,customers!$C$1:$C$1001,,0)=0,"",_xlfn.XLOOKUP(C389, customers!$A$1:$A$1001,customers!$C$1:$C$1001,,0))</f>
        <v>sweldsar@wired.com</v>
      </c>
      <c r="H389" s="2" t="str">
        <f>_xlfn.XLOOKUP(orders!C389,customers!$A$1:$A$1001,customers!$G$1:$G$1001,,0)</f>
        <v>United States</v>
      </c>
      <c r="I389" t="str">
        <f>_xlfn.XLOOKUP(D389,products!$A$1:$A$49,products!$B$1:$B$49,,0)</f>
        <v>Exc</v>
      </c>
      <c r="J389" t="str">
        <f>_xlfn.XLOOKUP(D389,products!$A$1:$A$49,products!$C$1:$C$49,,0)</f>
        <v>L</v>
      </c>
      <c r="K389" s="4">
        <f>_xlfn.XLOOKUP(D389,products!$A$1:$A$49,products!$D$1:$D$49,,0)</f>
        <v>1</v>
      </c>
      <c r="L389" s="6">
        <f>_xlfn.XLOOKUP(D389,products!$A$1:$A$49,products!$E$1:$E$49,,0)</f>
        <v>14.85</v>
      </c>
      <c r="M389" s="5">
        <f t="shared" si="12"/>
        <v>74.25</v>
      </c>
      <c r="N389" t="s">
        <v>6198</v>
      </c>
      <c r="O389" t="str">
        <f t="shared" si="13"/>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 customers!$A$1:$A$1001,customers!$C$1:$C$1001,,0)=0,"",_xlfn.XLOOKUP(C390, customers!$A$1:$A$1001,customers!$C$1:$C$1001,,0))</f>
        <v>msarvaras@artisteer.com</v>
      </c>
      <c r="H390" s="2" t="str">
        <f>_xlfn.XLOOKUP(orders!C390,customers!$A$1:$A$1001,customers!$G$1:$G$1001,,0)</f>
        <v>United States</v>
      </c>
      <c r="I390" t="str">
        <f>_xlfn.XLOOKUP(D390,products!$A$1:$A$49,products!$B$1:$B$49,,0)</f>
        <v>Lib</v>
      </c>
      <c r="J390" t="str">
        <f>_xlfn.XLOOKUP(D390,products!$A$1:$A$49,products!$C$1:$C$49,,0)</f>
        <v>D</v>
      </c>
      <c r="K390" s="4">
        <f>_xlfn.XLOOKUP(D390,products!$A$1:$A$49,products!$D$1:$D$49,,0)</f>
        <v>0.2</v>
      </c>
      <c r="L390" s="6">
        <f>_xlfn.XLOOKUP(D390,products!$A$1:$A$49,products!$E$1:$E$49,,0)</f>
        <v>3.8849999999999998</v>
      </c>
      <c r="M390" s="5">
        <f t="shared" si="12"/>
        <v>11.654999999999999</v>
      </c>
      <c r="N390" t="s">
        <v>6199</v>
      </c>
      <c r="O390" t="str">
        <f t="shared" si="13"/>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 customers!$A$1:$A$1001,customers!$C$1:$C$1001,,0)=0,"",_xlfn.XLOOKUP(C391, customers!$A$1:$A$1001,customers!$C$1:$C$1001,,0))</f>
        <v>ahavickat@nsw.gov.au</v>
      </c>
      <c r="H391" s="2" t="str">
        <f>_xlfn.XLOOKUP(orders!C391,customers!$A$1:$A$1001,customers!$G$1:$G$1001,,0)</f>
        <v>United States</v>
      </c>
      <c r="I391" t="str">
        <f>_xlfn.XLOOKUP(D391,products!$A$1:$A$49,products!$B$1:$B$49,,0)</f>
        <v>Lib</v>
      </c>
      <c r="J391" t="str">
        <f>_xlfn.XLOOKUP(D391,products!$A$1:$A$49,products!$C$1:$C$49,,0)</f>
        <v>D</v>
      </c>
      <c r="K391" s="4">
        <f>_xlfn.XLOOKUP(D391,products!$A$1:$A$49,products!$D$1:$D$49,,0)</f>
        <v>0.5</v>
      </c>
      <c r="L391" s="6">
        <f>_xlfn.XLOOKUP(D391,products!$A$1:$A$49,products!$E$1:$E$49,,0)</f>
        <v>7.77</v>
      </c>
      <c r="M391" s="5">
        <f t="shared" si="12"/>
        <v>23.31</v>
      </c>
      <c r="N391" t="s">
        <v>6199</v>
      </c>
      <c r="O391" t="str">
        <f t="shared" si="13"/>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 customers!$A$1:$A$1001,customers!$C$1:$C$1001,,0)=0,"",_xlfn.XLOOKUP(C392, customers!$A$1:$A$1001,customers!$C$1:$C$1001,,0))</f>
        <v>sdivinyau@ask.com</v>
      </c>
      <c r="H392" s="2" t="str">
        <f>_xlfn.XLOOKUP(orders!C392,customers!$A$1:$A$1001,customers!$G$1:$G$1001,,0)</f>
        <v>United States</v>
      </c>
      <c r="I392" t="str">
        <f>_xlfn.XLOOKUP(D392,products!$A$1:$A$49,products!$B$1:$B$49,,0)</f>
        <v>Exc</v>
      </c>
      <c r="J392" t="str">
        <f>_xlfn.XLOOKUP(D392,products!$A$1:$A$49,products!$C$1:$C$49,,0)</f>
        <v>D</v>
      </c>
      <c r="K392" s="4">
        <f>_xlfn.XLOOKUP(D392,products!$A$1:$A$49,products!$D$1:$D$49,,0)</f>
        <v>0.5</v>
      </c>
      <c r="L392" s="6">
        <f>_xlfn.XLOOKUP(D392,products!$A$1:$A$49,products!$E$1:$E$49,,0)</f>
        <v>7.29</v>
      </c>
      <c r="M392" s="5">
        <f t="shared" si="12"/>
        <v>14.58</v>
      </c>
      <c r="N392" t="s">
        <v>6198</v>
      </c>
      <c r="O392" t="str">
        <f t="shared" si="13"/>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 customers!$A$1:$A$1001,customers!$C$1:$C$1001,,0)=0,"",_xlfn.XLOOKUP(C393, customers!$A$1:$A$1001,customers!$C$1:$C$1001,,0))</f>
        <v>inorquoyav@businessweek.com</v>
      </c>
      <c r="H393" s="2" t="str">
        <f>_xlfn.XLOOKUP(orders!C393,customers!$A$1:$A$1001,customers!$G$1:$G$1001,,0)</f>
        <v>United States</v>
      </c>
      <c r="I393" t="str">
        <f>_xlfn.XLOOKUP(D393,products!$A$1:$A$49,products!$B$1:$B$49,,0)</f>
        <v>Ara</v>
      </c>
      <c r="J393" t="str">
        <f>_xlfn.XLOOKUP(D393,products!$A$1:$A$49,products!$C$1:$C$49,,0)</f>
        <v>M</v>
      </c>
      <c r="K393" s="4">
        <f>_xlfn.XLOOKUP(D393,products!$A$1:$A$49,products!$D$1:$D$49,,0)</f>
        <v>0.5</v>
      </c>
      <c r="L393" s="6">
        <f>_xlfn.XLOOKUP(D393,products!$A$1:$A$49,products!$E$1:$E$49,,0)</f>
        <v>6.75</v>
      </c>
      <c r="M393" s="5">
        <f t="shared" si="12"/>
        <v>13.5</v>
      </c>
      <c r="N393" t="s">
        <v>6200</v>
      </c>
      <c r="O393" t="str">
        <f t="shared" si="13"/>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 customers!$A$1:$A$1001,customers!$C$1:$C$1001,,0)=0,"",_xlfn.XLOOKUP(C394, customers!$A$1:$A$1001,customers!$C$1:$C$1001,,0))</f>
        <v>aiddisonaw@usa.gov</v>
      </c>
      <c r="H394" s="2" t="str">
        <f>_xlfn.XLOOKUP(orders!C394,customers!$A$1:$A$1001,customers!$G$1:$G$1001,,0)</f>
        <v>United States</v>
      </c>
      <c r="I394" t="str">
        <f>_xlfn.XLOOKUP(D394,products!$A$1:$A$49,products!$B$1:$B$49,,0)</f>
        <v>Exc</v>
      </c>
      <c r="J394" t="str">
        <f>_xlfn.XLOOKUP(D394,products!$A$1:$A$49,products!$C$1:$C$49,,0)</f>
        <v>L</v>
      </c>
      <c r="K394" s="4">
        <f>_xlfn.XLOOKUP(D394,products!$A$1:$A$49,products!$D$1:$D$49,,0)</f>
        <v>1</v>
      </c>
      <c r="L394" s="6">
        <f>_xlfn.XLOOKUP(D394,products!$A$1:$A$49,products!$E$1:$E$49,,0)</f>
        <v>14.85</v>
      </c>
      <c r="M394" s="5">
        <f t="shared" si="12"/>
        <v>89.1</v>
      </c>
      <c r="N394" t="s">
        <v>6198</v>
      </c>
      <c r="O394" t="str">
        <f t="shared" si="13"/>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 customers!$A$1:$A$1001,customers!$C$1:$C$1001,,0)=0,"",_xlfn.XLOOKUP(C395, customers!$A$1:$A$1001,customers!$C$1:$C$1001,,0))</f>
        <v>aiddisonaw@usa.gov</v>
      </c>
      <c r="H395" s="2" t="str">
        <f>_xlfn.XLOOKUP(orders!C395,customers!$A$1:$A$1001,customers!$G$1:$G$1001,,0)</f>
        <v>United States</v>
      </c>
      <c r="I395" t="str">
        <f>_xlfn.XLOOKUP(D395,products!$A$1:$A$49,products!$B$1:$B$49,,0)</f>
        <v>Ara</v>
      </c>
      <c r="J395" t="str">
        <f>_xlfn.XLOOKUP(D395,products!$A$1:$A$49,products!$C$1:$C$49,,0)</f>
        <v>L</v>
      </c>
      <c r="K395" s="4">
        <f>_xlfn.XLOOKUP(D395,products!$A$1:$A$49,products!$D$1:$D$49,,0)</f>
        <v>0.2</v>
      </c>
      <c r="L395" s="6">
        <f>_xlfn.XLOOKUP(D395,products!$A$1:$A$49,products!$E$1:$E$49,,0)</f>
        <v>3.8849999999999998</v>
      </c>
      <c r="M395" s="5">
        <f t="shared" si="12"/>
        <v>3.8849999999999998</v>
      </c>
      <c r="N395" t="s">
        <v>6200</v>
      </c>
      <c r="O395" t="str">
        <f t="shared" si="13"/>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 customers!$A$1:$A$1001,customers!$C$1:$C$1001,,0)=0,"",_xlfn.XLOOKUP(C396, customers!$A$1:$A$1001,customers!$C$1:$C$1001,,0))</f>
        <v>rlongfielday@bluehost.com</v>
      </c>
      <c r="H396" s="2" t="str">
        <f>_xlfn.XLOOKUP(orders!C396,customers!$A$1:$A$1001,customers!$G$1:$G$1001,,0)</f>
        <v>United States</v>
      </c>
      <c r="I396" t="str">
        <f>_xlfn.XLOOKUP(D396,products!$A$1:$A$49,products!$B$1:$B$49,,0)</f>
        <v>Rob</v>
      </c>
      <c r="J396" t="str">
        <f>_xlfn.XLOOKUP(D396,products!$A$1:$A$49,products!$C$1:$C$49,,0)</f>
        <v>L</v>
      </c>
      <c r="K396" s="4">
        <f>_xlfn.XLOOKUP(D396,products!$A$1:$A$49,products!$D$1:$D$49,,0)</f>
        <v>2.5</v>
      </c>
      <c r="L396" s="6">
        <f>_xlfn.XLOOKUP(D396,products!$A$1:$A$49,products!$E$1:$E$49,,0)</f>
        <v>27.484999999999996</v>
      </c>
      <c r="M396" s="5">
        <f t="shared" si="12"/>
        <v>109.93999999999998</v>
      </c>
      <c r="N396" t="s">
        <v>6197</v>
      </c>
      <c r="O396" t="str">
        <f t="shared" si="13"/>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 customers!$A$1:$A$1001,customers!$C$1:$C$1001,,0)=0,"",_xlfn.XLOOKUP(C397, customers!$A$1:$A$1001,customers!$C$1:$C$1001,,0))</f>
        <v>gkislingburyaz@samsung.com</v>
      </c>
      <c r="H397" s="2" t="str">
        <f>_xlfn.XLOOKUP(orders!C397,customers!$A$1:$A$1001,customers!$G$1:$G$1001,,0)</f>
        <v>United States</v>
      </c>
      <c r="I397" t="str">
        <f>_xlfn.XLOOKUP(D397,products!$A$1:$A$49,products!$B$1:$B$49,,0)</f>
        <v>Lib</v>
      </c>
      <c r="J397" t="str">
        <f>_xlfn.XLOOKUP(D397,products!$A$1:$A$49,products!$C$1:$C$49,,0)</f>
        <v>D</v>
      </c>
      <c r="K397" s="4">
        <f>_xlfn.XLOOKUP(D397,products!$A$1:$A$49,products!$D$1:$D$49,,0)</f>
        <v>0.5</v>
      </c>
      <c r="L397" s="6">
        <f>_xlfn.XLOOKUP(D397,products!$A$1:$A$49,products!$E$1:$E$49,,0)</f>
        <v>7.77</v>
      </c>
      <c r="M397" s="5">
        <f t="shared" si="12"/>
        <v>46.62</v>
      </c>
      <c r="N397" t="s">
        <v>6199</v>
      </c>
      <c r="O397" t="str">
        <f t="shared" si="13"/>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 customers!$A$1:$A$1001,customers!$C$1:$C$1001,,0)=0,"",_xlfn.XLOOKUP(C398, customers!$A$1:$A$1001,customers!$C$1:$C$1001,,0))</f>
        <v>xgibbonsb0@artisteer.com</v>
      </c>
      <c r="H398" s="2" t="str">
        <f>_xlfn.XLOOKUP(orders!C398,customers!$A$1:$A$1001,customers!$G$1:$G$1001,,0)</f>
        <v>United States</v>
      </c>
      <c r="I398" t="str">
        <f>_xlfn.XLOOKUP(D398,products!$A$1:$A$49,products!$B$1:$B$49,,0)</f>
        <v>Ara</v>
      </c>
      <c r="J398" t="str">
        <f>_xlfn.XLOOKUP(D398,products!$A$1:$A$49,products!$C$1:$C$49,,0)</f>
        <v>L</v>
      </c>
      <c r="K398" s="4">
        <f>_xlfn.XLOOKUP(D398,products!$A$1:$A$49,products!$D$1:$D$49,,0)</f>
        <v>0.5</v>
      </c>
      <c r="L398" s="6">
        <f>_xlfn.XLOOKUP(D398,products!$A$1:$A$49,products!$E$1:$E$49,,0)</f>
        <v>7.77</v>
      </c>
      <c r="M398" s="5">
        <f t="shared" si="12"/>
        <v>38.849999999999994</v>
      </c>
      <c r="N398" t="s">
        <v>6200</v>
      </c>
      <c r="O398" t="str">
        <f t="shared" si="13"/>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 customers!$A$1:$A$1001,customers!$C$1:$C$1001,,0)=0,"",_xlfn.XLOOKUP(C399, customers!$A$1:$A$1001,customers!$C$1:$C$1001,,0))</f>
        <v>fparresb1@imageshack.us</v>
      </c>
      <c r="H399" s="2" t="str">
        <f>_xlfn.XLOOKUP(orders!C399,customers!$A$1:$A$1001,customers!$G$1:$G$1001,,0)</f>
        <v>United States</v>
      </c>
      <c r="I399" t="str">
        <f>_xlfn.XLOOKUP(D399,products!$A$1:$A$49,products!$B$1:$B$49,,0)</f>
        <v>Lib</v>
      </c>
      <c r="J399" t="str">
        <f>_xlfn.XLOOKUP(D399,products!$A$1:$A$49,products!$C$1:$C$49,,0)</f>
        <v>D</v>
      </c>
      <c r="K399" s="4">
        <f>_xlfn.XLOOKUP(D399,products!$A$1:$A$49,products!$D$1:$D$49,,0)</f>
        <v>0.5</v>
      </c>
      <c r="L399" s="6">
        <f>_xlfn.XLOOKUP(D399,products!$A$1:$A$49,products!$E$1:$E$49,,0)</f>
        <v>7.77</v>
      </c>
      <c r="M399" s="5">
        <f t="shared" si="12"/>
        <v>31.08</v>
      </c>
      <c r="N399" t="s">
        <v>6199</v>
      </c>
      <c r="O399" t="str">
        <f t="shared" si="13"/>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 customers!$A$1:$A$1001,customers!$C$1:$C$1001,,0)=0,"",_xlfn.XLOOKUP(C400, customers!$A$1:$A$1001,customers!$C$1:$C$1001,,0))</f>
        <v>gsibrayb2@wsj.com</v>
      </c>
      <c r="H400" s="2" t="str">
        <f>_xlfn.XLOOKUP(orders!C400,customers!$A$1:$A$1001,customers!$G$1:$G$1001,,0)</f>
        <v>United States</v>
      </c>
      <c r="I400" t="str">
        <f>_xlfn.XLOOKUP(D400,products!$A$1:$A$49,products!$B$1:$B$49,,0)</f>
        <v>Ara</v>
      </c>
      <c r="J400" t="str">
        <f>_xlfn.XLOOKUP(D400,products!$A$1:$A$49,products!$C$1:$C$49,,0)</f>
        <v>D</v>
      </c>
      <c r="K400" s="4">
        <f>_xlfn.XLOOKUP(D400,products!$A$1:$A$49,products!$D$1:$D$49,,0)</f>
        <v>0.2</v>
      </c>
      <c r="L400" s="6">
        <f>_xlfn.XLOOKUP(D400,products!$A$1:$A$49,products!$E$1:$E$49,,0)</f>
        <v>2.9849999999999999</v>
      </c>
      <c r="M400" s="5">
        <f t="shared" si="12"/>
        <v>17.91</v>
      </c>
      <c r="N400" t="s">
        <v>6200</v>
      </c>
      <c r="O400" t="str">
        <f t="shared" si="13"/>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 customers!$A$1:$A$1001,customers!$C$1:$C$1001,,0)=0,"",_xlfn.XLOOKUP(C401, customers!$A$1:$A$1001,customers!$C$1:$C$1001,,0))</f>
        <v>ihotchkinb3@mit.edu</v>
      </c>
      <c r="H401" s="2" t="str">
        <f>_xlfn.XLOOKUP(orders!C401,customers!$A$1:$A$1001,customers!$G$1:$G$1001,,0)</f>
        <v>United Kingdom</v>
      </c>
      <c r="I401" t="str">
        <f>_xlfn.XLOOKUP(D401,products!$A$1:$A$49,products!$B$1:$B$49,,0)</f>
        <v>Exc</v>
      </c>
      <c r="J401" t="str">
        <f>_xlfn.XLOOKUP(D401,products!$A$1:$A$49,products!$C$1:$C$49,,0)</f>
        <v>D</v>
      </c>
      <c r="K401" s="4">
        <f>_xlfn.XLOOKUP(D401,products!$A$1:$A$49,products!$D$1:$D$49,,0)</f>
        <v>2.5</v>
      </c>
      <c r="L401" s="6">
        <f>_xlfn.XLOOKUP(D401,products!$A$1:$A$49,products!$E$1:$E$49,,0)</f>
        <v>27.945</v>
      </c>
      <c r="M401" s="5">
        <f t="shared" si="12"/>
        <v>167.67000000000002</v>
      </c>
      <c r="N401" t="s">
        <v>6198</v>
      </c>
      <c r="O401" t="str">
        <f t="shared" si="13"/>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 customers!$A$1:$A$1001,customers!$C$1:$C$1001,,0)=0,"",_xlfn.XLOOKUP(C402, customers!$A$1:$A$1001,customers!$C$1:$C$1001,,0))</f>
        <v>nbroadberrieb4@gnu.org</v>
      </c>
      <c r="H402" s="2" t="str">
        <f>_xlfn.XLOOKUP(orders!C402,customers!$A$1:$A$1001,customers!$G$1:$G$1001,,0)</f>
        <v>United States</v>
      </c>
      <c r="I402" t="str">
        <f>_xlfn.XLOOKUP(D402,products!$A$1:$A$49,products!$B$1:$B$49,,0)</f>
        <v>Lib</v>
      </c>
      <c r="J402" t="str">
        <f>_xlfn.XLOOKUP(D402,products!$A$1:$A$49,products!$C$1:$C$49,,0)</f>
        <v>L</v>
      </c>
      <c r="K402" s="4">
        <f>_xlfn.XLOOKUP(D402,products!$A$1:$A$49,products!$D$1:$D$49,,0)</f>
        <v>1</v>
      </c>
      <c r="L402" s="6">
        <f>_xlfn.XLOOKUP(D402,products!$A$1:$A$49,products!$E$1:$E$49,,0)</f>
        <v>15.85</v>
      </c>
      <c r="M402" s="5">
        <f t="shared" si="12"/>
        <v>63.4</v>
      </c>
      <c r="N402" t="s">
        <v>6199</v>
      </c>
      <c r="O402" t="str">
        <f t="shared" si="13"/>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 customers!$A$1:$A$1001,customers!$C$1:$C$1001,,0)=0,"",_xlfn.XLOOKUP(C403, customers!$A$1:$A$1001,customers!$C$1:$C$1001,,0))</f>
        <v>rpithcockb5@yellowbook.com</v>
      </c>
      <c r="H403" s="2" t="str">
        <f>_xlfn.XLOOKUP(orders!C403,customers!$A$1:$A$1001,customers!$G$1:$G$1001,,0)</f>
        <v>United States</v>
      </c>
      <c r="I403" t="str">
        <f>_xlfn.XLOOKUP(D403,products!$A$1:$A$49,products!$B$1:$B$49,,0)</f>
        <v>Lib</v>
      </c>
      <c r="J403" t="str">
        <f>_xlfn.XLOOKUP(D403,products!$A$1:$A$49,products!$C$1:$C$49,,0)</f>
        <v>M</v>
      </c>
      <c r="K403" s="4">
        <f>_xlfn.XLOOKUP(D403,products!$A$1:$A$49,products!$D$1:$D$49,,0)</f>
        <v>0.2</v>
      </c>
      <c r="L403" s="6">
        <f>_xlfn.XLOOKUP(D403,products!$A$1:$A$49,products!$E$1:$E$49,,0)</f>
        <v>4.3650000000000002</v>
      </c>
      <c r="M403" s="5">
        <f t="shared" si="12"/>
        <v>8.73</v>
      </c>
      <c r="N403" t="s">
        <v>6199</v>
      </c>
      <c r="O403" t="str">
        <f t="shared" si="13"/>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 customers!$A$1:$A$1001,customers!$C$1:$C$1001,,0)=0,"",_xlfn.XLOOKUP(C404, customers!$A$1:$A$1001,customers!$C$1:$C$1001,,0))</f>
        <v>gcroysdaleb6@nih.gov</v>
      </c>
      <c r="H404" s="2" t="str">
        <f>_xlfn.XLOOKUP(orders!C404,customers!$A$1:$A$1001,customers!$G$1:$G$1001,,0)</f>
        <v>United States</v>
      </c>
      <c r="I404" t="str">
        <f>_xlfn.XLOOKUP(D404,products!$A$1:$A$49,products!$B$1:$B$49,,0)</f>
        <v>Rob</v>
      </c>
      <c r="J404" t="str">
        <f>_xlfn.XLOOKUP(D404,products!$A$1:$A$49,products!$C$1:$C$49,,0)</f>
        <v>D</v>
      </c>
      <c r="K404" s="4">
        <f>_xlfn.XLOOKUP(D404,products!$A$1:$A$49,products!$D$1:$D$49,,0)</f>
        <v>1</v>
      </c>
      <c r="L404" s="6">
        <f>_xlfn.XLOOKUP(D404,products!$A$1:$A$49,products!$E$1:$E$49,,0)</f>
        <v>8.9499999999999993</v>
      </c>
      <c r="M404" s="5">
        <f t="shared" si="12"/>
        <v>26.849999999999998</v>
      </c>
      <c r="N404" t="s">
        <v>6197</v>
      </c>
      <c r="O404" t="str">
        <f t="shared" si="13"/>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 customers!$A$1:$A$1001,customers!$C$1:$C$1001,,0)=0,"",_xlfn.XLOOKUP(C405, customers!$A$1:$A$1001,customers!$C$1:$C$1001,,0))</f>
        <v>bgozzettb7@github.com</v>
      </c>
      <c r="H405" s="2" t="str">
        <f>_xlfn.XLOOKUP(orders!C405,customers!$A$1:$A$1001,customers!$G$1:$G$1001,,0)</f>
        <v>United States</v>
      </c>
      <c r="I405" t="str">
        <f>_xlfn.XLOOKUP(D405,products!$A$1:$A$49,products!$B$1:$B$49,,0)</f>
        <v>Lib</v>
      </c>
      <c r="J405" t="str">
        <f>_xlfn.XLOOKUP(D405,products!$A$1:$A$49,products!$C$1:$C$49,,0)</f>
        <v>L</v>
      </c>
      <c r="K405" s="4">
        <f>_xlfn.XLOOKUP(D405,products!$A$1:$A$49,products!$D$1:$D$49,,0)</f>
        <v>0.2</v>
      </c>
      <c r="L405" s="6">
        <f>_xlfn.XLOOKUP(D405,products!$A$1:$A$49,products!$E$1:$E$49,,0)</f>
        <v>4.7549999999999999</v>
      </c>
      <c r="M405" s="5">
        <f t="shared" si="12"/>
        <v>9.51</v>
      </c>
      <c r="N405" t="s">
        <v>6199</v>
      </c>
      <c r="O405" t="str">
        <f t="shared" si="13"/>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 customers!$A$1:$A$1001,customers!$C$1:$C$1001,,0)=0,"",_xlfn.XLOOKUP(C406, customers!$A$1:$A$1001,customers!$C$1:$C$1001,,0))</f>
        <v>tcraggsb8@house.gov</v>
      </c>
      <c r="H406" s="2" t="str">
        <f>_xlfn.XLOOKUP(orders!C406,customers!$A$1:$A$1001,customers!$G$1:$G$1001,,0)</f>
        <v>Ireland</v>
      </c>
      <c r="I406" t="str">
        <f>_xlfn.XLOOKUP(D406,products!$A$1:$A$49,products!$B$1:$B$49,,0)</f>
        <v>Ara</v>
      </c>
      <c r="J406" t="str">
        <f>_xlfn.XLOOKUP(D406,products!$A$1:$A$49,products!$C$1:$C$49,,0)</f>
        <v>D</v>
      </c>
      <c r="K406" s="4">
        <f>_xlfn.XLOOKUP(D406,products!$A$1:$A$49,products!$D$1:$D$49,,0)</f>
        <v>1</v>
      </c>
      <c r="L406" s="6">
        <f>_xlfn.XLOOKUP(D406,products!$A$1:$A$49,products!$E$1:$E$49,,0)</f>
        <v>9.9499999999999993</v>
      </c>
      <c r="M406" s="5">
        <f t="shared" si="12"/>
        <v>39.799999999999997</v>
      </c>
      <c r="N406" t="s">
        <v>6200</v>
      </c>
      <c r="O406" t="str">
        <f t="shared" si="13"/>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 customers!$A$1:$A$1001,customers!$C$1:$C$1001,,0)=0,"",_xlfn.XLOOKUP(C407, customers!$A$1:$A$1001,customers!$C$1:$C$1001,,0))</f>
        <v>lcullrfordb9@xing.com</v>
      </c>
      <c r="H407" s="2" t="str">
        <f>_xlfn.XLOOKUP(orders!C407,customers!$A$1:$A$1001,customers!$G$1:$G$1001,,0)</f>
        <v>United States</v>
      </c>
      <c r="I407" t="str">
        <f>_xlfn.XLOOKUP(D407,products!$A$1:$A$49,products!$B$1:$B$49,,0)</f>
        <v>Exc</v>
      </c>
      <c r="J407" t="str">
        <f>_xlfn.XLOOKUP(D407,products!$A$1:$A$49,products!$C$1:$C$49,,0)</f>
        <v>M</v>
      </c>
      <c r="K407" s="4">
        <f>_xlfn.XLOOKUP(D407,products!$A$1:$A$49,products!$D$1:$D$49,,0)</f>
        <v>0.5</v>
      </c>
      <c r="L407" s="6">
        <f>_xlfn.XLOOKUP(D407,products!$A$1:$A$49,products!$E$1:$E$49,,0)</f>
        <v>8.25</v>
      </c>
      <c r="M407" s="5">
        <f t="shared" si="12"/>
        <v>24.75</v>
      </c>
      <c r="N407" t="s">
        <v>6198</v>
      </c>
      <c r="O407" t="str">
        <f t="shared" si="13"/>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 customers!$A$1:$A$1001,customers!$C$1:$C$1001,,0)=0,"",_xlfn.XLOOKUP(C408, customers!$A$1:$A$1001,customers!$C$1:$C$1001,,0))</f>
        <v>arizonba@xing.com</v>
      </c>
      <c r="H408" s="2" t="str">
        <f>_xlfn.XLOOKUP(orders!C408,customers!$A$1:$A$1001,customers!$G$1:$G$1001,,0)</f>
        <v>United States</v>
      </c>
      <c r="I408" t="str">
        <f>_xlfn.XLOOKUP(D408,products!$A$1:$A$49,products!$B$1:$B$49,,0)</f>
        <v>Exc</v>
      </c>
      <c r="J408" t="str">
        <f>_xlfn.XLOOKUP(D408,products!$A$1:$A$49,products!$C$1:$C$49,,0)</f>
        <v>M</v>
      </c>
      <c r="K408" s="4">
        <f>_xlfn.XLOOKUP(D408,products!$A$1:$A$49,products!$D$1:$D$49,,0)</f>
        <v>1</v>
      </c>
      <c r="L408" s="6">
        <f>_xlfn.XLOOKUP(D408,products!$A$1:$A$49,products!$E$1:$E$49,,0)</f>
        <v>13.75</v>
      </c>
      <c r="M408" s="5">
        <f t="shared" si="12"/>
        <v>68.75</v>
      </c>
      <c r="N408" t="s">
        <v>6198</v>
      </c>
      <c r="O408" t="str">
        <f t="shared" si="13"/>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 customers!$A$1:$A$1001,customers!$C$1:$C$1001,,0)=0,"",_xlfn.XLOOKUP(C409, customers!$A$1:$A$1001,customers!$C$1:$C$1001,,0))</f>
        <v/>
      </c>
      <c r="H409" s="2" t="str">
        <f>_xlfn.XLOOKUP(orders!C409,customers!$A$1:$A$1001,customers!$G$1:$G$1001,,0)</f>
        <v>Ireland</v>
      </c>
      <c r="I409" t="str">
        <f>_xlfn.XLOOKUP(D409,products!$A$1:$A$49,products!$B$1:$B$49,,0)</f>
        <v>Exc</v>
      </c>
      <c r="J409" t="str">
        <f>_xlfn.XLOOKUP(D409,products!$A$1:$A$49,products!$C$1:$C$49,,0)</f>
        <v>M</v>
      </c>
      <c r="K409" s="4">
        <f>_xlfn.XLOOKUP(D409,products!$A$1:$A$49,products!$D$1:$D$49,,0)</f>
        <v>0.5</v>
      </c>
      <c r="L409" s="6">
        <f>_xlfn.XLOOKUP(D409,products!$A$1:$A$49,products!$E$1:$E$49,,0)</f>
        <v>8.25</v>
      </c>
      <c r="M409" s="5">
        <f t="shared" si="12"/>
        <v>49.5</v>
      </c>
      <c r="N409" t="s">
        <v>6198</v>
      </c>
      <c r="O409" t="str">
        <f t="shared" si="13"/>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 customers!$A$1:$A$1001,customers!$C$1:$C$1001,,0)=0,"",_xlfn.XLOOKUP(C410, customers!$A$1:$A$1001,customers!$C$1:$C$1001,,0))</f>
        <v>fmiellbc@spiegel.de</v>
      </c>
      <c r="H410" s="2" t="str">
        <f>_xlfn.XLOOKUP(orders!C410,customers!$A$1:$A$1001,customers!$G$1:$G$1001,,0)</f>
        <v>United States</v>
      </c>
      <c r="I410" t="str">
        <f>_xlfn.XLOOKUP(D410,products!$A$1:$A$49,products!$B$1:$B$49,,0)</f>
        <v>Ara</v>
      </c>
      <c r="J410" t="str">
        <f>_xlfn.XLOOKUP(D410,products!$A$1:$A$49,products!$C$1:$C$49,,0)</f>
        <v>M</v>
      </c>
      <c r="K410" s="4">
        <f>_xlfn.XLOOKUP(D410,products!$A$1:$A$49,products!$D$1:$D$49,,0)</f>
        <v>2.5</v>
      </c>
      <c r="L410" s="6">
        <f>_xlfn.XLOOKUP(D410,products!$A$1:$A$49,products!$E$1:$E$49,,0)</f>
        <v>25.874999999999996</v>
      </c>
      <c r="M410" s="5">
        <f t="shared" si="12"/>
        <v>51.749999999999993</v>
      </c>
      <c r="N410" t="s">
        <v>6200</v>
      </c>
      <c r="O410" t="str">
        <f t="shared" si="13"/>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 customers!$A$1:$A$1001,customers!$C$1:$C$1001,,0)=0,"",_xlfn.XLOOKUP(C411, customers!$A$1:$A$1001,customers!$C$1:$C$1001,,0))</f>
        <v/>
      </c>
      <c r="H411" s="2" t="str">
        <f>_xlfn.XLOOKUP(orders!C411,customers!$A$1:$A$1001,customers!$G$1:$G$1001,,0)</f>
        <v>Ireland</v>
      </c>
      <c r="I411" t="str">
        <f>_xlfn.XLOOKUP(D411,products!$A$1:$A$49,products!$B$1:$B$49,,0)</f>
        <v>Lib</v>
      </c>
      <c r="J411" t="str">
        <f>_xlfn.XLOOKUP(D411,products!$A$1:$A$49,products!$C$1:$C$49,,0)</f>
        <v>L</v>
      </c>
      <c r="K411" s="4">
        <f>_xlfn.XLOOKUP(D411,products!$A$1:$A$49,products!$D$1:$D$49,,0)</f>
        <v>1</v>
      </c>
      <c r="L411" s="6">
        <f>_xlfn.XLOOKUP(D411,products!$A$1:$A$49,products!$E$1:$E$49,,0)</f>
        <v>15.85</v>
      </c>
      <c r="M411" s="5">
        <f t="shared" si="12"/>
        <v>47.55</v>
      </c>
      <c r="N411" t="s">
        <v>6199</v>
      </c>
      <c r="O411" t="str">
        <f t="shared" si="13"/>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 customers!$A$1:$A$1001,customers!$C$1:$C$1001,,0)=0,"",_xlfn.XLOOKUP(C412, customers!$A$1:$A$1001,customers!$C$1:$C$1001,,0))</f>
        <v/>
      </c>
      <c r="H412" s="2" t="str">
        <f>_xlfn.XLOOKUP(orders!C412,customers!$A$1:$A$1001,customers!$G$1:$G$1001,,0)</f>
        <v>United States</v>
      </c>
      <c r="I412" t="str">
        <f>_xlfn.XLOOKUP(D412,products!$A$1:$A$49,products!$B$1:$B$49,,0)</f>
        <v>Ara</v>
      </c>
      <c r="J412" t="str">
        <f>_xlfn.XLOOKUP(D412,products!$A$1:$A$49,products!$C$1:$C$49,,0)</f>
        <v>L</v>
      </c>
      <c r="K412" s="4">
        <f>_xlfn.XLOOKUP(D412,products!$A$1:$A$49,products!$D$1:$D$49,,0)</f>
        <v>0.2</v>
      </c>
      <c r="L412" s="6">
        <f>_xlfn.XLOOKUP(D412,products!$A$1:$A$49,products!$E$1:$E$49,,0)</f>
        <v>3.8849999999999998</v>
      </c>
      <c r="M412" s="5">
        <f t="shared" si="12"/>
        <v>15.54</v>
      </c>
      <c r="N412" t="s">
        <v>6200</v>
      </c>
      <c r="O412" t="str">
        <f t="shared" si="13"/>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 customers!$A$1:$A$1001,customers!$C$1:$C$1001,,0)=0,"",_xlfn.XLOOKUP(C413, customers!$A$1:$A$1001,customers!$C$1:$C$1001,,0))</f>
        <v/>
      </c>
      <c r="H413" s="2" t="str">
        <f>_xlfn.XLOOKUP(orders!C413,customers!$A$1:$A$1001,customers!$G$1:$G$1001,,0)</f>
        <v>United States</v>
      </c>
      <c r="I413" t="str">
        <f>_xlfn.XLOOKUP(D413,products!$A$1:$A$49,products!$B$1:$B$49,,0)</f>
        <v>Lib</v>
      </c>
      <c r="J413" t="str">
        <f>_xlfn.XLOOKUP(D413,products!$A$1:$A$49,products!$C$1:$C$49,,0)</f>
        <v>M</v>
      </c>
      <c r="K413" s="4">
        <f>_xlfn.XLOOKUP(D413,products!$A$1:$A$49,products!$D$1:$D$49,,0)</f>
        <v>1</v>
      </c>
      <c r="L413" s="6">
        <f>_xlfn.XLOOKUP(D413,products!$A$1:$A$49,products!$E$1:$E$49,,0)</f>
        <v>14.55</v>
      </c>
      <c r="M413" s="5">
        <f t="shared" si="12"/>
        <v>87.300000000000011</v>
      </c>
      <c r="N413" t="s">
        <v>6199</v>
      </c>
      <c r="O413" t="str">
        <f t="shared" si="13"/>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 customers!$A$1:$A$1001,customers!$C$1:$C$1001,,0)=0,"",_xlfn.XLOOKUP(C414, customers!$A$1:$A$1001,customers!$C$1:$C$1001,,0))</f>
        <v/>
      </c>
      <c r="H414" s="2" t="str">
        <f>_xlfn.XLOOKUP(orders!C414,customers!$A$1:$A$1001,customers!$G$1:$G$1001,,0)</f>
        <v>United States</v>
      </c>
      <c r="I414" t="str">
        <f>_xlfn.XLOOKUP(D414,products!$A$1:$A$49,products!$B$1:$B$49,,0)</f>
        <v>Ara</v>
      </c>
      <c r="J414" t="str">
        <f>_xlfn.XLOOKUP(D414,products!$A$1:$A$49,products!$C$1:$C$49,,0)</f>
        <v>M</v>
      </c>
      <c r="K414" s="4">
        <f>_xlfn.XLOOKUP(D414,products!$A$1:$A$49,products!$D$1:$D$49,,0)</f>
        <v>1</v>
      </c>
      <c r="L414" s="6">
        <f>_xlfn.XLOOKUP(D414,products!$A$1:$A$49,products!$E$1:$E$49,,0)</f>
        <v>11.25</v>
      </c>
      <c r="M414" s="5">
        <f t="shared" si="12"/>
        <v>56.25</v>
      </c>
      <c r="N414" t="s">
        <v>6200</v>
      </c>
      <c r="O414" t="str">
        <f t="shared" si="13"/>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 customers!$A$1:$A$1001,customers!$C$1:$C$1001,,0)=0,"",_xlfn.XLOOKUP(C415, customers!$A$1:$A$1001,customers!$C$1:$C$1001,,0))</f>
        <v>wspringallbh@jugem.jp</v>
      </c>
      <c r="H415" s="2" t="str">
        <f>_xlfn.XLOOKUP(orders!C415,customers!$A$1:$A$1001,customers!$G$1:$G$1001,,0)</f>
        <v>United States</v>
      </c>
      <c r="I415" t="str">
        <f>_xlfn.XLOOKUP(D415,products!$A$1:$A$49,products!$B$1:$B$49,,0)</f>
        <v>Lib</v>
      </c>
      <c r="J415" t="str">
        <f>_xlfn.XLOOKUP(D415,products!$A$1:$A$49,products!$C$1:$C$49,,0)</f>
        <v>L</v>
      </c>
      <c r="K415" s="4">
        <f>_xlfn.XLOOKUP(D415,products!$A$1:$A$49,products!$D$1:$D$49,,0)</f>
        <v>2.5</v>
      </c>
      <c r="L415" s="6">
        <f>_xlfn.XLOOKUP(D415,products!$A$1:$A$49,products!$E$1:$E$49,,0)</f>
        <v>36.454999999999998</v>
      </c>
      <c r="M415" s="5">
        <f t="shared" si="12"/>
        <v>36.454999999999998</v>
      </c>
      <c r="N415" t="s">
        <v>6199</v>
      </c>
      <c r="O415" t="str">
        <f t="shared" si="13"/>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 customers!$A$1:$A$1001,customers!$C$1:$C$1001,,0)=0,"",_xlfn.XLOOKUP(C416, customers!$A$1:$A$1001,customers!$C$1:$C$1001,,0))</f>
        <v/>
      </c>
      <c r="H416" s="2" t="str">
        <f>_xlfn.XLOOKUP(orders!C416,customers!$A$1:$A$1001,customers!$G$1:$G$1001,,0)</f>
        <v>United States</v>
      </c>
      <c r="I416" t="str">
        <f>_xlfn.XLOOKUP(D416,products!$A$1:$A$49,products!$B$1:$B$49,,0)</f>
        <v>Rob</v>
      </c>
      <c r="J416" t="str">
        <f>_xlfn.XLOOKUP(D416,products!$A$1:$A$49,products!$C$1:$C$49,,0)</f>
        <v>L</v>
      </c>
      <c r="K416" s="4">
        <f>_xlfn.XLOOKUP(D416,products!$A$1:$A$49,products!$D$1:$D$49,,0)</f>
        <v>0.2</v>
      </c>
      <c r="L416" s="6">
        <f>_xlfn.XLOOKUP(D416,products!$A$1:$A$49,products!$E$1:$E$49,,0)</f>
        <v>3.5849999999999995</v>
      </c>
      <c r="M416" s="5">
        <f t="shared" si="12"/>
        <v>10.754999999999999</v>
      </c>
      <c r="N416" t="s">
        <v>6197</v>
      </c>
      <c r="O416" t="str">
        <f t="shared" si="13"/>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 customers!$A$1:$A$1001,customers!$C$1:$C$1001,,0)=0,"",_xlfn.XLOOKUP(C417, customers!$A$1:$A$1001,customers!$C$1:$C$1001,,0))</f>
        <v>ghawkyensbj@census.gov</v>
      </c>
      <c r="H417" s="2" t="str">
        <f>_xlfn.XLOOKUP(orders!C417,customers!$A$1:$A$1001,customers!$G$1:$G$1001,,0)</f>
        <v>United States</v>
      </c>
      <c r="I417" t="str">
        <f>_xlfn.XLOOKUP(D417,products!$A$1:$A$49,products!$B$1:$B$49,,0)</f>
        <v>Rob</v>
      </c>
      <c r="J417" t="str">
        <f>_xlfn.XLOOKUP(D417,products!$A$1:$A$49,products!$C$1:$C$49,,0)</f>
        <v>M</v>
      </c>
      <c r="K417" s="4">
        <f>_xlfn.XLOOKUP(D417,products!$A$1:$A$49,products!$D$1:$D$49,,0)</f>
        <v>0.2</v>
      </c>
      <c r="L417" s="6">
        <f>_xlfn.XLOOKUP(D417,products!$A$1:$A$49,products!$E$1:$E$49,,0)</f>
        <v>2.9849999999999999</v>
      </c>
      <c r="M417" s="5">
        <f t="shared" si="12"/>
        <v>8.9550000000000001</v>
      </c>
      <c r="N417" t="s">
        <v>6197</v>
      </c>
      <c r="O417" t="str">
        <f t="shared" si="13"/>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 customers!$A$1:$A$1001,customers!$C$1:$C$1001,,0)=0,"",_xlfn.XLOOKUP(C418, customers!$A$1:$A$1001,customers!$C$1:$C$1001,,0))</f>
        <v/>
      </c>
      <c r="H418" s="2" t="str">
        <f>_xlfn.XLOOKUP(orders!C418,customers!$A$1:$A$1001,customers!$G$1:$G$1001,,0)</f>
        <v>United States</v>
      </c>
      <c r="I418" t="str">
        <f>_xlfn.XLOOKUP(D418,products!$A$1:$A$49,products!$B$1:$B$49,,0)</f>
        <v>Ara</v>
      </c>
      <c r="J418" t="str">
        <f>_xlfn.XLOOKUP(D418,products!$A$1:$A$49,products!$C$1:$C$49,,0)</f>
        <v>L</v>
      </c>
      <c r="K418" s="4">
        <f>_xlfn.XLOOKUP(D418,products!$A$1:$A$49,products!$D$1:$D$49,,0)</f>
        <v>0.5</v>
      </c>
      <c r="L418" s="6">
        <f>_xlfn.XLOOKUP(D418,products!$A$1:$A$49,products!$E$1:$E$49,,0)</f>
        <v>7.77</v>
      </c>
      <c r="M418" s="5">
        <f t="shared" si="12"/>
        <v>23.31</v>
      </c>
      <c r="N418" t="s">
        <v>6200</v>
      </c>
      <c r="O418" t="str">
        <f t="shared" si="13"/>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 customers!$A$1:$A$1001,customers!$C$1:$C$1001,,0)=0,"",_xlfn.XLOOKUP(C419, customers!$A$1:$A$1001,customers!$C$1:$C$1001,,0))</f>
        <v/>
      </c>
      <c r="H419" s="2" t="str">
        <f>_xlfn.XLOOKUP(orders!C419,customers!$A$1:$A$1001,customers!$G$1:$G$1001,,0)</f>
        <v>United States</v>
      </c>
      <c r="I419" t="str">
        <f>_xlfn.XLOOKUP(D419,products!$A$1:$A$49,products!$B$1:$B$49,,0)</f>
        <v>Ara</v>
      </c>
      <c r="J419" t="str">
        <f>_xlfn.XLOOKUP(D419,products!$A$1:$A$49,products!$C$1:$C$49,,0)</f>
        <v>L</v>
      </c>
      <c r="K419" s="4">
        <f>_xlfn.XLOOKUP(D419,products!$A$1:$A$49,products!$D$1:$D$49,,0)</f>
        <v>2.5</v>
      </c>
      <c r="L419" s="6">
        <f>_xlfn.XLOOKUP(D419,products!$A$1:$A$49,products!$E$1:$E$49,,0)</f>
        <v>29.784999999999997</v>
      </c>
      <c r="M419" s="5">
        <f t="shared" si="12"/>
        <v>29.784999999999997</v>
      </c>
      <c r="N419" t="s">
        <v>6200</v>
      </c>
      <c r="O419" t="str">
        <f t="shared" si="13"/>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 customers!$A$1:$A$1001,customers!$C$1:$C$1001,,0)=0,"",_xlfn.XLOOKUP(C420, customers!$A$1:$A$1001,customers!$C$1:$C$1001,,0))</f>
        <v>bmcgilvrabm@so-net.ne.jp</v>
      </c>
      <c r="H420" s="2" t="str">
        <f>_xlfn.XLOOKUP(orders!C420,customers!$A$1:$A$1001,customers!$G$1:$G$1001,,0)</f>
        <v>United States</v>
      </c>
      <c r="I420" t="str">
        <f>_xlfn.XLOOKUP(D420,products!$A$1:$A$49,products!$B$1:$B$49,,0)</f>
        <v>Ara</v>
      </c>
      <c r="J420" t="str">
        <f>_xlfn.XLOOKUP(D420,products!$A$1:$A$49,products!$C$1:$C$49,,0)</f>
        <v>L</v>
      </c>
      <c r="K420" s="4">
        <f>_xlfn.XLOOKUP(D420,products!$A$1:$A$49,products!$D$1:$D$49,,0)</f>
        <v>2.5</v>
      </c>
      <c r="L420" s="6">
        <f>_xlfn.XLOOKUP(D420,products!$A$1:$A$49,products!$E$1:$E$49,,0)</f>
        <v>29.784999999999997</v>
      </c>
      <c r="M420" s="5">
        <f t="shared" si="12"/>
        <v>148.92499999999998</v>
      </c>
      <c r="N420" t="s">
        <v>6200</v>
      </c>
      <c r="O420" t="str">
        <f t="shared" si="13"/>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 customers!$A$1:$A$1001,customers!$C$1:$C$1001,,0)=0,"",_xlfn.XLOOKUP(C421, customers!$A$1:$A$1001,customers!$C$1:$C$1001,,0))</f>
        <v>adanzeybn@github.com</v>
      </c>
      <c r="H421" s="2" t="str">
        <f>_xlfn.XLOOKUP(orders!C421,customers!$A$1:$A$1001,customers!$G$1:$G$1001,,0)</f>
        <v>United States</v>
      </c>
      <c r="I421" t="str">
        <f>_xlfn.XLOOKUP(D421,products!$A$1:$A$49,products!$B$1:$B$49,,0)</f>
        <v>Lib</v>
      </c>
      <c r="J421" t="str">
        <f>_xlfn.XLOOKUP(D421,products!$A$1:$A$49,products!$C$1:$C$49,,0)</f>
        <v>M</v>
      </c>
      <c r="K421" s="4">
        <f>_xlfn.XLOOKUP(D421,products!$A$1:$A$49,products!$D$1:$D$49,,0)</f>
        <v>0.5</v>
      </c>
      <c r="L421" s="6">
        <f>_xlfn.XLOOKUP(D421,products!$A$1:$A$49,products!$E$1:$E$49,,0)</f>
        <v>8.73</v>
      </c>
      <c r="M421" s="5">
        <f t="shared" si="12"/>
        <v>8.73</v>
      </c>
      <c r="N421" t="s">
        <v>6199</v>
      </c>
      <c r="O421" t="str">
        <f t="shared" si="13"/>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 customers!$A$1:$A$1001,customers!$C$1:$C$1001,,0)=0,"",_xlfn.XLOOKUP(C422, customers!$A$1:$A$1001,customers!$C$1:$C$1001,,0))</f>
        <v>tfarraac@behance.net</v>
      </c>
      <c r="H422" s="2" t="str">
        <f>_xlfn.XLOOKUP(orders!C422,customers!$A$1:$A$1001,customers!$G$1:$G$1001,,0)</f>
        <v>United States</v>
      </c>
      <c r="I422" t="str">
        <f>_xlfn.XLOOKUP(D422,products!$A$1:$A$49,products!$B$1:$B$49,,0)</f>
        <v>Lib</v>
      </c>
      <c r="J422" t="str">
        <f>_xlfn.XLOOKUP(D422,products!$A$1:$A$49,products!$C$1:$C$49,,0)</f>
        <v>D</v>
      </c>
      <c r="K422" s="4">
        <f>_xlfn.XLOOKUP(D422,products!$A$1:$A$49,products!$D$1:$D$49,,0)</f>
        <v>0.5</v>
      </c>
      <c r="L422" s="6">
        <f>_xlfn.XLOOKUP(D422,products!$A$1:$A$49,products!$E$1:$E$49,,0)</f>
        <v>7.77</v>
      </c>
      <c r="M422" s="5">
        <f t="shared" si="12"/>
        <v>31.08</v>
      </c>
      <c r="N422" t="s">
        <v>6199</v>
      </c>
      <c r="O422" t="str">
        <f t="shared" si="13"/>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 customers!$A$1:$A$1001,customers!$C$1:$C$1001,,0)=0,"",_xlfn.XLOOKUP(C423, customers!$A$1:$A$1001,customers!$C$1:$C$1001,,0))</f>
        <v>tfarraac@behance.net</v>
      </c>
      <c r="H423" s="2" t="str">
        <f>_xlfn.XLOOKUP(orders!C423,customers!$A$1:$A$1001,customers!$G$1:$G$1001,,0)</f>
        <v>United States</v>
      </c>
      <c r="I423" t="str">
        <f>_xlfn.XLOOKUP(D423,products!$A$1:$A$49,products!$B$1:$B$49,,0)</f>
        <v>Ara</v>
      </c>
      <c r="J423" t="str">
        <f>_xlfn.XLOOKUP(D423,products!$A$1:$A$49,products!$C$1:$C$49,,0)</f>
        <v>D</v>
      </c>
      <c r="K423" s="4">
        <f>_xlfn.XLOOKUP(D423,products!$A$1:$A$49,products!$D$1:$D$49,,0)</f>
        <v>2.5</v>
      </c>
      <c r="L423" s="6">
        <f>_xlfn.XLOOKUP(D423,products!$A$1:$A$49,products!$E$1:$E$49,,0)</f>
        <v>22.884999999999998</v>
      </c>
      <c r="M423" s="5">
        <f t="shared" si="12"/>
        <v>137.31</v>
      </c>
      <c r="N423" t="s">
        <v>6200</v>
      </c>
      <c r="O423" t="str">
        <f t="shared" si="13"/>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 customers!$A$1:$A$1001,customers!$C$1:$C$1001,,0)=0,"",_xlfn.XLOOKUP(C424, customers!$A$1:$A$1001,customers!$C$1:$C$1001,,0))</f>
        <v/>
      </c>
      <c r="H424" s="2" t="str">
        <f>_xlfn.XLOOKUP(orders!C424,customers!$A$1:$A$1001,customers!$G$1:$G$1001,,0)</f>
        <v>United States</v>
      </c>
      <c r="I424" t="str">
        <f>_xlfn.XLOOKUP(D424,products!$A$1:$A$49,products!$B$1:$B$49,,0)</f>
        <v>Ara</v>
      </c>
      <c r="J424" t="str">
        <f>_xlfn.XLOOKUP(D424,products!$A$1:$A$49,products!$C$1:$C$49,,0)</f>
        <v>D</v>
      </c>
      <c r="K424" s="4">
        <f>_xlfn.XLOOKUP(D424,products!$A$1:$A$49,products!$D$1:$D$49,,0)</f>
        <v>0.5</v>
      </c>
      <c r="L424" s="6">
        <f>_xlfn.XLOOKUP(D424,products!$A$1:$A$49,products!$E$1:$E$49,,0)</f>
        <v>5.97</v>
      </c>
      <c r="M424" s="5">
        <f t="shared" si="12"/>
        <v>29.849999999999998</v>
      </c>
      <c r="N424" t="s">
        <v>6200</v>
      </c>
      <c r="O424" t="str">
        <f t="shared" si="13"/>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 customers!$A$1:$A$1001,customers!$C$1:$C$1001,,0)=0,"",_xlfn.XLOOKUP(C425, customers!$A$1:$A$1001,customers!$C$1:$C$1001,,0))</f>
        <v/>
      </c>
      <c r="H425" s="2" t="str">
        <f>_xlfn.XLOOKUP(orders!C425,customers!$A$1:$A$1001,customers!$G$1:$G$1001,,0)</f>
        <v>United States</v>
      </c>
      <c r="I425" t="str">
        <f>_xlfn.XLOOKUP(D425,products!$A$1:$A$49,products!$B$1:$B$49,,0)</f>
        <v>Rob</v>
      </c>
      <c r="J425" t="str">
        <f>_xlfn.XLOOKUP(D425,products!$A$1:$A$49,products!$C$1:$C$49,,0)</f>
        <v>M</v>
      </c>
      <c r="K425" s="4">
        <f>_xlfn.XLOOKUP(D425,products!$A$1:$A$49,products!$D$1:$D$49,,0)</f>
        <v>0.5</v>
      </c>
      <c r="L425" s="6">
        <f>_xlfn.XLOOKUP(D425,products!$A$1:$A$49,products!$E$1:$E$49,,0)</f>
        <v>5.97</v>
      </c>
      <c r="M425" s="5">
        <f t="shared" si="12"/>
        <v>17.91</v>
      </c>
      <c r="N425" t="s">
        <v>6197</v>
      </c>
      <c r="O425" t="str">
        <f t="shared" si="13"/>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 customers!$A$1:$A$1001,customers!$C$1:$C$1001,,0)=0,"",_xlfn.XLOOKUP(C426, customers!$A$1:$A$1001,customers!$C$1:$C$1001,,0))</f>
        <v>ydombrellbs@dedecms.com</v>
      </c>
      <c r="H426" s="2" t="str">
        <f>_xlfn.XLOOKUP(orders!C426,customers!$A$1:$A$1001,customers!$G$1:$G$1001,,0)</f>
        <v>United States</v>
      </c>
      <c r="I426" t="str">
        <f>_xlfn.XLOOKUP(D426,products!$A$1:$A$49,products!$B$1:$B$49,,0)</f>
        <v>Exc</v>
      </c>
      <c r="J426" t="str">
        <f>_xlfn.XLOOKUP(D426,products!$A$1:$A$49,products!$C$1:$C$49,,0)</f>
        <v>L</v>
      </c>
      <c r="K426" s="4">
        <f>_xlfn.XLOOKUP(D426,products!$A$1:$A$49,products!$D$1:$D$49,,0)</f>
        <v>0.5</v>
      </c>
      <c r="L426" s="6">
        <f>_xlfn.XLOOKUP(D426,products!$A$1:$A$49,products!$E$1:$E$49,,0)</f>
        <v>8.91</v>
      </c>
      <c r="M426" s="5">
        <f t="shared" si="12"/>
        <v>26.73</v>
      </c>
      <c r="N426" t="s">
        <v>6198</v>
      </c>
      <c r="O426" t="str">
        <f t="shared" si="13"/>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 customers!$A$1:$A$1001,customers!$C$1:$C$1001,,0)=0,"",_xlfn.XLOOKUP(C427, customers!$A$1:$A$1001,customers!$C$1:$C$1001,,0))</f>
        <v>adarthbt@t.co</v>
      </c>
      <c r="H427" s="2" t="str">
        <f>_xlfn.XLOOKUP(orders!C427,customers!$A$1:$A$1001,customers!$G$1:$G$1001,,0)</f>
        <v>United States</v>
      </c>
      <c r="I427" t="str">
        <f>_xlfn.XLOOKUP(D427,products!$A$1:$A$49,products!$B$1:$B$49,,0)</f>
        <v>Rob</v>
      </c>
      <c r="J427" t="str">
        <f>_xlfn.XLOOKUP(D427,products!$A$1:$A$49,products!$C$1:$C$49,,0)</f>
        <v>D</v>
      </c>
      <c r="K427" s="4">
        <f>_xlfn.XLOOKUP(D427,products!$A$1:$A$49,products!$D$1:$D$49,,0)</f>
        <v>1</v>
      </c>
      <c r="L427" s="6">
        <f>_xlfn.XLOOKUP(D427,products!$A$1:$A$49,products!$E$1:$E$49,,0)</f>
        <v>8.9499999999999993</v>
      </c>
      <c r="M427" s="5">
        <f t="shared" si="12"/>
        <v>17.899999999999999</v>
      </c>
      <c r="N427" t="s">
        <v>6197</v>
      </c>
      <c r="O427" t="str">
        <f t="shared" si="13"/>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 customers!$A$1:$A$1001,customers!$C$1:$C$1001,,0)=0,"",_xlfn.XLOOKUP(C428, customers!$A$1:$A$1001,customers!$C$1:$C$1001,,0))</f>
        <v>mdarrigoebu@hud.gov</v>
      </c>
      <c r="H428" s="2" t="str">
        <f>_xlfn.XLOOKUP(orders!C428,customers!$A$1:$A$1001,customers!$G$1:$G$1001,,0)</f>
        <v>Ireland</v>
      </c>
      <c r="I428" t="str">
        <f>_xlfn.XLOOKUP(D428,products!$A$1:$A$49,products!$B$1:$B$49,,0)</f>
        <v>Rob</v>
      </c>
      <c r="J428" t="str">
        <f>_xlfn.XLOOKUP(D428,products!$A$1:$A$49,products!$C$1:$C$49,,0)</f>
        <v>L</v>
      </c>
      <c r="K428" s="4">
        <f>_xlfn.XLOOKUP(D428,products!$A$1:$A$49,products!$D$1:$D$49,,0)</f>
        <v>0.2</v>
      </c>
      <c r="L428" s="6">
        <f>_xlfn.XLOOKUP(D428,products!$A$1:$A$49,products!$E$1:$E$49,,0)</f>
        <v>3.5849999999999995</v>
      </c>
      <c r="M428" s="5">
        <f t="shared" si="12"/>
        <v>14.339999999999998</v>
      </c>
      <c r="N428" t="s">
        <v>6197</v>
      </c>
      <c r="O428" t="str">
        <f t="shared" si="13"/>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 customers!$A$1:$A$1001,customers!$C$1:$C$1001,,0)=0,"",_xlfn.XLOOKUP(C429, customers!$A$1:$A$1001,customers!$C$1:$C$1001,,0))</f>
        <v/>
      </c>
      <c r="H429" s="2" t="str">
        <f>_xlfn.XLOOKUP(orders!C429,customers!$A$1:$A$1001,customers!$G$1:$G$1001,,0)</f>
        <v>United States</v>
      </c>
      <c r="I429" t="str">
        <f>_xlfn.XLOOKUP(D429,products!$A$1:$A$49,products!$B$1:$B$49,,0)</f>
        <v>Ara</v>
      </c>
      <c r="J429" t="str">
        <f>_xlfn.XLOOKUP(D429,products!$A$1:$A$49,products!$C$1:$C$49,,0)</f>
        <v>M</v>
      </c>
      <c r="K429" s="4">
        <f>_xlfn.XLOOKUP(D429,products!$A$1:$A$49,products!$D$1:$D$49,,0)</f>
        <v>2.5</v>
      </c>
      <c r="L429" s="6">
        <f>_xlfn.XLOOKUP(D429,products!$A$1:$A$49,products!$E$1:$E$49,,0)</f>
        <v>25.874999999999996</v>
      </c>
      <c r="M429" s="5">
        <f t="shared" si="12"/>
        <v>77.624999999999986</v>
      </c>
      <c r="N429" t="s">
        <v>6200</v>
      </c>
      <c r="O429" t="str">
        <f t="shared" si="13"/>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 customers!$A$1:$A$1001,customers!$C$1:$C$1001,,0)=0,"",_xlfn.XLOOKUP(C430, customers!$A$1:$A$1001,customers!$C$1:$C$1001,,0))</f>
        <v>mackrillbw@bandcamp.com</v>
      </c>
      <c r="H430" s="2" t="str">
        <f>_xlfn.XLOOKUP(orders!C430,customers!$A$1:$A$1001,customers!$G$1:$G$1001,,0)</f>
        <v>United States</v>
      </c>
      <c r="I430" t="str">
        <f>_xlfn.XLOOKUP(D430,products!$A$1:$A$49,products!$B$1:$B$49,,0)</f>
        <v>Rob</v>
      </c>
      <c r="J430" t="str">
        <f>_xlfn.XLOOKUP(D430,products!$A$1:$A$49,products!$C$1:$C$49,,0)</f>
        <v>L</v>
      </c>
      <c r="K430" s="4">
        <f>_xlfn.XLOOKUP(D430,products!$A$1:$A$49,products!$D$1:$D$49,,0)</f>
        <v>1</v>
      </c>
      <c r="L430" s="6">
        <f>_xlfn.XLOOKUP(D430,products!$A$1:$A$49,products!$E$1:$E$49,,0)</f>
        <v>11.95</v>
      </c>
      <c r="M430" s="5">
        <f t="shared" si="12"/>
        <v>59.75</v>
      </c>
      <c r="N430" t="s">
        <v>6197</v>
      </c>
      <c r="O430" t="str">
        <f t="shared" si="13"/>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 customers!$A$1:$A$1001,customers!$C$1:$C$1001,,0)=0,"",_xlfn.XLOOKUP(C431, customers!$A$1:$A$1001,customers!$C$1:$C$1001,,0))</f>
        <v>tfarraac@behance.net</v>
      </c>
      <c r="H431" s="2" t="str">
        <f>_xlfn.XLOOKUP(orders!C431,customers!$A$1:$A$1001,customers!$G$1:$G$1001,,0)</f>
        <v>United States</v>
      </c>
      <c r="I431" t="str">
        <f>_xlfn.XLOOKUP(D431,products!$A$1:$A$49,products!$B$1:$B$49,,0)</f>
        <v>Ara</v>
      </c>
      <c r="J431" t="str">
        <f>_xlfn.XLOOKUP(D431,products!$A$1:$A$49,products!$C$1:$C$49,,0)</f>
        <v>L</v>
      </c>
      <c r="K431" s="4">
        <f>_xlfn.XLOOKUP(D431,products!$A$1:$A$49,products!$D$1:$D$49,,0)</f>
        <v>1</v>
      </c>
      <c r="L431" s="6">
        <f>_xlfn.XLOOKUP(D431,products!$A$1:$A$49,products!$E$1:$E$49,,0)</f>
        <v>12.95</v>
      </c>
      <c r="M431" s="5">
        <f t="shared" si="12"/>
        <v>77.699999999999989</v>
      </c>
      <c r="N431" t="s">
        <v>6200</v>
      </c>
      <c r="O431" t="str">
        <f t="shared" si="13"/>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 customers!$A$1:$A$1001,customers!$C$1:$C$1001,,0)=0,"",_xlfn.XLOOKUP(C432, customers!$A$1:$A$1001,customers!$C$1:$C$1001,,0))</f>
        <v>mkippenby@dion.ne.jp</v>
      </c>
      <c r="H432" s="2" t="str">
        <f>_xlfn.XLOOKUP(orders!C432,customers!$A$1:$A$1001,customers!$G$1:$G$1001,,0)</f>
        <v>United States</v>
      </c>
      <c r="I432" t="str">
        <f>_xlfn.XLOOKUP(D432,products!$A$1:$A$49,products!$B$1:$B$49,,0)</f>
        <v>Rob</v>
      </c>
      <c r="J432" t="str">
        <f>_xlfn.XLOOKUP(D432,products!$A$1:$A$49,products!$C$1:$C$49,,0)</f>
        <v>D</v>
      </c>
      <c r="K432" s="4">
        <f>_xlfn.XLOOKUP(D432,products!$A$1:$A$49,products!$D$1:$D$49,,0)</f>
        <v>0.2</v>
      </c>
      <c r="L432" s="6">
        <f>_xlfn.XLOOKUP(D432,products!$A$1:$A$49,products!$E$1:$E$49,,0)</f>
        <v>2.6849999999999996</v>
      </c>
      <c r="M432" s="5">
        <f t="shared" si="12"/>
        <v>5.3699999999999992</v>
      </c>
      <c r="N432" t="s">
        <v>6197</v>
      </c>
      <c r="O432" t="str">
        <f t="shared" si="13"/>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 customers!$A$1:$A$1001,customers!$C$1:$C$1001,,0)=0,"",_xlfn.XLOOKUP(C433, customers!$A$1:$A$1001,customers!$C$1:$C$1001,,0))</f>
        <v>wransonbz@ted.com</v>
      </c>
      <c r="H433" s="2" t="str">
        <f>_xlfn.XLOOKUP(orders!C433,customers!$A$1:$A$1001,customers!$G$1:$G$1001,,0)</f>
        <v>Ireland</v>
      </c>
      <c r="I433" t="str">
        <f>_xlfn.XLOOKUP(D433,products!$A$1:$A$49,products!$B$1:$B$49,,0)</f>
        <v>Exc</v>
      </c>
      <c r="J433" t="str">
        <f>_xlfn.XLOOKUP(D433,products!$A$1:$A$49,products!$C$1:$C$49,,0)</f>
        <v>D</v>
      </c>
      <c r="K433" s="4">
        <f>_xlfn.XLOOKUP(D433,products!$A$1:$A$49,products!$D$1:$D$49,,0)</f>
        <v>2.5</v>
      </c>
      <c r="L433" s="6">
        <f>_xlfn.XLOOKUP(D433,products!$A$1:$A$49,products!$E$1:$E$49,,0)</f>
        <v>27.945</v>
      </c>
      <c r="M433" s="5">
        <f t="shared" si="12"/>
        <v>83.835000000000008</v>
      </c>
      <c r="N433" t="s">
        <v>6198</v>
      </c>
      <c r="O433" t="str">
        <f t="shared" si="13"/>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 customers!$A$1:$A$1001,customers!$C$1:$C$1001,,0)=0,"",_xlfn.XLOOKUP(C434, customers!$A$1:$A$1001,customers!$C$1:$C$1001,,0))</f>
        <v/>
      </c>
      <c r="H434" s="2" t="str">
        <f>_xlfn.XLOOKUP(orders!C434,customers!$A$1:$A$1001,customers!$G$1:$G$1001,,0)</f>
        <v>United States</v>
      </c>
      <c r="I434" t="str">
        <f>_xlfn.XLOOKUP(D434,products!$A$1:$A$49,products!$B$1:$B$49,,0)</f>
        <v>Ara</v>
      </c>
      <c r="J434" t="str">
        <f>_xlfn.XLOOKUP(D434,products!$A$1:$A$49,products!$C$1:$C$49,,0)</f>
        <v>M</v>
      </c>
      <c r="K434" s="4">
        <f>_xlfn.XLOOKUP(D434,products!$A$1:$A$49,products!$D$1:$D$49,,0)</f>
        <v>1</v>
      </c>
      <c r="L434" s="6">
        <f>_xlfn.XLOOKUP(D434,products!$A$1:$A$49,products!$E$1:$E$49,,0)</f>
        <v>11.25</v>
      </c>
      <c r="M434" s="5">
        <f t="shared" si="12"/>
        <v>22.5</v>
      </c>
      <c r="N434" t="s">
        <v>6200</v>
      </c>
      <c r="O434" t="str">
        <f t="shared" si="13"/>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 customers!$A$1:$A$1001,customers!$C$1:$C$1001,,0)=0,"",_xlfn.XLOOKUP(C435, customers!$A$1:$A$1001,customers!$C$1:$C$1001,,0))</f>
        <v>lrignoldc1@miibeian.gov.cn</v>
      </c>
      <c r="H435" s="2" t="str">
        <f>_xlfn.XLOOKUP(orders!C435,customers!$A$1:$A$1001,customers!$G$1:$G$1001,,0)</f>
        <v>United States</v>
      </c>
      <c r="I435" t="str">
        <f>_xlfn.XLOOKUP(D435,products!$A$1:$A$49,products!$B$1:$B$49,,0)</f>
        <v>Lib</v>
      </c>
      <c r="J435" t="str">
        <f>_xlfn.XLOOKUP(D435,products!$A$1:$A$49,products!$C$1:$C$49,,0)</f>
        <v>M</v>
      </c>
      <c r="K435" s="4">
        <f>_xlfn.XLOOKUP(D435,products!$A$1:$A$49,products!$D$1:$D$49,,0)</f>
        <v>2.5</v>
      </c>
      <c r="L435" s="6">
        <f>_xlfn.XLOOKUP(D435,products!$A$1:$A$49,products!$E$1:$E$49,,0)</f>
        <v>33.464999999999996</v>
      </c>
      <c r="M435" s="5">
        <f t="shared" si="12"/>
        <v>200.78999999999996</v>
      </c>
      <c r="N435" t="s">
        <v>6199</v>
      </c>
      <c r="O435" t="str">
        <f t="shared" si="13"/>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 customers!$A$1:$A$1001,customers!$C$1:$C$1001,,0)=0,"",_xlfn.XLOOKUP(C436, customers!$A$1:$A$1001,customers!$C$1:$C$1001,,0))</f>
        <v/>
      </c>
      <c r="H436" s="2" t="str">
        <f>_xlfn.XLOOKUP(orders!C436,customers!$A$1:$A$1001,customers!$G$1:$G$1001,,0)</f>
        <v>United States</v>
      </c>
      <c r="I436" t="str">
        <f>_xlfn.XLOOKUP(D436,products!$A$1:$A$49,products!$B$1:$B$49,,0)</f>
        <v>Ara</v>
      </c>
      <c r="J436" t="str">
        <f>_xlfn.XLOOKUP(D436,products!$A$1:$A$49,products!$C$1:$C$49,,0)</f>
        <v>M</v>
      </c>
      <c r="K436" s="4">
        <f>_xlfn.XLOOKUP(D436,products!$A$1:$A$49,products!$D$1:$D$49,,0)</f>
        <v>1</v>
      </c>
      <c r="L436" s="6">
        <f>_xlfn.XLOOKUP(D436,products!$A$1:$A$49,products!$E$1:$E$49,,0)</f>
        <v>11.25</v>
      </c>
      <c r="M436" s="5">
        <f t="shared" si="12"/>
        <v>67.5</v>
      </c>
      <c r="N436" t="s">
        <v>6200</v>
      </c>
      <c r="O436" t="str">
        <f t="shared" si="13"/>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 customers!$A$1:$A$1001,customers!$C$1:$C$1001,,0)=0,"",_xlfn.XLOOKUP(C437, customers!$A$1:$A$1001,customers!$C$1:$C$1001,,0))</f>
        <v>crowthornc3@msn.com</v>
      </c>
      <c r="H437" s="2" t="str">
        <f>_xlfn.XLOOKUP(orders!C437,customers!$A$1:$A$1001,customers!$G$1:$G$1001,,0)</f>
        <v>United States</v>
      </c>
      <c r="I437" t="str">
        <f>_xlfn.XLOOKUP(D437,products!$A$1:$A$49,products!$B$1:$B$49,,0)</f>
        <v>Exc</v>
      </c>
      <c r="J437" t="str">
        <f>_xlfn.XLOOKUP(D437,products!$A$1:$A$49,products!$C$1:$C$49,,0)</f>
        <v>M</v>
      </c>
      <c r="K437" s="4">
        <f>_xlfn.XLOOKUP(D437,products!$A$1:$A$49,products!$D$1:$D$49,,0)</f>
        <v>0.5</v>
      </c>
      <c r="L437" s="6">
        <f>_xlfn.XLOOKUP(D437,products!$A$1:$A$49,products!$E$1:$E$49,,0)</f>
        <v>8.25</v>
      </c>
      <c r="M437" s="5">
        <f t="shared" si="12"/>
        <v>8.25</v>
      </c>
      <c r="N437" t="s">
        <v>6198</v>
      </c>
      <c r="O437" t="str">
        <f t="shared" si="13"/>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 customers!$A$1:$A$1001,customers!$C$1:$C$1001,,0)=0,"",_xlfn.XLOOKUP(C438, customers!$A$1:$A$1001,customers!$C$1:$C$1001,,0))</f>
        <v>orylandc4@deviantart.com</v>
      </c>
      <c r="H438" s="2" t="str">
        <f>_xlfn.XLOOKUP(orders!C438,customers!$A$1:$A$1001,customers!$G$1:$G$1001,,0)</f>
        <v>United States</v>
      </c>
      <c r="I438" t="str">
        <f>_xlfn.XLOOKUP(D438,products!$A$1:$A$49,products!$B$1:$B$49,,0)</f>
        <v>Lib</v>
      </c>
      <c r="J438" t="str">
        <f>_xlfn.XLOOKUP(D438,products!$A$1:$A$49,products!$C$1:$C$49,,0)</f>
        <v>L</v>
      </c>
      <c r="K438" s="4">
        <f>_xlfn.XLOOKUP(D438,products!$A$1:$A$49,products!$D$1:$D$49,,0)</f>
        <v>0.2</v>
      </c>
      <c r="L438" s="6">
        <f>_xlfn.XLOOKUP(D438,products!$A$1:$A$49,products!$E$1:$E$49,,0)</f>
        <v>4.7549999999999999</v>
      </c>
      <c r="M438" s="5">
        <f t="shared" si="12"/>
        <v>9.51</v>
      </c>
      <c r="N438" t="s">
        <v>6199</v>
      </c>
      <c r="O438" t="str">
        <f t="shared" si="13"/>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 customers!$A$1:$A$1001,customers!$C$1:$C$1001,,0)=0,"",_xlfn.XLOOKUP(C439, customers!$A$1:$A$1001,customers!$C$1:$C$1001,,0))</f>
        <v/>
      </c>
      <c r="H439" s="2" t="str">
        <f>_xlfn.XLOOKUP(orders!C439,customers!$A$1:$A$1001,customers!$G$1:$G$1001,,0)</f>
        <v>United States</v>
      </c>
      <c r="I439" t="str">
        <f>_xlfn.XLOOKUP(D439,products!$A$1:$A$49,products!$B$1:$B$49,,0)</f>
        <v>Lib</v>
      </c>
      <c r="J439" t="str">
        <f>_xlfn.XLOOKUP(D439,products!$A$1:$A$49,products!$C$1:$C$49,,0)</f>
        <v>D</v>
      </c>
      <c r="K439" s="4">
        <f>_xlfn.XLOOKUP(D439,products!$A$1:$A$49,products!$D$1:$D$49,,0)</f>
        <v>2.5</v>
      </c>
      <c r="L439" s="6">
        <f>_xlfn.XLOOKUP(D439,products!$A$1:$A$49,products!$E$1:$E$49,,0)</f>
        <v>29.784999999999997</v>
      </c>
      <c r="M439" s="5">
        <f t="shared" si="12"/>
        <v>29.784999999999997</v>
      </c>
      <c r="N439" t="s">
        <v>6199</v>
      </c>
      <c r="O439" t="str">
        <f t="shared" si="13"/>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 customers!$A$1:$A$1001,customers!$C$1:$C$1001,,0)=0,"",_xlfn.XLOOKUP(C440, customers!$A$1:$A$1001,customers!$C$1:$C$1001,,0))</f>
        <v>msesonck@census.gov</v>
      </c>
      <c r="H440" s="2" t="str">
        <f>_xlfn.XLOOKUP(orders!C440,customers!$A$1:$A$1001,customers!$G$1:$G$1001,,0)</f>
        <v>United States</v>
      </c>
      <c r="I440" t="str">
        <f>_xlfn.XLOOKUP(D440,products!$A$1:$A$49,products!$B$1:$B$49,,0)</f>
        <v>Lib</v>
      </c>
      <c r="J440" t="str">
        <f>_xlfn.XLOOKUP(D440,products!$A$1:$A$49,products!$C$1:$C$49,,0)</f>
        <v>D</v>
      </c>
      <c r="K440" s="4">
        <f>_xlfn.XLOOKUP(D440,products!$A$1:$A$49,products!$D$1:$D$49,,0)</f>
        <v>0.5</v>
      </c>
      <c r="L440" s="6">
        <f>_xlfn.XLOOKUP(D440,products!$A$1:$A$49,products!$E$1:$E$49,,0)</f>
        <v>7.77</v>
      </c>
      <c r="M440" s="5">
        <f t="shared" si="12"/>
        <v>15.54</v>
      </c>
      <c r="N440" t="s">
        <v>6199</v>
      </c>
      <c r="O440" t="str">
        <f t="shared" si="13"/>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 customers!$A$1:$A$1001,customers!$C$1:$C$1001,,0)=0,"",_xlfn.XLOOKUP(C441, customers!$A$1:$A$1001,customers!$C$1:$C$1001,,0))</f>
        <v>craglessc7@webmd.com</v>
      </c>
      <c r="H441" s="2" t="str">
        <f>_xlfn.XLOOKUP(orders!C441,customers!$A$1:$A$1001,customers!$G$1:$G$1001,,0)</f>
        <v>Ireland</v>
      </c>
      <c r="I441" t="str">
        <f>_xlfn.XLOOKUP(D441,products!$A$1:$A$49,products!$B$1:$B$49,,0)</f>
        <v>Exc</v>
      </c>
      <c r="J441" t="str">
        <f>_xlfn.XLOOKUP(D441,products!$A$1:$A$49,products!$C$1:$C$49,,0)</f>
        <v>L</v>
      </c>
      <c r="K441" s="4">
        <f>_xlfn.XLOOKUP(D441,products!$A$1:$A$49,products!$D$1:$D$49,,0)</f>
        <v>0.5</v>
      </c>
      <c r="L441" s="6">
        <f>_xlfn.XLOOKUP(D441,products!$A$1:$A$49,products!$E$1:$E$49,,0)</f>
        <v>8.91</v>
      </c>
      <c r="M441" s="5">
        <f t="shared" si="12"/>
        <v>35.64</v>
      </c>
      <c r="N441" t="s">
        <v>6198</v>
      </c>
      <c r="O441" t="str">
        <f t="shared" si="13"/>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 customers!$A$1:$A$1001,customers!$C$1:$C$1001,,0)=0,"",_xlfn.XLOOKUP(C442, customers!$A$1:$A$1001,customers!$C$1:$C$1001,,0))</f>
        <v>fhollowsc8@blogtalkradio.com</v>
      </c>
      <c r="H442" s="2" t="str">
        <f>_xlfn.XLOOKUP(orders!C442,customers!$A$1:$A$1001,customers!$G$1:$G$1001,,0)</f>
        <v>United States</v>
      </c>
      <c r="I442" t="str">
        <f>_xlfn.XLOOKUP(D442,products!$A$1:$A$49,products!$B$1:$B$49,,0)</f>
        <v>Ara</v>
      </c>
      <c r="J442" t="str">
        <f>_xlfn.XLOOKUP(D442,products!$A$1:$A$49,products!$C$1:$C$49,,0)</f>
        <v>M</v>
      </c>
      <c r="K442" s="4">
        <f>_xlfn.XLOOKUP(D442,products!$A$1:$A$49,products!$D$1:$D$49,,0)</f>
        <v>2.5</v>
      </c>
      <c r="L442" s="6">
        <f>_xlfn.XLOOKUP(D442,products!$A$1:$A$49,products!$E$1:$E$49,,0)</f>
        <v>25.874999999999996</v>
      </c>
      <c r="M442" s="5">
        <f t="shared" si="12"/>
        <v>103.49999999999999</v>
      </c>
      <c r="N442" t="s">
        <v>6200</v>
      </c>
      <c r="O442" t="str">
        <f t="shared" si="13"/>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 customers!$A$1:$A$1001,customers!$C$1:$C$1001,,0)=0,"",_xlfn.XLOOKUP(C443, customers!$A$1:$A$1001,customers!$C$1:$C$1001,,0))</f>
        <v>llathleiffc9@nationalgeographic.com</v>
      </c>
      <c r="H443" s="2" t="str">
        <f>_xlfn.XLOOKUP(orders!C443,customers!$A$1:$A$1001,customers!$G$1:$G$1001,,0)</f>
        <v>Ireland</v>
      </c>
      <c r="I443" t="str">
        <f>_xlfn.XLOOKUP(D443,products!$A$1:$A$49,products!$B$1:$B$49,,0)</f>
        <v>Exc</v>
      </c>
      <c r="J443" t="str">
        <f>_xlfn.XLOOKUP(D443,products!$A$1:$A$49,products!$C$1:$C$49,,0)</f>
        <v>D</v>
      </c>
      <c r="K443" s="4">
        <f>_xlfn.XLOOKUP(D443,products!$A$1:$A$49,products!$D$1:$D$49,,0)</f>
        <v>1</v>
      </c>
      <c r="L443" s="6">
        <f>_xlfn.XLOOKUP(D443,products!$A$1:$A$49,products!$E$1:$E$49,,0)</f>
        <v>12.15</v>
      </c>
      <c r="M443" s="5">
        <f t="shared" si="12"/>
        <v>36.450000000000003</v>
      </c>
      <c r="N443" t="s">
        <v>6198</v>
      </c>
      <c r="O443" t="str">
        <f t="shared" si="13"/>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 customers!$A$1:$A$1001,customers!$C$1:$C$1001,,0)=0,"",_xlfn.XLOOKUP(C444, customers!$A$1:$A$1001,customers!$C$1:$C$1001,,0))</f>
        <v>kheadsca@jalbum.net</v>
      </c>
      <c r="H444" s="2" t="str">
        <f>_xlfn.XLOOKUP(orders!C444,customers!$A$1:$A$1001,customers!$G$1:$G$1001,,0)</f>
        <v>United States</v>
      </c>
      <c r="I444" t="str">
        <f>_xlfn.XLOOKUP(D444,products!$A$1:$A$49,products!$B$1:$B$49,,0)</f>
        <v>Rob</v>
      </c>
      <c r="J444" t="str">
        <f>_xlfn.XLOOKUP(D444,products!$A$1:$A$49,products!$C$1:$C$49,,0)</f>
        <v>L</v>
      </c>
      <c r="K444" s="4">
        <f>_xlfn.XLOOKUP(D444,products!$A$1:$A$49,products!$D$1:$D$49,,0)</f>
        <v>0.5</v>
      </c>
      <c r="L444" s="6">
        <f>_xlfn.XLOOKUP(D444,products!$A$1:$A$49,products!$E$1:$E$49,,0)</f>
        <v>7.169999999999999</v>
      </c>
      <c r="M444" s="5">
        <f t="shared" si="12"/>
        <v>35.849999999999994</v>
      </c>
      <c r="N444" t="s">
        <v>6197</v>
      </c>
      <c r="O444" t="str">
        <f t="shared" si="13"/>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 customers!$A$1:$A$1001,customers!$C$1:$C$1001,,0)=0,"",_xlfn.XLOOKUP(C445, customers!$A$1:$A$1001,customers!$C$1:$C$1001,,0))</f>
        <v>tbownecb@unicef.org</v>
      </c>
      <c r="H445" s="2" t="str">
        <f>_xlfn.XLOOKUP(orders!C445,customers!$A$1:$A$1001,customers!$G$1:$G$1001,,0)</f>
        <v>Ireland</v>
      </c>
      <c r="I445" t="str">
        <f>_xlfn.XLOOKUP(D445,products!$A$1:$A$49,products!$B$1:$B$49,,0)</f>
        <v>Exc</v>
      </c>
      <c r="J445" t="str">
        <f>_xlfn.XLOOKUP(D445,products!$A$1:$A$49,products!$C$1:$C$49,,0)</f>
        <v>L</v>
      </c>
      <c r="K445" s="4">
        <f>_xlfn.XLOOKUP(D445,products!$A$1:$A$49,products!$D$1:$D$49,,0)</f>
        <v>0.2</v>
      </c>
      <c r="L445" s="6">
        <f>_xlfn.XLOOKUP(D445,products!$A$1:$A$49,products!$E$1:$E$49,,0)</f>
        <v>4.4550000000000001</v>
      </c>
      <c r="M445" s="5">
        <f t="shared" si="12"/>
        <v>22.274999999999999</v>
      </c>
      <c r="N445" t="s">
        <v>6198</v>
      </c>
      <c r="O445" t="str">
        <f t="shared" si="13"/>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 customers!$A$1:$A$1001,customers!$C$1:$C$1001,,0)=0,"",_xlfn.XLOOKUP(C446, customers!$A$1:$A$1001,customers!$C$1:$C$1001,,0))</f>
        <v>rjacquemardcc@acquirethisname.com</v>
      </c>
      <c r="H446" s="2" t="str">
        <f>_xlfn.XLOOKUP(orders!C446,customers!$A$1:$A$1001,customers!$G$1:$G$1001,,0)</f>
        <v>Ireland</v>
      </c>
      <c r="I446" t="str">
        <f>_xlfn.XLOOKUP(D446,products!$A$1:$A$49,products!$B$1:$B$49,,0)</f>
        <v>Exc</v>
      </c>
      <c r="J446" t="str">
        <f>_xlfn.XLOOKUP(D446,products!$A$1:$A$49,products!$C$1:$C$49,,0)</f>
        <v>M</v>
      </c>
      <c r="K446" s="4">
        <f>_xlfn.XLOOKUP(D446,products!$A$1:$A$49,products!$D$1:$D$49,,0)</f>
        <v>0.2</v>
      </c>
      <c r="L446" s="6">
        <f>_xlfn.XLOOKUP(D446,products!$A$1:$A$49,products!$E$1:$E$49,,0)</f>
        <v>4.125</v>
      </c>
      <c r="M446" s="5">
        <f t="shared" si="12"/>
        <v>24.75</v>
      </c>
      <c r="N446" t="s">
        <v>6198</v>
      </c>
      <c r="O446" t="str">
        <f t="shared" si="13"/>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 customers!$A$1:$A$1001,customers!$C$1:$C$1001,,0)=0,"",_xlfn.XLOOKUP(C447, customers!$A$1:$A$1001,customers!$C$1:$C$1001,,0))</f>
        <v>kwarmancd@printfriendly.com</v>
      </c>
      <c r="H447" s="2" t="str">
        <f>_xlfn.XLOOKUP(orders!C447,customers!$A$1:$A$1001,customers!$G$1:$G$1001,,0)</f>
        <v>Ireland</v>
      </c>
      <c r="I447" t="str">
        <f>_xlfn.XLOOKUP(D447,products!$A$1:$A$49,products!$B$1:$B$49,,0)</f>
        <v>Lib</v>
      </c>
      <c r="J447" t="str">
        <f>_xlfn.XLOOKUP(D447,products!$A$1:$A$49,products!$C$1:$C$49,,0)</f>
        <v>M</v>
      </c>
      <c r="K447" s="4">
        <f>_xlfn.XLOOKUP(D447,products!$A$1:$A$49,products!$D$1:$D$49,,0)</f>
        <v>2.5</v>
      </c>
      <c r="L447" s="6">
        <f>_xlfn.XLOOKUP(D447,products!$A$1:$A$49,products!$E$1:$E$49,,0)</f>
        <v>33.464999999999996</v>
      </c>
      <c r="M447" s="5">
        <f t="shared" si="12"/>
        <v>66.929999999999993</v>
      </c>
      <c r="N447" t="s">
        <v>6199</v>
      </c>
      <c r="O447" t="str">
        <f t="shared" si="13"/>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 customers!$A$1:$A$1001,customers!$C$1:$C$1001,,0)=0,"",_xlfn.XLOOKUP(C448, customers!$A$1:$A$1001,customers!$C$1:$C$1001,,0))</f>
        <v>wcholomince@about.com</v>
      </c>
      <c r="H448" s="2" t="str">
        <f>_xlfn.XLOOKUP(orders!C448,customers!$A$1:$A$1001,customers!$G$1:$G$1001,,0)</f>
        <v>United Kingdom</v>
      </c>
      <c r="I448" t="str">
        <f>_xlfn.XLOOKUP(D448,products!$A$1:$A$49,products!$B$1:$B$49,,0)</f>
        <v>Lib</v>
      </c>
      <c r="J448" t="str">
        <f>_xlfn.XLOOKUP(D448,products!$A$1:$A$49,products!$C$1:$C$49,,0)</f>
        <v>M</v>
      </c>
      <c r="K448" s="4">
        <f>_xlfn.XLOOKUP(D448,products!$A$1:$A$49,products!$D$1:$D$49,,0)</f>
        <v>0.5</v>
      </c>
      <c r="L448" s="6">
        <f>_xlfn.XLOOKUP(D448,products!$A$1:$A$49,products!$E$1:$E$49,,0)</f>
        <v>8.73</v>
      </c>
      <c r="M448" s="5">
        <f t="shared" si="12"/>
        <v>8.73</v>
      </c>
      <c r="N448" t="s">
        <v>6199</v>
      </c>
      <c r="O448" t="str">
        <f t="shared" si="13"/>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 customers!$A$1:$A$1001,customers!$C$1:$C$1001,,0)=0,"",_xlfn.XLOOKUP(C449, customers!$A$1:$A$1001,customers!$C$1:$C$1001,,0))</f>
        <v>abraidmancf@census.gov</v>
      </c>
      <c r="H449" s="2" t="str">
        <f>_xlfn.XLOOKUP(orders!C449,customers!$A$1:$A$1001,customers!$G$1:$G$1001,,0)</f>
        <v>United States</v>
      </c>
      <c r="I449" t="str">
        <f>_xlfn.XLOOKUP(D449,products!$A$1:$A$49,products!$B$1:$B$49,,0)</f>
        <v>Rob</v>
      </c>
      <c r="J449" t="str">
        <f>_xlfn.XLOOKUP(D449,products!$A$1:$A$49,products!$C$1:$C$49,,0)</f>
        <v>M</v>
      </c>
      <c r="K449" s="4">
        <f>_xlfn.XLOOKUP(D449,products!$A$1:$A$49,products!$D$1:$D$49,,0)</f>
        <v>0.5</v>
      </c>
      <c r="L449" s="6">
        <f>_xlfn.XLOOKUP(D449,products!$A$1:$A$49,products!$E$1:$E$49,,0)</f>
        <v>5.97</v>
      </c>
      <c r="M449" s="5">
        <f t="shared" si="12"/>
        <v>17.91</v>
      </c>
      <c r="N449" t="s">
        <v>6197</v>
      </c>
      <c r="O449" t="str">
        <f t="shared" si="13"/>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 customers!$A$1:$A$1001,customers!$C$1:$C$1001,,0)=0,"",_xlfn.XLOOKUP(C450, customers!$A$1:$A$1001,customers!$C$1:$C$1001,,0))</f>
        <v>pdurbancg@symantec.com</v>
      </c>
      <c r="H450" s="2" t="str">
        <f>_xlfn.XLOOKUP(orders!C450,customers!$A$1:$A$1001,customers!$G$1:$G$1001,,0)</f>
        <v>Ireland</v>
      </c>
      <c r="I450" t="str">
        <f>_xlfn.XLOOKUP(D450,products!$A$1:$A$49,products!$B$1:$B$49,,0)</f>
        <v>Rob</v>
      </c>
      <c r="J450" t="str">
        <f>_xlfn.XLOOKUP(D450,products!$A$1:$A$49,products!$C$1:$C$49,,0)</f>
        <v>L</v>
      </c>
      <c r="K450" s="4">
        <f>_xlfn.XLOOKUP(D450,products!$A$1:$A$49,products!$D$1:$D$49,,0)</f>
        <v>0.5</v>
      </c>
      <c r="L450" s="6">
        <f>_xlfn.XLOOKUP(D450,products!$A$1:$A$49,products!$E$1:$E$49,,0)</f>
        <v>7.169999999999999</v>
      </c>
      <c r="M450" s="5">
        <f t="shared" si="12"/>
        <v>7.169999999999999</v>
      </c>
      <c r="N450" t="s">
        <v>6197</v>
      </c>
      <c r="O450" t="str">
        <f t="shared" si="13"/>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 customers!$A$1:$A$1001,customers!$C$1:$C$1001,,0)=0,"",_xlfn.XLOOKUP(C451, customers!$A$1:$A$1001,customers!$C$1:$C$1001,,0))</f>
        <v>aharroldch@miibeian.gov.cn</v>
      </c>
      <c r="H451" s="2" t="str">
        <f>_xlfn.XLOOKUP(orders!C451,customers!$A$1:$A$1001,customers!$G$1:$G$1001,,0)</f>
        <v>United States</v>
      </c>
      <c r="I451" t="str">
        <f>_xlfn.XLOOKUP(D451,products!$A$1:$A$49,products!$B$1:$B$49,,0)</f>
        <v>Rob</v>
      </c>
      <c r="J451" t="str">
        <f>_xlfn.XLOOKUP(D451,products!$A$1:$A$49,products!$C$1:$C$49,,0)</f>
        <v>D</v>
      </c>
      <c r="K451" s="4">
        <f>_xlfn.XLOOKUP(D451,products!$A$1:$A$49,products!$D$1:$D$49,,0)</f>
        <v>0.2</v>
      </c>
      <c r="L451" s="6">
        <f>_xlfn.XLOOKUP(D451,products!$A$1:$A$49,products!$E$1:$E$49,,0)</f>
        <v>2.6849999999999996</v>
      </c>
      <c r="M451" s="5">
        <f t="shared" ref="M451:M514" si="14">L451*E451</f>
        <v>5.3699999999999992</v>
      </c>
      <c r="N451" t="s">
        <v>6197</v>
      </c>
      <c r="O451" t="str">
        <f t="shared" ref="O451:O514" si="15">IF(J451 = "M", "Medium", IF(J451 = "L", "Light", IF(J451 = "D", "Dark","")))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 customers!$A$1:$A$1001,customers!$C$1:$C$1001,,0)=0,"",_xlfn.XLOOKUP(C452, customers!$A$1:$A$1001,customers!$C$1:$C$1001,,0))</f>
        <v>spamphilonci@mlb.com</v>
      </c>
      <c r="H452" s="2" t="str">
        <f>_xlfn.XLOOKUP(orders!C452,customers!$A$1:$A$1001,customers!$G$1:$G$1001,,0)</f>
        <v>Ireland</v>
      </c>
      <c r="I452" t="str">
        <f>_xlfn.XLOOKUP(D452,products!$A$1:$A$49,products!$B$1:$B$49,,0)</f>
        <v>Lib</v>
      </c>
      <c r="J452" t="str">
        <f>_xlfn.XLOOKUP(D452,products!$A$1:$A$49,products!$C$1:$C$49,,0)</f>
        <v>L</v>
      </c>
      <c r="K452" s="4">
        <f>_xlfn.XLOOKUP(D452,products!$A$1:$A$49,products!$D$1:$D$49,,0)</f>
        <v>0.2</v>
      </c>
      <c r="L452" s="6">
        <f>_xlfn.XLOOKUP(D452,products!$A$1:$A$49,products!$E$1:$E$49,,0)</f>
        <v>4.7549999999999999</v>
      </c>
      <c r="M452" s="5">
        <f t="shared" si="14"/>
        <v>23.774999999999999</v>
      </c>
      <c r="N452" t="s">
        <v>6199</v>
      </c>
      <c r="O452" t="str">
        <f t="shared" si="15"/>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 customers!$A$1:$A$1001,customers!$C$1:$C$1001,,0)=0,"",_xlfn.XLOOKUP(C453, customers!$A$1:$A$1001,customers!$C$1:$C$1001,,0))</f>
        <v>mspurdencj@exblog.jp</v>
      </c>
      <c r="H453" s="2" t="str">
        <f>_xlfn.XLOOKUP(orders!C453,customers!$A$1:$A$1001,customers!$G$1:$G$1001,,0)</f>
        <v>United States</v>
      </c>
      <c r="I453" t="str">
        <f>_xlfn.XLOOKUP(D453,products!$A$1:$A$49,products!$B$1:$B$49,,0)</f>
        <v>Rob</v>
      </c>
      <c r="J453" t="str">
        <f>_xlfn.XLOOKUP(D453,products!$A$1:$A$49,products!$C$1:$C$49,,0)</f>
        <v>D</v>
      </c>
      <c r="K453" s="4">
        <f>_xlfn.XLOOKUP(D453,products!$A$1:$A$49,products!$D$1:$D$49,,0)</f>
        <v>2.5</v>
      </c>
      <c r="L453" s="6">
        <f>_xlfn.XLOOKUP(D453,products!$A$1:$A$49,products!$E$1:$E$49,,0)</f>
        <v>20.584999999999997</v>
      </c>
      <c r="M453" s="5">
        <f t="shared" si="14"/>
        <v>41.169999999999995</v>
      </c>
      <c r="N453" t="s">
        <v>6197</v>
      </c>
      <c r="O453" t="str">
        <f t="shared" si="15"/>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 customers!$A$1:$A$1001,customers!$C$1:$C$1001,,0)=0,"",_xlfn.XLOOKUP(C454, customers!$A$1:$A$1001,customers!$C$1:$C$1001,,0))</f>
        <v>msesonck@census.gov</v>
      </c>
      <c r="H454" s="2" t="str">
        <f>_xlfn.XLOOKUP(orders!C454,customers!$A$1:$A$1001,customers!$G$1:$G$1001,,0)</f>
        <v>United States</v>
      </c>
      <c r="I454" t="str">
        <f>_xlfn.XLOOKUP(D454,products!$A$1:$A$49,products!$B$1:$B$49,,0)</f>
        <v>Ara</v>
      </c>
      <c r="J454" t="str">
        <f>_xlfn.XLOOKUP(D454,products!$A$1:$A$49,products!$C$1:$C$49,,0)</f>
        <v>L</v>
      </c>
      <c r="K454" s="4">
        <f>_xlfn.XLOOKUP(D454,products!$A$1:$A$49,products!$D$1:$D$49,,0)</f>
        <v>0.2</v>
      </c>
      <c r="L454" s="6">
        <f>_xlfn.XLOOKUP(D454,products!$A$1:$A$49,products!$E$1:$E$49,,0)</f>
        <v>3.8849999999999998</v>
      </c>
      <c r="M454" s="5">
        <f t="shared" si="14"/>
        <v>11.654999999999999</v>
      </c>
      <c r="N454" t="s">
        <v>6200</v>
      </c>
      <c r="O454" t="str">
        <f t="shared" si="15"/>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 customers!$A$1:$A$1001,customers!$C$1:$C$1001,,0)=0,"",_xlfn.XLOOKUP(C455, customers!$A$1:$A$1001,customers!$C$1:$C$1001,,0))</f>
        <v>npirronecl@weibo.com</v>
      </c>
      <c r="H455" s="2" t="str">
        <f>_xlfn.XLOOKUP(orders!C455,customers!$A$1:$A$1001,customers!$G$1:$G$1001,,0)</f>
        <v>United States</v>
      </c>
      <c r="I455" t="str">
        <f>_xlfn.XLOOKUP(D455,products!$A$1:$A$49,products!$B$1:$B$49,,0)</f>
        <v>Lib</v>
      </c>
      <c r="J455" t="str">
        <f>_xlfn.XLOOKUP(D455,products!$A$1:$A$49,products!$C$1:$C$49,,0)</f>
        <v>L</v>
      </c>
      <c r="K455" s="4">
        <f>_xlfn.XLOOKUP(D455,products!$A$1:$A$49,products!$D$1:$D$49,,0)</f>
        <v>0.5</v>
      </c>
      <c r="L455" s="6">
        <f>_xlfn.XLOOKUP(D455,products!$A$1:$A$49,products!$E$1:$E$49,,0)</f>
        <v>9.51</v>
      </c>
      <c r="M455" s="5">
        <f t="shared" si="14"/>
        <v>38.04</v>
      </c>
      <c r="N455" t="s">
        <v>6199</v>
      </c>
      <c r="O455" t="str">
        <f t="shared" si="15"/>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 customers!$A$1:$A$1001,customers!$C$1:$C$1001,,0)=0,"",_xlfn.XLOOKUP(C456, customers!$A$1:$A$1001,customers!$C$1:$C$1001,,0))</f>
        <v>rcawleycm@yellowbook.com</v>
      </c>
      <c r="H456" s="2" t="str">
        <f>_xlfn.XLOOKUP(orders!C456,customers!$A$1:$A$1001,customers!$G$1:$G$1001,,0)</f>
        <v>Ireland</v>
      </c>
      <c r="I456" t="str">
        <f>_xlfn.XLOOKUP(D456,products!$A$1:$A$49,products!$B$1:$B$49,,0)</f>
        <v>Rob</v>
      </c>
      <c r="J456" t="str">
        <f>_xlfn.XLOOKUP(D456,products!$A$1:$A$49,products!$C$1:$C$49,,0)</f>
        <v>D</v>
      </c>
      <c r="K456" s="4">
        <f>_xlfn.XLOOKUP(D456,products!$A$1:$A$49,products!$D$1:$D$49,,0)</f>
        <v>2.5</v>
      </c>
      <c r="L456" s="6">
        <f>_xlfn.XLOOKUP(D456,products!$A$1:$A$49,products!$E$1:$E$49,,0)</f>
        <v>20.584999999999997</v>
      </c>
      <c r="M456" s="5">
        <f t="shared" si="14"/>
        <v>82.339999999999989</v>
      </c>
      <c r="N456" t="s">
        <v>6197</v>
      </c>
      <c r="O456" t="str">
        <f t="shared" si="15"/>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 customers!$A$1:$A$1001,customers!$C$1:$C$1001,,0)=0,"",_xlfn.XLOOKUP(C457, customers!$A$1:$A$1001,customers!$C$1:$C$1001,,0))</f>
        <v>sbarribalcn@microsoft.com</v>
      </c>
      <c r="H457" s="2" t="str">
        <f>_xlfn.XLOOKUP(orders!C457,customers!$A$1:$A$1001,customers!$G$1:$G$1001,,0)</f>
        <v>Ireland</v>
      </c>
      <c r="I457" t="str">
        <f>_xlfn.XLOOKUP(D457,products!$A$1:$A$49,products!$B$1:$B$49,,0)</f>
        <v>Lib</v>
      </c>
      <c r="J457" t="str">
        <f>_xlfn.XLOOKUP(D457,products!$A$1:$A$49,products!$C$1:$C$49,,0)</f>
        <v>L</v>
      </c>
      <c r="K457" s="4">
        <f>_xlfn.XLOOKUP(D457,products!$A$1:$A$49,products!$D$1:$D$49,,0)</f>
        <v>0.2</v>
      </c>
      <c r="L457" s="6">
        <f>_xlfn.XLOOKUP(D457,products!$A$1:$A$49,products!$E$1:$E$49,,0)</f>
        <v>4.7549999999999999</v>
      </c>
      <c r="M457" s="5">
        <f t="shared" si="14"/>
        <v>9.51</v>
      </c>
      <c r="N457" t="s">
        <v>6199</v>
      </c>
      <c r="O457" t="str">
        <f t="shared" si="15"/>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 customers!$A$1:$A$1001,customers!$C$1:$C$1001,,0)=0,"",_xlfn.XLOOKUP(C458, customers!$A$1:$A$1001,customers!$C$1:$C$1001,,0))</f>
        <v>aadamidesco@bizjournals.com</v>
      </c>
      <c r="H458" s="2" t="str">
        <f>_xlfn.XLOOKUP(orders!C458,customers!$A$1:$A$1001,customers!$G$1:$G$1001,,0)</f>
        <v>United Kingdom</v>
      </c>
      <c r="I458" t="str">
        <f>_xlfn.XLOOKUP(D458,products!$A$1:$A$49,products!$B$1:$B$49,,0)</f>
        <v>Rob</v>
      </c>
      <c r="J458" t="str">
        <f>_xlfn.XLOOKUP(D458,products!$A$1:$A$49,products!$C$1:$C$49,,0)</f>
        <v>D</v>
      </c>
      <c r="K458" s="4">
        <f>_xlfn.XLOOKUP(D458,products!$A$1:$A$49,products!$D$1:$D$49,,0)</f>
        <v>2.5</v>
      </c>
      <c r="L458" s="6">
        <f>_xlfn.XLOOKUP(D458,products!$A$1:$A$49,products!$E$1:$E$49,,0)</f>
        <v>20.584999999999997</v>
      </c>
      <c r="M458" s="5">
        <f t="shared" si="14"/>
        <v>41.169999999999995</v>
      </c>
      <c r="N458" t="s">
        <v>6197</v>
      </c>
      <c r="O458" t="str">
        <f t="shared" si="15"/>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 customers!$A$1:$A$1001,customers!$C$1:$C$1001,,0)=0,"",_xlfn.XLOOKUP(C459, customers!$A$1:$A$1001,customers!$C$1:$C$1001,,0))</f>
        <v>cthowescp@craigslist.org</v>
      </c>
      <c r="H459" s="2" t="str">
        <f>_xlfn.XLOOKUP(orders!C459,customers!$A$1:$A$1001,customers!$G$1:$G$1001,,0)</f>
        <v>United States</v>
      </c>
      <c r="I459" t="str">
        <f>_xlfn.XLOOKUP(D459,products!$A$1:$A$49,products!$B$1:$B$49,,0)</f>
        <v>Lib</v>
      </c>
      <c r="J459" t="str">
        <f>_xlfn.XLOOKUP(D459,products!$A$1:$A$49,products!$C$1:$C$49,,0)</f>
        <v>L</v>
      </c>
      <c r="K459" s="4">
        <f>_xlfn.XLOOKUP(D459,products!$A$1:$A$49,products!$D$1:$D$49,,0)</f>
        <v>0.5</v>
      </c>
      <c r="L459" s="6">
        <f>_xlfn.XLOOKUP(D459,products!$A$1:$A$49,products!$E$1:$E$49,,0)</f>
        <v>9.51</v>
      </c>
      <c r="M459" s="5">
        <f t="shared" si="14"/>
        <v>47.55</v>
      </c>
      <c r="N459" t="s">
        <v>6199</v>
      </c>
      <c r="O459" t="str">
        <f t="shared" si="15"/>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 customers!$A$1:$A$1001,customers!$C$1:$C$1001,,0)=0,"",_xlfn.XLOOKUP(C460, customers!$A$1:$A$1001,customers!$C$1:$C$1001,,0))</f>
        <v>rwillowaycq@admin.ch</v>
      </c>
      <c r="H460" s="2" t="str">
        <f>_xlfn.XLOOKUP(orders!C460,customers!$A$1:$A$1001,customers!$G$1:$G$1001,,0)</f>
        <v>United States</v>
      </c>
      <c r="I460" t="str">
        <f>_xlfn.XLOOKUP(D460,products!$A$1:$A$49,products!$B$1:$B$49,,0)</f>
        <v>Ara</v>
      </c>
      <c r="J460" t="str">
        <f>_xlfn.XLOOKUP(D460,products!$A$1:$A$49,products!$C$1:$C$49,,0)</f>
        <v>M</v>
      </c>
      <c r="K460" s="4">
        <f>_xlfn.XLOOKUP(D460,products!$A$1:$A$49,products!$D$1:$D$49,,0)</f>
        <v>1</v>
      </c>
      <c r="L460" s="6">
        <f>_xlfn.XLOOKUP(D460,products!$A$1:$A$49,products!$E$1:$E$49,,0)</f>
        <v>11.25</v>
      </c>
      <c r="M460" s="5">
        <f t="shared" si="14"/>
        <v>45</v>
      </c>
      <c r="N460" t="s">
        <v>6200</v>
      </c>
      <c r="O460" t="str">
        <f t="shared" si="15"/>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 customers!$A$1:$A$1001,customers!$C$1:$C$1001,,0)=0,"",_xlfn.XLOOKUP(C461, customers!$A$1:$A$1001,customers!$C$1:$C$1001,,0))</f>
        <v>aelwincr@privacy.gov.au</v>
      </c>
      <c r="H461" s="2" t="str">
        <f>_xlfn.XLOOKUP(orders!C461,customers!$A$1:$A$1001,customers!$G$1:$G$1001,,0)</f>
        <v>United States</v>
      </c>
      <c r="I461" t="str">
        <f>_xlfn.XLOOKUP(D461,products!$A$1:$A$49,products!$B$1:$B$49,,0)</f>
        <v>Lib</v>
      </c>
      <c r="J461" t="str">
        <f>_xlfn.XLOOKUP(D461,products!$A$1:$A$49,products!$C$1:$C$49,,0)</f>
        <v>L</v>
      </c>
      <c r="K461" s="4">
        <f>_xlfn.XLOOKUP(D461,products!$A$1:$A$49,products!$D$1:$D$49,,0)</f>
        <v>0.2</v>
      </c>
      <c r="L461" s="6">
        <f>_xlfn.XLOOKUP(D461,products!$A$1:$A$49,products!$E$1:$E$49,,0)</f>
        <v>4.7549999999999999</v>
      </c>
      <c r="M461" s="5">
        <f t="shared" si="14"/>
        <v>23.774999999999999</v>
      </c>
      <c r="N461" t="s">
        <v>6199</v>
      </c>
      <c r="O461" t="str">
        <f t="shared" si="15"/>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 customers!$A$1:$A$1001,customers!$C$1:$C$1001,,0)=0,"",_xlfn.XLOOKUP(C462, customers!$A$1:$A$1001,customers!$C$1:$C$1001,,0))</f>
        <v>abilbrookcs@booking.com</v>
      </c>
      <c r="H462" s="2" t="str">
        <f>_xlfn.XLOOKUP(orders!C462,customers!$A$1:$A$1001,customers!$G$1:$G$1001,,0)</f>
        <v>Ireland</v>
      </c>
      <c r="I462" t="str">
        <f>_xlfn.XLOOKUP(D462,products!$A$1:$A$49,products!$B$1:$B$49,,0)</f>
        <v>Rob</v>
      </c>
      <c r="J462" t="str">
        <f>_xlfn.XLOOKUP(D462,products!$A$1:$A$49,products!$C$1:$C$49,,0)</f>
        <v>D</v>
      </c>
      <c r="K462" s="4">
        <f>_xlfn.XLOOKUP(D462,products!$A$1:$A$49,products!$D$1:$D$49,,0)</f>
        <v>0.5</v>
      </c>
      <c r="L462" s="6">
        <f>_xlfn.XLOOKUP(D462,products!$A$1:$A$49,products!$E$1:$E$49,,0)</f>
        <v>5.3699999999999992</v>
      </c>
      <c r="M462" s="5">
        <f t="shared" si="14"/>
        <v>16.11</v>
      </c>
      <c r="N462" t="s">
        <v>6197</v>
      </c>
      <c r="O462" t="str">
        <f t="shared" si="15"/>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 customers!$A$1:$A$1001,customers!$C$1:$C$1001,,0)=0,"",_xlfn.XLOOKUP(C463, customers!$A$1:$A$1001,customers!$C$1:$C$1001,,0))</f>
        <v>rmckallct@sakura.ne.jp</v>
      </c>
      <c r="H463" s="2" t="str">
        <f>_xlfn.XLOOKUP(orders!C463,customers!$A$1:$A$1001,customers!$G$1:$G$1001,,0)</f>
        <v>United Kingdom</v>
      </c>
      <c r="I463" t="str">
        <f>_xlfn.XLOOKUP(D463,products!$A$1:$A$49,products!$B$1:$B$49,,0)</f>
        <v>Rob</v>
      </c>
      <c r="J463" t="str">
        <f>_xlfn.XLOOKUP(D463,products!$A$1:$A$49,products!$C$1:$C$49,,0)</f>
        <v>D</v>
      </c>
      <c r="K463" s="4">
        <f>_xlfn.XLOOKUP(D463,products!$A$1:$A$49,products!$D$1:$D$49,,0)</f>
        <v>0.2</v>
      </c>
      <c r="L463" s="6">
        <f>_xlfn.XLOOKUP(D463,products!$A$1:$A$49,products!$E$1:$E$49,,0)</f>
        <v>2.6849999999999996</v>
      </c>
      <c r="M463" s="5">
        <f t="shared" si="14"/>
        <v>10.739999999999998</v>
      </c>
      <c r="N463" t="s">
        <v>6197</v>
      </c>
      <c r="O463" t="str">
        <f t="shared" si="15"/>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 customers!$A$1:$A$1001,customers!$C$1:$C$1001,,0)=0,"",_xlfn.XLOOKUP(C464, customers!$A$1:$A$1001,customers!$C$1:$C$1001,,0))</f>
        <v>bdailecu@vistaprint.com</v>
      </c>
      <c r="H464" s="2" t="str">
        <f>_xlfn.XLOOKUP(orders!C464,customers!$A$1:$A$1001,customers!$G$1:$G$1001,,0)</f>
        <v>United States</v>
      </c>
      <c r="I464" t="str">
        <f>_xlfn.XLOOKUP(D464,products!$A$1:$A$49,products!$B$1:$B$49,,0)</f>
        <v>Ara</v>
      </c>
      <c r="J464" t="str">
        <f>_xlfn.XLOOKUP(D464,products!$A$1:$A$49,products!$C$1:$C$49,,0)</f>
        <v>D</v>
      </c>
      <c r="K464" s="4">
        <f>_xlfn.XLOOKUP(D464,products!$A$1:$A$49,products!$D$1:$D$49,,0)</f>
        <v>1</v>
      </c>
      <c r="L464" s="6">
        <f>_xlfn.XLOOKUP(D464,products!$A$1:$A$49,products!$E$1:$E$49,,0)</f>
        <v>9.9499999999999993</v>
      </c>
      <c r="M464" s="5">
        <f t="shared" si="14"/>
        <v>49.75</v>
      </c>
      <c r="N464" t="s">
        <v>6200</v>
      </c>
      <c r="O464" t="str">
        <f t="shared" si="15"/>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 customers!$A$1:$A$1001,customers!$C$1:$C$1001,,0)=0,"",_xlfn.XLOOKUP(C465, customers!$A$1:$A$1001,customers!$C$1:$C$1001,,0))</f>
        <v>atrehernecv@state.tx.us</v>
      </c>
      <c r="H465" s="2" t="str">
        <f>_xlfn.XLOOKUP(orders!C465,customers!$A$1:$A$1001,customers!$G$1:$G$1001,,0)</f>
        <v>Ireland</v>
      </c>
      <c r="I465" t="str">
        <f>_xlfn.XLOOKUP(D465,products!$A$1:$A$49,products!$B$1:$B$49,,0)</f>
        <v>Exc</v>
      </c>
      <c r="J465" t="str">
        <f>_xlfn.XLOOKUP(D465,products!$A$1:$A$49,products!$C$1:$C$49,,0)</f>
        <v>M</v>
      </c>
      <c r="K465" s="4">
        <f>_xlfn.XLOOKUP(D465,products!$A$1:$A$49,products!$D$1:$D$49,,0)</f>
        <v>1</v>
      </c>
      <c r="L465" s="6">
        <f>_xlfn.XLOOKUP(D465,products!$A$1:$A$49,products!$E$1:$E$49,,0)</f>
        <v>13.75</v>
      </c>
      <c r="M465" s="5">
        <f t="shared" si="14"/>
        <v>27.5</v>
      </c>
      <c r="N465" t="s">
        <v>6198</v>
      </c>
      <c r="O465" t="str">
        <f t="shared" si="15"/>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 customers!$A$1:$A$1001,customers!$C$1:$C$1001,,0)=0,"",_xlfn.XLOOKUP(C466, customers!$A$1:$A$1001,customers!$C$1:$C$1001,,0))</f>
        <v>abrentnallcw@biglobe.ne.jp</v>
      </c>
      <c r="H466" s="2" t="str">
        <f>_xlfn.XLOOKUP(orders!C466,customers!$A$1:$A$1001,customers!$G$1:$G$1001,,0)</f>
        <v>United Kingdom</v>
      </c>
      <c r="I466" t="str">
        <f>_xlfn.XLOOKUP(D466,products!$A$1:$A$49,products!$B$1:$B$49,,0)</f>
        <v>Lib</v>
      </c>
      <c r="J466" t="str">
        <f>_xlfn.XLOOKUP(D466,products!$A$1:$A$49,products!$C$1:$C$49,,0)</f>
        <v>D</v>
      </c>
      <c r="K466" s="4">
        <f>_xlfn.XLOOKUP(D466,products!$A$1:$A$49,products!$D$1:$D$49,,0)</f>
        <v>2.5</v>
      </c>
      <c r="L466" s="6">
        <f>_xlfn.XLOOKUP(D466,products!$A$1:$A$49,products!$E$1:$E$49,,0)</f>
        <v>29.784999999999997</v>
      </c>
      <c r="M466" s="5">
        <f t="shared" si="14"/>
        <v>119.13999999999999</v>
      </c>
      <c r="N466" t="s">
        <v>6199</v>
      </c>
      <c r="O466" t="str">
        <f t="shared" si="15"/>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 customers!$A$1:$A$1001,customers!$C$1:$C$1001,,0)=0,"",_xlfn.XLOOKUP(C467, customers!$A$1:$A$1001,customers!$C$1:$C$1001,,0))</f>
        <v>ddrinkallcx@psu.edu</v>
      </c>
      <c r="H467" s="2" t="str">
        <f>_xlfn.XLOOKUP(orders!C467,customers!$A$1:$A$1001,customers!$G$1:$G$1001,,0)</f>
        <v>United States</v>
      </c>
      <c r="I467" t="str">
        <f>_xlfn.XLOOKUP(D467,products!$A$1:$A$49,products!$B$1:$B$49,,0)</f>
        <v>Rob</v>
      </c>
      <c r="J467" t="str">
        <f>_xlfn.XLOOKUP(D467,products!$A$1:$A$49,products!$C$1:$C$49,,0)</f>
        <v>D</v>
      </c>
      <c r="K467" s="4">
        <f>_xlfn.XLOOKUP(D467,products!$A$1:$A$49,products!$D$1:$D$49,,0)</f>
        <v>2.5</v>
      </c>
      <c r="L467" s="6">
        <f>_xlfn.XLOOKUP(D467,products!$A$1:$A$49,products!$E$1:$E$49,,0)</f>
        <v>20.584999999999997</v>
      </c>
      <c r="M467" s="5">
        <f t="shared" si="14"/>
        <v>20.584999999999997</v>
      </c>
      <c r="N467" t="s">
        <v>6197</v>
      </c>
      <c r="O467" t="str">
        <f t="shared" si="15"/>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 customers!$A$1:$A$1001,customers!$C$1:$C$1001,,0)=0,"",_xlfn.XLOOKUP(C468, customers!$A$1:$A$1001,customers!$C$1:$C$1001,,0))</f>
        <v>dkornelcy@cyberchimps.com</v>
      </c>
      <c r="H468" s="2" t="str">
        <f>_xlfn.XLOOKUP(orders!C468,customers!$A$1:$A$1001,customers!$G$1:$G$1001,,0)</f>
        <v>United States</v>
      </c>
      <c r="I468" t="str">
        <f>_xlfn.XLOOKUP(D468,products!$A$1:$A$49,products!$B$1:$B$49,,0)</f>
        <v>Ara</v>
      </c>
      <c r="J468" t="str">
        <f>_xlfn.XLOOKUP(D468,products!$A$1:$A$49,products!$C$1:$C$49,,0)</f>
        <v>D</v>
      </c>
      <c r="K468" s="4">
        <f>_xlfn.XLOOKUP(D468,products!$A$1:$A$49,products!$D$1:$D$49,,0)</f>
        <v>0.2</v>
      </c>
      <c r="L468" s="6">
        <f>_xlfn.XLOOKUP(D468,products!$A$1:$A$49,products!$E$1:$E$49,,0)</f>
        <v>2.9849999999999999</v>
      </c>
      <c r="M468" s="5">
        <f t="shared" si="14"/>
        <v>8.9550000000000001</v>
      </c>
      <c r="N468" t="s">
        <v>6200</v>
      </c>
      <c r="O468" t="str">
        <f t="shared" si="15"/>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 customers!$A$1:$A$1001,customers!$C$1:$C$1001,,0)=0,"",_xlfn.XLOOKUP(C469, customers!$A$1:$A$1001,customers!$C$1:$C$1001,,0))</f>
        <v>rlequeuxcz@newyorker.com</v>
      </c>
      <c r="H469" s="2" t="str">
        <f>_xlfn.XLOOKUP(orders!C469,customers!$A$1:$A$1001,customers!$G$1:$G$1001,,0)</f>
        <v>United States</v>
      </c>
      <c r="I469" t="str">
        <f>_xlfn.XLOOKUP(D469,products!$A$1:$A$49,products!$B$1:$B$49,,0)</f>
        <v>Ara</v>
      </c>
      <c r="J469" t="str">
        <f>_xlfn.XLOOKUP(D469,products!$A$1:$A$49,products!$C$1:$C$49,,0)</f>
        <v>D</v>
      </c>
      <c r="K469" s="4">
        <f>_xlfn.XLOOKUP(D469,products!$A$1:$A$49,products!$D$1:$D$49,,0)</f>
        <v>0.5</v>
      </c>
      <c r="L469" s="6">
        <f>_xlfn.XLOOKUP(D469,products!$A$1:$A$49,products!$E$1:$E$49,,0)</f>
        <v>5.97</v>
      </c>
      <c r="M469" s="5">
        <f t="shared" si="14"/>
        <v>5.97</v>
      </c>
      <c r="N469" t="s">
        <v>6200</v>
      </c>
      <c r="O469" t="str">
        <f t="shared" si="15"/>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 customers!$A$1:$A$1001,customers!$C$1:$C$1001,,0)=0,"",_xlfn.XLOOKUP(C470, customers!$A$1:$A$1001,customers!$C$1:$C$1001,,0))</f>
        <v>jmccaulld0@parallels.com</v>
      </c>
      <c r="H470" s="2" t="str">
        <f>_xlfn.XLOOKUP(orders!C470,customers!$A$1:$A$1001,customers!$G$1:$G$1001,,0)</f>
        <v>United States</v>
      </c>
      <c r="I470" t="str">
        <f>_xlfn.XLOOKUP(D470,products!$A$1:$A$49,products!$B$1:$B$49,,0)</f>
        <v>Exc</v>
      </c>
      <c r="J470" t="str">
        <f>_xlfn.XLOOKUP(D470,products!$A$1:$A$49,products!$C$1:$C$49,,0)</f>
        <v>M</v>
      </c>
      <c r="K470" s="4">
        <f>_xlfn.XLOOKUP(D470,products!$A$1:$A$49,products!$D$1:$D$49,,0)</f>
        <v>1</v>
      </c>
      <c r="L470" s="6">
        <f>_xlfn.XLOOKUP(D470,products!$A$1:$A$49,products!$E$1:$E$49,,0)</f>
        <v>13.75</v>
      </c>
      <c r="M470" s="5">
        <f t="shared" si="14"/>
        <v>41.25</v>
      </c>
      <c r="N470" t="s">
        <v>6198</v>
      </c>
      <c r="O470" t="str">
        <f t="shared" si="15"/>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 customers!$A$1:$A$1001,customers!$C$1:$C$1001,,0)=0,"",_xlfn.XLOOKUP(C471, customers!$A$1:$A$1001,customers!$C$1:$C$1001,,0))</f>
        <v>abrashda@plala.or.jp</v>
      </c>
      <c r="H471" s="2" t="str">
        <f>_xlfn.XLOOKUP(orders!C471,customers!$A$1:$A$1001,customers!$G$1:$G$1001,,0)</f>
        <v>United States</v>
      </c>
      <c r="I471" t="str">
        <f>_xlfn.XLOOKUP(D471,products!$A$1:$A$49,products!$B$1:$B$49,,0)</f>
        <v>Exc</v>
      </c>
      <c r="J471" t="str">
        <f>_xlfn.XLOOKUP(D471,products!$A$1:$A$49,products!$C$1:$C$49,,0)</f>
        <v>L</v>
      </c>
      <c r="K471" s="4">
        <f>_xlfn.XLOOKUP(D471,products!$A$1:$A$49,products!$D$1:$D$49,,0)</f>
        <v>0.2</v>
      </c>
      <c r="L471" s="6">
        <f>_xlfn.XLOOKUP(D471,products!$A$1:$A$49,products!$E$1:$E$49,,0)</f>
        <v>4.4550000000000001</v>
      </c>
      <c r="M471" s="5">
        <f t="shared" si="14"/>
        <v>22.274999999999999</v>
      </c>
      <c r="N471" t="s">
        <v>6198</v>
      </c>
      <c r="O471" t="str">
        <f t="shared" si="15"/>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 customers!$A$1:$A$1001,customers!$C$1:$C$1001,,0)=0,"",_xlfn.XLOOKUP(C472, customers!$A$1:$A$1001,customers!$C$1:$C$1001,,0))</f>
        <v>ahutchinsond2@imgur.com</v>
      </c>
      <c r="H472" s="2" t="str">
        <f>_xlfn.XLOOKUP(orders!C472,customers!$A$1:$A$1001,customers!$G$1:$G$1001,,0)</f>
        <v>United States</v>
      </c>
      <c r="I472" t="str">
        <f>_xlfn.XLOOKUP(D472,products!$A$1:$A$49,products!$B$1:$B$49,,0)</f>
        <v>Ara</v>
      </c>
      <c r="J472" t="str">
        <f>_xlfn.XLOOKUP(D472,products!$A$1:$A$49,products!$C$1:$C$49,,0)</f>
        <v>M</v>
      </c>
      <c r="K472" s="4">
        <f>_xlfn.XLOOKUP(D472,products!$A$1:$A$49,products!$D$1:$D$49,,0)</f>
        <v>0.5</v>
      </c>
      <c r="L472" s="6">
        <f>_xlfn.XLOOKUP(D472,products!$A$1:$A$49,products!$E$1:$E$49,,0)</f>
        <v>6.75</v>
      </c>
      <c r="M472" s="5">
        <f t="shared" si="14"/>
        <v>6.75</v>
      </c>
      <c r="N472" t="s">
        <v>6200</v>
      </c>
      <c r="O472" t="str">
        <f t="shared" si="15"/>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 customers!$A$1:$A$1001,customers!$C$1:$C$1001,,0)=0,"",_xlfn.XLOOKUP(C473, customers!$A$1:$A$1001,customers!$C$1:$C$1001,,0))</f>
        <v/>
      </c>
      <c r="H473" s="2" t="str">
        <f>_xlfn.XLOOKUP(orders!C473,customers!$A$1:$A$1001,customers!$G$1:$G$1001,,0)</f>
        <v>United States</v>
      </c>
      <c r="I473" t="str">
        <f>_xlfn.XLOOKUP(D473,products!$A$1:$A$49,products!$B$1:$B$49,,0)</f>
        <v>Lib</v>
      </c>
      <c r="J473" t="str">
        <f>_xlfn.XLOOKUP(D473,products!$A$1:$A$49,products!$C$1:$C$49,,0)</f>
        <v>M</v>
      </c>
      <c r="K473" s="4">
        <f>_xlfn.XLOOKUP(D473,products!$A$1:$A$49,products!$D$1:$D$49,,0)</f>
        <v>2.5</v>
      </c>
      <c r="L473" s="6">
        <f>_xlfn.XLOOKUP(D473,products!$A$1:$A$49,products!$E$1:$E$49,,0)</f>
        <v>33.464999999999996</v>
      </c>
      <c r="M473" s="5">
        <f t="shared" si="14"/>
        <v>133.85999999999999</v>
      </c>
      <c r="N473" t="s">
        <v>6199</v>
      </c>
      <c r="O473" t="str">
        <f t="shared" si="15"/>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 customers!$A$1:$A$1001,customers!$C$1:$C$1001,,0)=0,"",_xlfn.XLOOKUP(C474, customers!$A$1:$A$1001,customers!$C$1:$C$1001,,0))</f>
        <v>rdriversd4@hexun.com</v>
      </c>
      <c r="H474" s="2" t="str">
        <f>_xlfn.XLOOKUP(orders!C474,customers!$A$1:$A$1001,customers!$G$1:$G$1001,,0)</f>
        <v>United States</v>
      </c>
      <c r="I474" t="str">
        <f>_xlfn.XLOOKUP(D474,products!$A$1:$A$49,products!$B$1:$B$49,,0)</f>
        <v>Ara</v>
      </c>
      <c r="J474" t="str">
        <f>_xlfn.XLOOKUP(D474,products!$A$1:$A$49,products!$C$1:$C$49,,0)</f>
        <v>D</v>
      </c>
      <c r="K474" s="4">
        <f>_xlfn.XLOOKUP(D474,products!$A$1:$A$49,products!$D$1:$D$49,,0)</f>
        <v>0.2</v>
      </c>
      <c r="L474" s="6">
        <f>_xlfn.XLOOKUP(D474,products!$A$1:$A$49,products!$E$1:$E$49,,0)</f>
        <v>2.9849999999999999</v>
      </c>
      <c r="M474" s="5">
        <f t="shared" si="14"/>
        <v>5.97</v>
      </c>
      <c r="N474" t="s">
        <v>6200</v>
      </c>
      <c r="O474" t="str">
        <f t="shared" si="15"/>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 customers!$A$1:$A$1001,customers!$C$1:$C$1001,,0)=0,"",_xlfn.XLOOKUP(C475, customers!$A$1:$A$1001,customers!$C$1:$C$1001,,0))</f>
        <v>hzeald5@google.de</v>
      </c>
      <c r="H475" s="2" t="str">
        <f>_xlfn.XLOOKUP(orders!C475,customers!$A$1:$A$1001,customers!$G$1:$G$1001,,0)</f>
        <v>United States</v>
      </c>
      <c r="I475" t="str">
        <f>_xlfn.XLOOKUP(D475,products!$A$1:$A$49,products!$B$1:$B$49,,0)</f>
        <v>Ara</v>
      </c>
      <c r="J475" t="str">
        <f>_xlfn.XLOOKUP(D475,products!$A$1:$A$49,products!$C$1:$C$49,,0)</f>
        <v>L</v>
      </c>
      <c r="K475" s="4">
        <f>_xlfn.XLOOKUP(D475,products!$A$1:$A$49,products!$D$1:$D$49,,0)</f>
        <v>1</v>
      </c>
      <c r="L475" s="6">
        <f>_xlfn.XLOOKUP(D475,products!$A$1:$A$49,products!$E$1:$E$49,,0)</f>
        <v>12.95</v>
      </c>
      <c r="M475" s="5">
        <f t="shared" si="14"/>
        <v>25.9</v>
      </c>
      <c r="N475" t="s">
        <v>6200</v>
      </c>
      <c r="O475" t="str">
        <f t="shared" si="15"/>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 customers!$A$1:$A$1001,customers!$C$1:$C$1001,,0)=0,"",_xlfn.XLOOKUP(C476, customers!$A$1:$A$1001,customers!$C$1:$C$1001,,0))</f>
        <v>gsmallcombed6@ucla.edu</v>
      </c>
      <c r="H476" s="2" t="str">
        <f>_xlfn.XLOOKUP(orders!C476,customers!$A$1:$A$1001,customers!$G$1:$G$1001,,0)</f>
        <v>Ireland</v>
      </c>
      <c r="I476" t="str">
        <f>_xlfn.XLOOKUP(D476,products!$A$1:$A$49,products!$B$1:$B$49,,0)</f>
        <v>Exc</v>
      </c>
      <c r="J476" t="str">
        <f>_xlfn.XLOOKUP(D476,products!$A$1:$A$49,products!$C$1:$C$49,,0)</f>
        <v>M</v>
      </c>
      <c r="K476" s="4">
        <f>_xlfn.XLOOKUP(D476,products!$A$1:$A$49,products!$D$1:$D$49,,0)</f>
        <v>2.5</v>
      </c>
      <c r="L476" s="6">
        <f>_xlfn.XLOOKUP(D476,products!$A$1:$A$49,products!$E$1:$E$49,,0)</f>
        <v>31.624999999999996</v>
      </c>
      <c r="M476" s="5">
        <f t="shared" si="14"/>
        <v>31.624999999999996</v>
      </c>
      <c r="N476" t="s">
        <v>6198</v>
      </c>
      <c r="O476" t="str">
        <f t="shared" si="15"/>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 customers!$A$1:$A$1001,customers!$C$1:$C$1001,,0)=0,"",_xlfn.XLOOKUP(C477, customers!$A$1:$A$1001,customers!$C$1:$C$1001,,0))</f>
        <v>ddibleyd7@feedburner.com</v>
      </c>
      <c r="H477" s="2" t="str">
        <f>_xlfn.XLOOKUP(orders!C477,customers!$A$1:$A$1001,customers!$G$1:$G$1001,,0)</f>
        <v>United States</v>
      </c>
      <c r="I477" t="str">
        <f>_xlfn.XLOOKUP(D477,products!$A$1:$A$49,products!$B$1:$B$49,,0)</f>
        <v>Lib</v>
      </c>
      <c r="J477" t="str">
        <f>_xlfn.XLOOKUP(D477,products!$A$1:$A$49,products!$C$1:$C$49,,0)</f>
        <v>M</v>
      </c>
      <c r="K477" s="4">
        <f>_xlfn.XLOOKUP(D477,products!$A$1:$A$49,products!$D$1:$D$49,,0)</f>
        <v>0.2</v>
      </c>
      <c r="L477" s="6">
        <f>_xlfn.XLOOKUP(D477,products!$A$1:$A$49,products!$E$1:$E$49,,0)</f>
        <v>4.3650000000000002</v>
      </c>
      <c r="M477" s="5">
        <f t="shared" si="14"/>
        <v>8.73</v>
      </c>
      <c r="N477" t="s">
        <v>6199</v>
      </c>
      <c r="O477" t="str">
        <f t="shared" si="15"/>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 customers!$A$1:$A$1001,customers!$C$1:$C$1001,,0)=0,"",_xlfn.XLOOKUP(C478, customers!$A$1:$A$1001,customers!$C$1:$C$1001,,0))</f>
        <v>gdimitrioud8@chronoengine.com</v>
      </c>
      <c r="H478" s="2" t="str">
        <f>_xlfn.XLOOKUP(orders!C478,customers!$A$1:$A$1001,customers!$G$1:$G$1001,,0)</f>
        <v>United States</v>
      </c>
      <c r="I478" t="str">
        <f>_xlfn.XLOOKUP(D478,products!$A$1:$A$49,products!$B$1:$B$49,,0)</f>
        <v>Exc</v>
      </c>
      <c r="J478" t="str">
        <f>_xlfn.XLOOKUP(D478,products!$A$1:$A$49,products!$C$1:$C$49,,0)</f>
        <v>L</v>
      </c>
      <c r="K478" s="4">
        <f>_xlfn.XLOOKUP(D478,products!$A$1:$A$49,products!$D$1:$D$49,,0)</f>
        <v>0.2</v>
      </c>
      <c r="L478" s="6">
        <f>_xlfn.XLOOKUP(D478,products!$A$1:$A$49,products!$E$1:$E$49,,0)</f>
        <v>4.4550000000000001</v>
      </c>
      <c r="M478" s="5">
        <f t="shared" si="14"/>
        <v>26.73</v>
      </c>
      <c r="N478" t="s">
        <v>6198</v>
      </c>
      <c r="O478" t="str">
        <f t="shared" si="15"/>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 customers!$A$1:$A$1001,customers!$C$1:$C$1001,,0)=0,"",_xlfn.XLOOKUP(C479, customers!$A$1:$A$1001,customers!$C$1:$C$1001,,0))</f>
        <v>fflanagand9@woothemes.com</v>
      </c>
      <c r="H479" s="2" t="str">
        <f>_xlfn.XLOOKUP(orders!C479,customers!$A$1:$A$1001,customers!$G$1:$G$1001,,0)</f>
        <v>United States</v>
      </c>
      <c r="I479" t="str">
        <f>_xlfn.XLOOKUP(D479,products!$A$1:$A$49,products!$B$1:$B$49,,0)</f>
        <v>Lib</v>
      </c>
      <c r="J479" t="str">
        <f>_xlfn.XLOOKUP(D479,products!$A$1:$A$49,products!$C$1:$C$49,,0)</f>
        <v>M</v>
      </c>
      <c r="K479" s="4">
        <f>_xlfn.XLOOKUP(D479,products!$A$1:$A$49,products!$D$1:$D$49,,0)</f>
        <v>0.2</v>
      </c>
      <c r="L479" s="6">
        <f>_xlfn.XLOOKUP(D479,products!$A$1:$A$49,products!$E$1:$E$49,,0)</f>
        <v>4.3650000000000002</v>
      </c>
      <c r="M479" s="5">
        <f t="shared" si="14"/>
        <v>26.19</v>
      </c>
      <c r="N479" t="s">
        <v>6199</v>
      </c>
      <c r="O479" t="str">
        <f t="shared" si="15"/>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 customers!$A$1:$A$1001,customers!$C$1:$C$1001,,0)=0,"",_xlfn.XLOOKUP(C480, customers!$A$1:$A$1001,customers!$C$1:$C$1001,,0))</f>
        <v>abrashda@plala.or.jp</v>
      </c>
      <c r="H480" s="2" t="str">
        <f>_xlfn.XLOOKUP(orders!C480,customers!$A$1:$A$1001,customers!$G$1:$G$1001,,0)</f>
        <v>United States</v>
      </c>
      <c r="I480" t="str">
        <f>_xlfn.XLOOKUP(D480,products!$A$1:$A$49,products!$B$1:$B$49,,0)</f>
        <v>Rob</v>
      </c>
      <c r="J480" t="str">
        <f>_xlfn.XLOOKUP(D480,products!$A$1:$A$49,products!$C$1:$C$49,,0)</f>
        <v>D</v>
      </c>
      <c r="K480" s="4">
        <f>_xlfn.XLOOKUP(D480,products!$A$1:$A$49,products!$D$1:$D$49,,0)</f>
        <v>1</v>
      </c>
      <c r="L480" s="6">
        <f>_xlfn.XLOOKUP(D480,products!$A$1:$A$49,products!$E$1:$E$49,,0)</f>
        <v>8.9499999999999993</v>
      </c>
      <c r="M480" s="5">
        <f t="shared" si="14"/>
        <v>53.699999999999996</v>
      </c>
      <c r="N480" t="s">
        <v>6197</v>
      </c>
      <c r="O480" t="str">
        <f t="shared" si="15"/>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 customers!$A$1:$A$1001,customers!$C$1:$C$1001,,0)=0,"",_xlfn.XLOOKUP(C481, customers!$A$1:$A$1001,customers!$C$1:$C$1001,,0))</f>
        <v>abrashda@plala.or.jp</v>
      </c>
      <c r="H481" s="2" t="str">
        <f>_xlfn.XLOOKUP(orders!C481,customers!$A$1:$A$1001,customers!$G$1:$G$1001,,0)</f>
        <v>United States</v>
      </c>
      <c r="I481" t="str">
        <f>_xlfn.XLOOKUP(D481,products!$A$1:$A$49,products!$B$1:$B$49,,0)</f>
        <v>Exc</v>
      </c>
      <c r="J481" t="str">
        <f>_xlfn.XLOOKUP(D481,products!$A$1:$A$49,products!$C$1:$C$49,,0)</f>
        <v>M</v>
      </c>
      <c r="K481" s="4">
        <f>_xlfn.XLOOKUP(D481,products!$A$1:$A$49,products!$D$1:$D$49,,0)</f>
        <v>2.5</v>
      </c>
      <c r="L481" s="6">
        <f>_xlfn.XLOOKUP(D481,products!$A$1:$A$49,products!$E$1:$E$49,,0)</f>
        <v>31.624999999999996</v>
      </c>
      <c r="M481" s="5">
        <f t="shared" si="14"/>
        <v>126.49999999999999</v>
      </c>
      <c r="N481" t="s">
        <v>6198</v>
      </c>
      <c r="O481" t="str">
        <f t="shared" si="15"/>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 customers!$A$1:$A$1001,customers!$C$1:$C$1001,,0)=0,"",_xlfn.XLOOKUP(C482, customers!$A$1:$A$1001,customers!$C$1:$C$1001,,0))</f>
        <v>abrashda@plala.or.jp</v>
      </c>
      <c r="H482" s="2" t="str">
        <f>_xlfn.XLOOKUP(orders!C482,customers!$A$1:$A$1001,customers!$G$1:$G$1001,,0)</f>
        <v>United States</v>
      </c>
      <c r="I482" t="str">
        <f>_xlfn.XLOOKUP(D482,products!$A$1:$A$49,products!$B$1:$B$49,,0)</f>
        <v>Exc</v>
      </c>
      <c r="J482" t="str">
        <f>_xlfn.XLOOKUP(D482,products!$A$1:$A$49,products!$C$1:$C$49,,0)</f>
        <v>M</v>
      </c>
      <c r="K482" s="4">
        <f>_xlfn.XLOOKUP(D482,products!$A$1:$A$49,products!$D$1:$D$49,,0)</f>
        <v>0.2</v>
      </c>
      <c r="L482" s="6">
        <f>_xlfn.XLOOKUP(D482,products!$A$1:$A$49,products!$E$1:$E$49,,0)</f>
        <v>4.125</v>
      </c>
      <c r="M482" s="5">
        <f t="shared" si="14"/>
        <v>4.125</v>
      </c>
      <c r="N482" t="s">
        <v>6198</v>
      </c>
      <c r="O482" t="str">
        <f t="shared" si="15"/>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 customers!$A$1:$A$1001,customers!$C$1:$C$1001,,0)=0,"",_xlfn.XLOOKUP(C483, customers!$A$1:$A$1001,customers!$C$1:$C$1001,,0))</f>
        <v>nizhakovdd@aol.com</v>
      </c>
      <c r="H483" s="2" t="str">
        <f>_xlfn.XLOOKUP(orders!C483,customers!$A$1:$A$1001,customers!$G$1:$G$1001,,0)</f>
        <v>United Kingdom</v>
      </c>
      <c r="I483" t="str">
        <f>_xlfn.XLOOKUP(D483,products!$A$1:$A$49,products!$B$1:$B$49,,0)</f>
        <v>Rob</v>
      </c>
      <c r="J483" t="str">
        <f>_xlfn.XLOOKUP(D483,products!$A$1:$A$49,products!$C$1:$C$49,,0)</f>
        <v>L</v>
      </c>
      <c r="K483" s="4">
        <f>_xlfn.XLOOKUP(D483,products!$A$1:$A$49,products!$D$1:$D$49,,0)</f>
        <v>1</v>
      </c>
      <c r="L483" s="6">
        <f>_xlfn.XLOOKUP(D483,products!$A$1:$A$49,products!$E$1:$E$49,,0)</f>
        <v>11.95</v>
      </c>
      <c r="M483" s="5">
        <f t="shared" si="14"/>
        <v>23.9</v>
      </c>
      <c r="N483" t="s">
        <v>6197</v>
      </c>
      <c r="O483" t="str">
        <f t="shared" si="15"/>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 customers!$A$1:$A$1001,customers!$C$1:$C$1001,,0)=0,"",_xlfn.XLOOKUP(C484, customers!$A$1:$A$1001,customers!$C$1:$C$1001,,0))</f>
        <v>skeetsde@answers.com</v>
      </c>
      <c r="H484" s="2" t="str">
        <f>_xlfn.XLOOKUP(orders!C484,customers!$A$1:$A$1001,customers!$G$1:$G$1001,,0)</f>
        <v>United States</v>
      </c>
      <c r="I484" t="str">
        <f>_xlfn.XLOOKUP(D484,products!$A$1:$A$49,products!$B$1:$B$49,,0)</f>
        <v>Exc</v>
      </c>
      <c r="J484" t="str">
        <f>_xlfn.XLOOKUP(D484,products!$A$1:$A$49,products!$C$1:$C$49,,0)</f>
        <v>D</v>
      </c>
      <c r="K484" s="4">
        <f>_xlfn.XLOOKUP(D484,products!$A$1:$A$49,products!$D$1:$D$49,,0)</f>
        <v>2.5</v>
      </c>
      <c r="L484" s="6">
        <f>_xlfn.XLOOKUP(D484,products!$A$1:$A$49,products!$E$1:$E$49,,0)</f>
        <v>27.945</v>
      </c>
      <c r="M484" s="5">
        <f t="shared" si="14"/>
        <v>139.72499999999999</v>
      </c>
      <c r="N484" t="s">
        <v>6198</v>
      </c>
      <c r="O484" t="str">
        <f t="shared" si="15"/>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 customers!$A$1:$A$1001,customers!$C$1:$C$1001,,0)=0,"",_xlfn.XLOOKUP(C485, customers!$A$1:$A$1001,customers!$C$1:$C$1001,,0))</f>
        <v/>
      </c>
      <c r="H485" s="2" t="str">
        <f>_xlfn.XLOOKUP(orders!C485,customers!$A$1:$A$1001,customers!$G$1:$G$1001,,0)</f>
        <v>United States</v>
      </c>
      <c r="I485" t="str">
        <f>_xlfn.XLOOKUP(D485,products!$A$1:$A$49,products!$B$1:$B$49,,0)</f>
        <v>Lib</v>
      </c>
      <c r="J485" t="str">
        <f>_xlfn.XLOOKUP(D485,products!$A$1:$A$49,products!$C$1:$C$49,,0)</f>
        <v>D</v>
      </c>
      <c r="K485" s="4">
        <f>_xlfn.XLOOKUP(D485,products!$A$1:$A$49,products!$D$1:$D$49,,0)</f>
        <v>2.5</v>
      </c>
      <c r="L485" s="6">
        <f>_xlfn.XLOOKUP(D485,products!$A$1:$A$49,products!$E$1:$E$49,,0)</f>
        <v>29.784999999999997</v>
      </c>
      <c r="M485" s="5">
        <f t="shared" si="14"/>
        <v>59.569999999999993</v>
      </c>
      <c r="N485" t="s">
        <v>6199</v>
      </c>
      <c r="O485" t="str">
        <f t="shared" si="15"/>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 customers!$A$1:$A$1001,customers!$C$1:$C$1001,,0)=0,"",_xlfn.XLOOKUP(C486, customers!$A$1:$A$1001,customers!$C$1:$C$1001,,0))</f>
        <v>kcakedg@huffingtonpost.com</v>
      </c>
      <c r="H486" s="2" t="str">
        <f>_xlfn.XLOOKUP(orders!C486,customers!$A$1:$A$1001,customers!$G$1:$G$1001,,0)</f>
        <v>United States</v>
      </c>
      <c r="I486" t="str">
        <f>_xlfn.XLOOKUP(D486,products!$A$1:$A$49,products!$B$1:$B$49,,0)</f>
        <v>Lib</v>
      </c>
      <c r="J486" t="str">
        <f>_xlfn.XLOOKUP(D486,products!$A$1:$A$49,products!$C$1:$C$49,,0)</f>
        <v>L</v>
      </c>
      <c r="K486" s="4">
        <f>_xlfn.XLOOKUP(D486,products!$A$1:$A$49,products!$D$1:$D$49,,0)</f>
        <v>0.5</v>
      </c>
      <c r="L486" s="6">
        <f>_xlfn.XLOOKUP(D486,products!$A$1:$A$49,products!$E$1:$E$49,,0)</f>
        <v>9.51</v>
      </c>
      <c r="M486" s="5">
        <f t="shared" si="14"/>
        <v>57.06</v>
      </c>
      <c r="N486" t="s">
        <v>6199</v>
      </c>
      <c r="O486" t="str">
        <f t="shared" si="15"/>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 customers!$A$1:$A$1001,customers!$C$1:$C$1001,,0)=0,"",_xlfn.XLOOKUP(C487, customers!$A$1:$A$1001,customers!$C$1:$C$1001,,0))</f>
        <v>mhanseddh@instagram.com</v>
      </c>
      <c r="H487" s="2" t="str">
        <f>_xlfn.XLOOKUP(orders!C487,customers!$A$1:$A$1001,customers!$G$1:$G$1001,,0)</f>
        <v>Ireland</v>
      </c>
      <c r="I487" t="str">
        <f>_xlfn.XLOOKUP(D487,products!$A$1:$A$49,products!$B$1:$B$49,,0)</f>
        <v>Rob</v>
      </c>
      <c r="J487" t="str">
        <f>_xlfn.XLOOKUP(D487,products!$A$1:$A$49,products!$C$1:$C$49,,0)</f>
        <v>L</v>
      </c>
      <c r="K487" s="4">
        <f>_xlfn.XLOOKUP(D487,products!$A$1:$A$49,products!$D$1:$D$49,,0)</f>
        <v>0.2</v>
      </c>
      <c r="L487" s="6">
        <f>_xlfn.XLOOKUP(D487,products!$A$1:$A$49,products!$E$1:$E$49,,0)</f>
        <v>3.5849999999999995</v>
      </c>
      <c r="M487" s="5">
        <f t="shared" si="14"/>
        <v>21.509999999999998</v>
      </c>
      <c r="N487" t="s">
        <v>6197</v>
      </c>
      <c r="O487" t="str">
        <f t="shared" si="15"/>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 customers!$A$1:$A$1001,customers!$C$1:$C$1001,,0)=0,"",_xlfn.XLOOKUP(C488, customers!$A$1:$A$1001,customers!$C$1:$C$1001,,0))</f>
        <v>fkienleindi@trellian.com</v>
      </c>
      <c r="H488" s="2" t="str">
        <f>_xlfn.XLOOKUP(orders!C488,customers!$A$1:$A$1001,customers!$G$1:$G$1001,,0)</f>
        <v>Ireland</v>
      </c>
      <c r="I488" t="str">
        <f>_xlfn.XLOOKUP(D488,products!$A$1:$A$49,products!$B$1:$B$49,,0)</f>
        <v>Lib</v>
      </c>
      <c r="J488" t="str">
        <f>_xlfn.XLOOKUP(D488,products!$A$1:$A$49,products!$C$1:$C$49,,0)</f>
        <v>M</v>
      </c>
      <c r="K488" s="4">
        <f>_xlfn.XLOOKUP(D488,products!$A$1:$A$49,products!$D$1:$D$49,,0)</f>
        <v>0.5</v>
      </c>
      <c r="L488" s="6">
        <f>_xlfn.XLOOKUP(D488,products!$A$1:$A$49,products!$E$1:$E$49,,0)</f>
        <v>8.73</v>
      </c>
      <c r="M488" s="5">
        <f t="shared" si="14"/>
        <v>52.38</v>
      </c>
      <c r="N488" t="s">
        <v>6199</v>
      </c>
      <c r="O488" t="str">
        <f t="shared" si="15"/>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 customers!$A$1:$A$1001,customers!$C$1:$C$1001,,0)=0,"",_xlfn.XLOOKUP(C489, customers!$A$1:$A$1001,customers!$C$1:$C$1001,,0))</f>
        <v>kegglestonedj@sphinn.com</v>
      </c>
      <c r="H489" s="2" t="str">
        <f>_xlfn.XLOOKUP(orders!C489,customers!$A$1:$A$1001,customers!$G$1:$G$1001,,0)</f>
        <v>Ireland</v>
      </c>
      <c r="I489" t="str">
        <f>_xlfn.XLOOKUP(D489,products!$A$1:$A$49,products!$B$1:$B$49,,0)</f>
        <v>Exc</v>
      </c>
      <c r="J489" t="str">
        <f>_xlfn.XLOOKUP(D489,products!$A$1:$A$49,products!$C$1:$C$49,,0)</f>
        <v>D</v>
      </c>
      <c r="K489" s="4">
        <f>_xlfn.XLOOKUP(D489,products!$A$1:$A$49,products!$D$1:$D$49,,0)</f>
        <v>1</v>
      </c>
      <c r="L489" s="6">
        <f>_xlfn.XLOOKUP(D489,products!$A$1:$A$49,products!$E$1:$E$49,,0)</f>
        <v>12.15</v>
      </c>
      <c r="M489" s="5">
        <f t="shared" si="14"/>
        <v>72.900000000000006</v>
      </c>
      <c r="N489" t="s">
        <v>6198</v>
      </c>
      <c r="O489" t="str">
        <f t="shared" si="15"/>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 customers!$A$1:$A$1001,customers!$C$1:$C$1001,,0)=0,"",_xlfn.XLOOKUP(C490, customers!$A$1:$A$1001,customers!$C$1:$C$1001,,0))</f>
        <v>bsemkinsdk@unc.edu</v>
      </c>
      <c r="H490" s="2" t="str">
        <f>_xlfn.XLOOKUP(orders!C490,customers!$A$1:$A$1001,customers!$G$1:$G$1001,,0)</f>
        <v>Ireland</v>
      </c>
      <c r="I490" t="str">
        <f>_xlfn.XLOOKUP(D490,products!$A$1:$A$49,products!$B$1:$B$49,,0)</f>
        <v>Rob</v>
      </c>
      <c r="J490" t="str">
        <f>_xlfn.XLOOKUP(D490,products!$A$1:$A$49,products!$C$1:$C$49,,0)</f>
        <v>M</v>
      </c>
      <c r="K490" s="4">
        <f>_xlfn.XLOOKUP(D490,products!$A$1:$A$49,products!$D$1:$D$49,,0)</f>
        <v>0.2</v>
      </c>
      <c r="L490" s="6">
        <f>_xlfn.XLOOKUP(D490,products!$A$1:$A$49,products!$E$1:$E$49,,0)</f>
        <v>2.9849999999999999</v>
      </c>
      <c r="M490" s="5">
        <f t="shared" si="14"/>
        <v>14.924999999999999</v>
      </c>
      <c r="N490" t="s">
        <v>6197</v>
      </c>
      <c r="O490" t="str">
        <f t="shared" si="15"/>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 customers!$A$1:$A$1001,customers!$C$1:$C$1001,,0)=0,"",_xlfn.XLOOKUP(C491, customers!$A$1:$A$1001,customers!$C$1:$C$1001,,0))</f>
        <v>slorenzettidl@is.gd</v>
      </c>
      <c r="H491" s="2" t="str">
        <f>_xlfn.XLOOKUP(orders!C491,customers!$A$1:$A$1001,customers!$G$1:$G$1001,,0)</f>
        <v>United States</v>
      </c>
      <c r="I491" t="str">
        <f>_xlfn.XLOOKUP(D491,products!$A$1:$A$49,products!$B$1:$B$49,,0)</f>
        <v>Lib</v>
      </c>
      <c r="J491" t="str">
        <f>_xlfn.XLOOKUP(D491,products!$A$1:$A$49,products!$C$1:$C$49,,0)</f>
        <v>L</v>
      </c>
      <c r="K491" s="4">
        <f>_xlfn.XLOOKUP(D491,products!$A$1:$A$49,products!$D$1:$D$49,,0)</f>
        <v>1</v>
      </c>
      <c r="L491" s="6">
        <f>_xlfn.XLOOKUP(D491,products!$A$1:$A$49,products!$E$1:$E$49,,0)</f>
        <v>15.85</v>
      </c>
      <c r="M491" s="5">
        <f t="shared" si="14"/>
        <v>95.1</v>
      </c>
      <c r="N491" t="s">
        <v>6199</v>
      </c>
      <c r="O491" t="str">
        <f t="shared" si="15"/>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 customers!$A$1:$A$1001,customers!$C$1:$C$1001,,0)=0,"",_xlfn.XLOOKUP(C492, customers!$A$1:$A$1001,customers!$C$1:$C$1001,,0))</f>
        <v>bgiannazzidm@apple.com</v>
      </c>
      <c r="H492" s="2" t="str">
        <f>_xlfn.XLOOKUP(orders!C492,customers!$A$1:$A$1001,customers!$G$1:$G$1001,,0)</f>
        <v>United States</v>
      </c>
      <c r="I492" t="str">
        <f>_xlfn.XLOOKUP(D492,products!$A$1:$A$49,products!$B$1:$B$49,,0)</f>
        <v>Lib</v>
      </c>
      <c r="J492" t="str">
        <f>_xlfn.XLOOKUP(D492,products!$A$1:$A$49,products!$C$1:$C$49,,0)</f>
        <v>D</v>
      </c>
      <c r="K492" s="4">
        <f>_xlfn.XLOOKUP(D492,products!$A$1:$A$49,products!$D$1:$D$49,,0)</f>
        <v>0.5</v>
      </c>
      <c r="L492" s="6">
        <f>_xlfn.XLOOKUP(D492,products!$A$1:$A$49,products!$E$1:$E$49,,0)</f>
        <v>7.77</v>
      </c>
      <c r="M492" s="5">
        <f t="shared" si="14"/>
        <v>15.54</v>
      </c>
      <c r="N492" t="s">
        <v>6199</v>
      </c>
      <c r="O492" t="str">
        <f t="shared" si="15"/>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 customers!$A$1:$A$1001,customers!$C$1:$C$1001,,0)=0,"",_xlfn.XLOOKUP(C493, customers!$A$1:$A$1001,customers!$C$1:$C$1001,,0))</f>
        <v/>
      </c>
      <c r="H493" s="2" t="str">
        <f>_xlfn.XLOOKUP(orders!C493,customers!$A$1:$A$1001,customers!$G$1:$G$1001,,0)</f>
        <v>United States</v>
      </c>
      <c r="I493" t="str">
        <f>_xlfn.XLOOKUP(D493,products!$A$1:$A$49,products!$B$1:$B$49,,0)</f>
        <v>Lib</v>
      </c>
      <c r="J493" t="str">
        <f>_xlfn.XLOOKUP(D493,products!$A$1:$A$49,products!$C$1:$C$49,,0)</f>
        <v>D</v>
      </c>
      <c r="K493" s="4">
        <f>_xlfn.XLOOKUP(D493,products!$A$1:$A$49,products!$D$1:$D$49,,0)</f>
        <v>0.2</v>
      </c>
      <c r="L493" s="6">
        <f>_xlfn.XLOOKUP(D493,products!$A$1:$A$49,products!$E$1:$E$49,,0)</f>
        <v>3.8849999999999998</v>
      </c>
      <c r="M493" s="5">
        <f t="shared" si="14"/>
        <v>23.31</v>
      </c>
      <c r="N493" t="s">
        <v>6199</v>
      </c>
      <c r="O493" t="str">
        <f t="shared" si="15"/>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 customers!$A$1:$A$1001,customers!$C$1:$C$1001,,0)=0,"",_xlfn.XLOOKUP(C494, customers!$A$1:$A$1001,customers!$C$1:$C$1001,,0))</f>
        <v>ulethbrigdo@hc360.com</v>
      </c>
      <c r="H494" s="2" t="str">
        <f>_xlfn.XLOOKUP(orders!C494,customers!$A$1:$A$1001,customers!$G$1:$G$1001,,0)</f>
        <v>United States</v>
      </c>
      <c r="I494" t="str">
        <f>_xlfn.XLOOKUP(D494,products!$A$1:$A$49,products!$B$1:$B$49,,0)</f>
        <v>Exc</v>
      </c>
      <c r="J494" t="str">
        <f>_xlfn.XLOOKUP(D494,products!$A$1:$A$49,products!$C$1:$C$49,,0)</f>
        <v>M</v>
      </c>
      <c r="K494" s="4">
        <f>_xlfn.XLOOKUP(D494,products!$A$1:$A$49,products!$D$1:$D$49,,0)</f>
        <v>0.2</v>
      </c>
      <c r="L494" s="6">
        <f>_xlfn.XLOOKUP(D494,products!$A$1:$A$49,products!$E$1:$E$49,,0)</f>
        <v>4.125</v>
      </c>
      <c r="M494" s="5">
        <f t="shared" si="14"/>
        <v>4.125</v>
      </c>
      <c r="N494" t="s">
        <v>6198</v>
      </c>
      <c r="O494" t="str">
        <f t="shared" si="15"/>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 customers!$A$1:$A$1001,customers!$C$1:$C$1001,,0)=0,"",_xlfn.XLOOKUP(C495, customers!$A$1:$A$1001,customers!$C$1:$C$1001,,0))</f>
        <v>sfarnishdp@dmoz.org</v>
      </c>
      <c r="H495" s="2" t="str">
        <f>_xlfn.XLOOKUP(orders!C495,customers!$A$1:$A$1001,customers!$G$1:$G$1001,,0)</f>
        <v>United Kingdom</v>
      </c>
      <c r="I495" t="str">
        <f>_xlfn.XLOOKUP(D495,products!$A$1:$A$49,products!$B$1:$B$49,,0)</f>
        <v>Rob</v>
      </c>
      <c r="J495" t="str">
        <f>_xlfn.XLOOKUP(D495,products!$A$1:$A$49,products!$C$1:$C$49,,0)</f>
        <v>M</v>
      </c>
      <c r="K495" s="4">
        <f>_xlfn.XLOOKUP(D495,products!$A$1:$A$49,products!$D$1:$D$49,,0)</f>
        <v>0.5</v>
      </c>
      <c r="L495" s="6">
        <f>_xlfn.XLOOKUP(D495,products!$A$1:$A$49,products!$E$1:$E$49,,0)</f>
        <v>5.97</v>
      </c>
      <c r="M495" s="5">
        <f t="shared" si="14"/>
        <v>35.82</v>
      </c>
      <c r="N495" t="s">
        <v>6197</v>
      </c>
      <c r="O495" t="str">
        <f t="shared" si="15"/>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 customers!$A$1:$A$1001,customers!$C$1:$C$1001,,0)=0,"",_xlfn.XLOOKUP(C496, customers!$A$1:$A$1001,customers!$C$1:$C$1001,,0))</f>
        <v>fjecockdq@unicef.org</v>
      </c>
      <c r="H496" s="2" t="str">
        <f>_xlfn.XLOOKUP(orders!C496,customers!$A$1:$A$1001,customers!$G$1:$G$1001,,0)</f>
        <v>United States</v>
      </c>
      <c r="I496" t="str">
        <f>_xlfn.XLOOKUP(D496,products!$A$1:$A$49,products!$B$1:$B$49,,0)</f>
        <v>Lib</v>
      </c>
      <c r="J496" t="str">
        <f>_xlfn.XLOOKUP(D496,products!$A$1:$A$49,products!$C$1:$C$49,,0)</f>
        <v>L</v>
      </c>
      <c r="K496" s="4">
        <f>_xlfn.XLOOKUP(D496,products!$A$1:$A$49,products!$D$1:$D$49,,0)</f>
        <v>1</v>
      </c>
      <c r="L496" s="6">
        <f>_xlfn.XLOOKUP(D496,products!$A$1:$A$49,products!$E$1:$E$49,,0)</f>
        <v>15.85</v>
      </c>
      <c r="M496" s="5">
        <f t="shared" si="14"/>
        <v>31.7</v>
      </c>
      <c r="N496" t="s">
        <v>6199</v>
      </c>
      <c r="O496" t="str">
        <f t="shared" si="15"/>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 customers!$A$1:$A$1001,customers!$C$1:$C$1001,,0)=0,"",_xlfn.XLOOKUP(C497, customers!$A$1:$A$1001,customers!$C$1:$C$1001,,0))</f>
        <v/>
      </c>
      <c r="H497" s="2" t="str">
        <f>_xlfn.XLOOKUP(orders!C497,customers!$A$1:$A$1001,customers!$G$1:$G$1001,,0)</f>
        <v>United States</v>
      </c>
      <c r="I497" t="str">
        <f>_xlfn.XLOOKUP(D497,products!$A$1:$A$49,products!$B$1:$B$49,,0)</f>
        <v>Lib</v>
      </c>
      <c r="J497" t="str">
        <f>_xlfn.XLOOKUP(D497,products!$A$1:$A$49,products!$C$1:$C$49,,0)</f>
        <v>L</v>
      </c>
      <c r="K497" s="4">
        <f>_xlfn.XLOOKUP(D497,products!$A$1:$A$49,products!$D$1:$D$49,,0)</f>
        <v>1</v>
      </c>
      <c r="L497" s="6">
        <f>_xlfn.XLOOKUP(D497,products!$A$1:$A$49,products!$E$1:$E$49,,0)</f>
        <v>15.85</v>
      </c>
      <c r="M497" s="5">
        <f t="shared" si="14"/>
        <v>79.25</v>
      </c>
      <c r="N497" t="s">
        <v>6199</v>
      </c>
      <c r="O497" t="str">
        <f t="shared" si="15"/>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 customers!$A$1:$A$1001,customers!$C$1:$C$1001,,0)=0,"",_xlfn.XLOOKUP(C498, customers!$A$1:$A$1001,customers!$C$1:$C$1001,,0))</f>
        <v>hpallisterds@ning.com</v>
      </c>
      <c r="H498" s="2" t="str">
        <f>_xlfn.XLOOKUP(orders!C498,customers!$A$1:$A$1001,customers!$G$1:$G$1001,,0)</f>
        <v>United States</v>
      </c>
      <c r="I498" t="str">
        <f>_xlfn.XLOOKUP(D498,products!$A$1:$A$49,products!$B$1:$B$49,,0)</f>
        <v>Exc</v>
      </c>
      <c r="J498" t="str">
        <f>_xlfn.XLOOKUP(D498,products!$A$1:$A$49,products!$C$1:$C$49,,0)</f>
        <v>D</v>
      </c>
      <c r="K498" s="4">
        <f>_xlfn.XLOOKUP(D498,products!$A$1:$A$49,products!$D$1:$D$49,,0)</f>
        <v>0.2</v>
      </c>
      <c r="L498" s="6">
        <f>_xlfn.XLOOKUP(D498,products!$A$1:$A$49,products!$E$1:$E$49,,0)</f>
        <v>3.645</v>
      </c>
      <c r="M498" s="5">
        <f t="shared" si="14"/>
        <v>10.935</v>
      </c>
      <c r="N498" t="s">
        <v>6198</v>
      </c>
      <c r="O498" t="str">
        <f t="shared" si="15"/>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 customers!$A$1:$A$1001,customers!$C$1:$C$1001,,0)=0,"",_xlfn.XLOOKUP(C499, customers!$A$1:$A$1001,customers!$C$1:$C$1001,,0))</f>
        <v>cmershdt@drupal.org</v>
      </c>
      <c r="H499" s="2" t="str">
        <f>_xlfn.XLOOKUP(orders!C499,customers!$A$1:$A$1001,customers!$G$1:$G$1001,,0)</f>
        <v>Ireland</v>
      </c>
      <c r="I499" t="str">
        <f>_xlfn.XLOOKUP(D499,products!$A$1:$A$49,products!$B$1:$B$49,,0)</f>
        <v>Ara</v>
      </c>
      <c r="J499" t="str">
        <f>_xlfn.XLOOKUP(D499,products!$A$1:$A$49,products!$C$1:$C$49,,0)</f>
        <v>D</v>
      </c>
      <c r="K499" s="4">
        <f>_xlfn.XLOOKUP(D499,products!$A$1:$A$49,products!$D$1:$D$49,,0)</f>
        <v>1</v>
      </c>
      <c r="L499" s="6">
        <f>_xlfn.XLOOKUP(D499,products!$A$1:$A$49,products!$E$1:$E$49,,0)</f>
        <v>9.9499999999999993</v>
      </c>
      <c r="M499" s="5">
        <f t="shared" si="14"/>
        <v>39.799999999999997</v>
      </c>
      <c r="N499" t="s">
        <v>6200</v>
      </c>
      <c r="O499" t="str">
        <f t="shared" si="15"/>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 customers!$A$1:$A$1001,customers!$C$1:$C$1001,,0)=0,"",_xlfn.XLOOKUP(C500, customers!$A$1:$A$1001,customers!$C$1:$C$1001,,0))</f>
        <v>murione5@alexa.com</v>
      </c>
      <c r="H500" s="2" t="str">
        <f>_xlfn.XLOOKUP(orders!C500,customers!$A$1:$A$1001,customers!$G$1:$G$1001,,0)</f>
        <v>Ireland</v>
      </c>
      <c r="I500" t="str">
        <f>_xlfn.XLOOKUP(D500,products!$A$1:$A$49,products!$B$1:$B$49,,0)</f>
        <v>Rob</v>
      </c>
      <c r="J500" t="str">
        <f>_xlfn.XLOOKUP(D500,products!$A$1:$A$49,products!$C$1:$C$49,,0)</f>
        <v>M</v>
      </c>
      <c r="K500" s="4">
        <f>_xlfn.XLOOKUP(D500,products!$A$1:$A$49,products!$D$1:$D$49,,0)</f>
        <v>1</v>
      </c>
      <c r="L500" s="6">
        <f>_xlfn.XLOOKUP(D500,products!$A$1:$A$49,products!$E$1:$E$49,,0)</f>
        <v>9.9499999999999993</v>
      </c>
      <c r="M500" s="5">
        <f t="shared" si="14"/>
        <v>49.75</v>
      </c>
      <c r="N500" t="s">
        <v>6197</v>
      </c>
      <c r="O500" t="str">
        <f t="shared" si="15"/>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 customers!$A$1:$A$1001,customers!$C$1:$C$1001,,0)=0,"",_xlfn.XLOOKUP(C501, customers!$A$1:$A$1001,customers!$C$1:$C$1001,,0))</f>
        <v/>
      </c>
      <c r="H501" s="2" t="str">
        <f>_xlfn.XLOOKUP(orders!C501,customers!$A$1:$A$1001,customers!$G$1:$G$1001,,0)</f>
        <v>Ireland</v>
      </c>
      <c r="I501" t="str">
        <f>_xlfn.XLOOKUP(D501,products!$A$1:$A$49,products!$B$1:$B$49,,0)</f>
        <v>Rob</v>
      </c>
      <c r="J501" t="str">
        <f>_xlfn.XLOOKUP(D501,products!$A$1:$A$49,products!$C$1:$C$49,,0)</f>
        <v>D</v>
      </c>
      <c r="K501" s="4">
        <f>_xlfn.XLOOKUP(D501,products!$A$1:$A$49,products!$D$1:$D$49,,0)</f>
        <v>0.2</v>
      </c>
      <c r="L501" s="6">
        <f>_xlfn.XLOOKUP(D501,products!$A$1:$A$49,products!$E$1:$E$49,,0)</f>
        <v>2.6849999999999996</v>
      </c>
      <c r="M501" s="5">
        <f t="shared" si="14"/>
        <v>8.0549999999999997</v>
      </c>
      <c r="N501" t="s">
        <v>6197</v>
      </c>
      <c r="O501" t="str">
        <f t="shared" si="15"/>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 customers!$A$1:$A$1001,customers!$C$1:$C$1001,,0)=0,"",_xlfn.XLOOKUP(C502, customers!$A$1:$A$1001,customers!$C$1:$C$1001,,0))</f>
        <v/>
      </c>
      <c r="H502" s="2" t="str">
        <f>_xlfn.XLOOKUP(orders!C502,customers!$A$1:$A$1001,customers!$G$1:$G$1001,,0)</f>
        <v>United States</v>
      </c>
      <c r="I502" t="str">
        <f>_xlfn.XLOOKUP(D502,products!$A$1:$A$49,products!$B$1:$B$49,,0)</f>
        <v>Rob</v>
      </c>
      <c r="J502" t="str">
        <f>_xlfn.XLOOKUP(D502,products!$A$1:$A$49,products!$C$1:$C$49,,0)</f>
        <v>L</v>
      </c>
      <c r="K502" s="4">
        <f>_xlfn.XLOOKUP(D502,products!$A$1:$A$49,products!$D$1:$D$49,,0)</f>
        <v>1</v>
      </c>
      <c r="L502" s="6">
        <f>_xlfn.XLOOKUP(D502,products!$A$1:$A$49,products!$E$1:$E$49,,0)</f>
        <v>11.95</v>
      </c>
      <c r="M502" s="5">
        <f t="shared" si="14"/>
        <v>47.8</v>
      </c>
      <c r="N502" t="s">
        <v>6197</v>
      </c>
      <c r="O502" t="str">
        <f t="shared" si="15"/>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 customers!$A$1:$A$1001,customers!$C$1:$C$1001,,0)=0,"",_xlfn.XLOOKUP(C503, customers!$A$1:$A$1001,customers!$C$1:$C$1001,,0))</f>
        <v>gduckerdx@patch.com</v>
      </c>
      <c r="H503" s="2" t="str">
        <f>_xlfn.XLOOKUP(orders!C503,customers!$A$1:$A$1001,customers!$G$1:$G$1001,,0)</f>
        <v>United Kingdom</v>
      </c>
      <c r="I503" t="str">
        <f>_xlfn.XLOOKUP(D503,products!$A$1:$A$49,products!$B$1:$B$49,,0)</f>
        <v>Rob</v>
      </c>
      <c r="J503" t="str">
        <f>_xlfn.XLOOKUP(D503,products!$A$1:$A$49,products!$C$1:$C$49,,0)</f>
        <v>M</v>
      </c>
      <c r="K503" s="4">
        <f>_xlfn.XLOOKUP(D503,products!$A$1:$A$49,products!$D$1:$D$49,,0)</f>
        <v>0.2</v>
      </c>
      <c r="L503" s="6">
        <f>_xlfn.XLOOKUP(D503,products!$A$1:$A$49,products!$E$1:$E$49,,0)</f>
        <v>2.9849999999999999</v>
      </c>
      <c r="M503" s="5">
        <f t="shared" si="14"/>
        <v>11.94</v>
      </c>
      <c r="N503" t="s">
        <v>6197</v>
      </c>
      <c r="O503" t="str">
        <f t="shared" si="15"/>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 customers!$A$1:$A$1001,customers!$C$1:$C$1001,,0)=0,"",_xlfn.XLOOKUP(C504, customers!$A$1:$A$1001,customers!$C$1:$C$1001,,0))</f>
        <v>gduckerdx@patch.com</v>
      </c>
      <c r="H504" s="2" t="str">
        <f>_xlfn.XLOOKUP(orders!C504,customers!$A$1:$A$1001,customers!$G$1:$G$1001,,0)</f>
        <v>United Kingdom</v>
      </c>
      <c r="I504" t="str">
        <f>_xlfn.XLOOKUP(D504,products!$A$1:$A$49,products!$B$1:$B$49,,0)</f>
        <v>Exc</v>
      </c>
      <c r="J504" t="str">
        <f>_xlfn.XLOOKUP(D504,products!$A$1:$A$49,products!$C$1:$C$49,,0)</f>
        <v>M</v>
      </c>
      <c r="K504" s="4">
        <f>_xlfn.XLOOKUP(D504,products!$A$1:$A$49,products!$D$1:$D$49,,0)</f>
        <v>0.2</v>
      </c>
      <c r="L504" s="6">
        <f>_xlfn.XLOOKUP(D504,products!$A$1:$A$49,products!$E$1:$E$49,,0)</f>
        <v>4.125</v>
      </c>
      <c r="M504" s="5">
        <f t="shared" si="14"/>
        <v>16.5</v>
      </c>
      <c r="N504" t="s">
        <v>6198</v>
      </c>
      <c r="O504" t="str">
        <f t="shared" si="15"/>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 customers!$A$1:$A$1001,customers!$C$1:$C$1001,,0)=0,"",_xlfn.XLOOKUP(C505, customers!$A$1:$A$1001,customers!$C$1:$C$1001,,0))</f>
        <v>gduckerdx@patch.com</v>
      </c>
      <c r="H505" s="2" t="str">
        <f>_xlfn.XLOOKUP(orders!C505,customers!$A$1:$A$1001,customers!$G$1:$G$1001,,0)</f>
        <v>United Kingdom</v>
      </c>
      <c r="I505" t="str">
        <f>_xlfn.XLOOKUP(D505,products!$A$1:$A$49,products!$B$1:$B$49,,0)</f>
        <v>Lib</v>
      </c>
      <c r="J505" t="str">
        <f>_xlfn.XLOOKUP(D505,products!$A$1:$A$49,products!$C$1:$C$49,,0)</f>
        <v>D</v>
      </c>
      <c r="K505" s="4">
        <f>_xlfn.XLOOKUP(D505,products!$A$1:$A$49,products!$D$1:$D$49,,0)</f>
        <v>1</v>
      </c>
      <c r="L505" s="6">
        <f>_xlfn.XLOOKUP(D505,products!$A$1:$A$49,products!$E$1:$E$49,,0)</f>
        <v>12.95</v>
      </c>
      <c r="M505" s="5">
        <f t="shared" si="14"/>
        <v>51.8</v>
      </c>
      <c r="N505" t="s">
        <v>6199</v>
      </c>
      <c r="O505" t="str">
        <f t="shared" si="15"/>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 customers!$A$1:$A$1001,customers!$C$1:$C$1001,,0)=0,"",_xlfn.XLOOKUP(C506, customers!$A$1:$A$1001,customers!$C$1:$C$1001,,0))</f>
        <v>gduckerdx@patch.com</v>
      </c>
      <c r="H506" s="2" t="str">
        <f>_xlfn.XLOOKUP(orders!C506,customers!$A$1:$A$1001,customers!$G$1:$G$1001,,0)</f>
        <v>United Kingdom</v>
      </c>
      <c r="I506" t="str">
        <f>_xlfn.XLOOKUP(D506,products!$A$1:$A$49,products!$B$1:$B$49,,0)</f>
        <v>Lib</v>
      </c>
      <c r="J506" t="str">
        <f>_xlfn.XLOOKUP(D506,products!$A$1:$A$49,products!$C$1:$C$49,,0)</f>
        <v>L</v>
      </c>
      <c r="K506" s="4">
        <f>_xlfn.XLOOKUP(D506,products!$A$1:$A$49,products!$D$1:$D$49,,0)</f>
        <v>0.2</v>
      </c>
      <c r="L506" s="6">
        <f>_xlfn.XLOOKUP(D506,products!$A$1:$A$49,products!$E$1:$E$49,,0)</f>
        <v>4.7549999999999999</v>
      </c>
      <c r="M506" s="5">
        <f t="shared" si="14"/>
        <v>14.265000000000001</v>
      </c>
      <c r="N506" t="s">
        <v>6199</v>
      </c>
      <c r="O506" t="str">
        <f t="shared" si="15"/>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 customers!$A$1:$A$1001,customers!$C$1:$C$1001,,0)=0,"",_xlfn.XLOOKUP(C507, customers!$A$1:$A$1001,customers!$C$1:$C$1001,,0))</f>
        <v>wstearleye1@census.gov</v>
      </c>
      <c r="H507" s="2" t="str">
        <f>_xlfn.XLOOKUP(orders!C507,customers!$A$1:$A$1001,customers!$G$1:$G$1001,,0)</f>
        <v>United States</v>
      </c>
      <c r="I507" t="str">
        <f>_xlfn.XLOOKUP(D507,products!$A$1:$A$49,products!$B$1:$B$49,,0)</f>
        <v>Lib</v>
      </c>
      <c r="J507" t="str">
        <f>_xlfn.XLOOKUP(D507,products!$A$1:$A$49,products!$C$1:$C$49,,0)</f>
        <v>M</v>
      </c>
      <c r="K507" s="4">
        <f>_xlfn.XLOOKUP(D507,products!$A$1:$A$49,products!$D$1:$D$49,,0)</f>
        <v>0.2</v>
      </c>
      <c r="L507" s="6">
        <f>_xlfn.XLOOKUP(D507,products!$A$1:$A$49,products!$E$1:$E$49,,0)</f>
        <v>4.3650000000000002</v>
      </c>
      <c r="M507" s="5">
        <f t="shared" si="14"/>
        <v>26.19</v>
      </c>
      <c r="N507" t="s">
        <v>6199</v>
      </c>
      <c r="O507" t="str">
        <f t="shared" si="15"/>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 customers!$A$1:$A$1001,customers!$C$1:$C$1001,,0)=0,"",_xlfn.XLOOKUP(C508, customers!$A$1:$A$1001,customers!$C$1:$C$1001,,0))</f>
        <v>dwincere2@marriott.com</v>
      </c>
      <c r="H508" s="2" t="str">
        <f>_xlfn.XLOOKUP(orders!C508,customers!$A$1:$A$1001,customers!$G$1:$G$1001,,0)</f>
        <v>United States</v>
      </c>
      <c r="I508" t="str">
        <f>_xlfn.XLOOKUP(D508,products!$A$1:$A$49,products!$B$1:$B$49,,0)</f>
        <v>Ara</v>
      </c>
      <c r="J508" t="str">
        <f>_xlfn.XLOOKUP(D508,products!$A$1:$A$49,products!$C$1:$C$49,,0)</f>
        <v>L</v>
      </c>
      <c r="K508" s="4">
        <f>_xlfn.XLOOKUP(D508,products!$A$1:$A$49,products!$D$1:$D$49,,0)</f>
        <v>1</v>
      </c>
      <c r="L508" s="6">
        <f>_xlfn.XLOOKUP(D508,products!$A$1:$A$49,products!$E$1:$E$49,,0)</f>
        <v>12.95</v>
      </c>
      <c r="M508" s="5">
        <f t="shared" si="14"/>
        <v>25.9</v>
      </c>
      <c r="N508" t="s">
        <v>6200</v>
      </c>
      <c r="O508" t="str">
        <f t="shared" si="15"/>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 customers!$A$1:$A$1001,customers!$C$1:$C$1001,,0)=0,"",_xlfn.XLOOKUP(C509, customers!$A$1:$A$1001,customers!$C$1:$C$1001,,0))</f>
        <v>plyfielde3@baidu.com</v>
      </c>
      <c r="H509" s="2" t="str">
        <f>_xlfn.XLOOKUP(orders!C509,customers!$A$1:$A$1001,customers!$G$1:$G$1001,,0)</f>
        <v>United States</v>
      </c>
      <c r="I509" t="str">
        <f>_xlfn.XLOOKUP(D509,products!$A$1:$A$49,products!$B$1:$B$49,,0)</f>
        <v>Ara</v>
      </c>
      <c r="J509" t="str">
        <f>_xlfn.XLOOKUP(D509,products!$A$1:$A$49,products!$C$1:$C$49,,0)</f>
        <v>L</v>
      </c>
      <c r="K509" s="4">
        <f>_xlfn.XLOOKUP(D509,products!$A$1:$A$49,products!$D$1:$D$49,,0)</f>
        <v>2.5</v>
      </c>
      <c r="L509" s="6">
        <f>_xlfn.XLOOKUP(D509,products!$A$1:$A$49,products!$E$1:$E$49,,0)</f>
        <v>29.784999999999997</v>
      </c>
      <c r="M509" s="5">
        <f t="shared" si="14"/>
        <v>89.35499999999999</v>
      </c>
      <c r="N509" t="s">
        <v>6200</v>
      </c>
      <c r="O509" t="str">
        <f t="shared" si="15"/>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 customers!$A$1:$A$1001,customers!$C$1:$C$1001,,0)=0,"",_xlfn.XLOOKUP(C510, customers!$A$1:$A$1001,customers!$C$1:$C$1001,,0))</f>
        <v>hperrise4@studiopress.com</v>
      </c>
      <c r="H510" s="2" t="str">
        <f>_xlfn.XLOOKUP(orders!C510,customers!$A$1:$A$1001,customers!$G$1:$G$1001,,0)</f>
        <v>Ireland</v>
      </c>
      <c r="I510" t="str">
        <f>_xlfn.XLOOKUP(D510,products!$A$1:$A$49,products!$B$1:$B$49,,0)</f>
        <v>Lib</v>
      </c>
      <c r="J510" t="str">
        <f>_xlfn.XLOOKUP(D510,products!$A$1:$A$49,products!$C$1:$C$49,,0)</f>
        <v>D</v>
      </c>
      <c r="K510" s="4">
        <f>_xlfn.XLOOKUP(D510,products!$A$1:$A$49,products!$D$1:$D$49,,0)</f>
        <v>0.5</v>
      </c>
      <c r="L510" s="6">
        <f>_xlfn.XLOOKUP(D510,products!$A$1:$A$49,products!$E$1:$E$49,,0)</f>
        <v>7.77</v>
      </c>
      <c r="M510" s="5">
        <f t="shared" si="14"/>
        <v>46.62</v>
      </c>
      <c r="N510" t="s">
        <v>6199</v>
      </c>
      <c r="O510" t="str">
        <f t="shared" si="15"/>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 customers!$A$1:$A$1001,customers!$C$1:$C$1001,,0)=0,"",_xlfn.XLOOKUP(C511, customers!$A$1:$A$1001,customers!$C$1:$C$1001,,0))</f>
        <v>murione5@alexa.com</v>
      </c>
      <c r="H511" s="2" t="str">
        <f>_xlfn.XLOOKUP(orders!C511,customers!$A$1:$A$1001,customers!$G$1:$G$1001,,0)</f>
        <v>Ireland</v>
      </c>
      <c r="I511" t="str">
        <f>_xlfn.XLOOKUP(D511,products!$A$1:$A$49,products!$B$1:$B$49,,0)</f>
        <v>Ara</v>
      </c>
      <c r="J511" t="str">
        <f>_xlfn.XLOOKUP(D511,products!$A$1:$A$49,products!$C$1:$C$49,,0)</f>
        <v>D</v>
      </c>
      <c r="K511" s="4">
        <f>_xlfn.XLOOKUP(D511,products!$A$1:$A$49,products!$D$1:$D$49,,0)</f>
        <v>1</v>
      </c>
      <c r="L511" s="6">
        <f>_xlfn.XLOOKUP(D511,products!$A$1:$A$49,products!$E$1:$E$49,,0)</f>
        <v>9.9499999999999993</v>
      </c>
      <c r="M511" s="5">
        <f t="shared" si="14"/>
        <v>29.849999999999998</v>
      </c>
      <c r="N511" t="s">
        <v>6200</v>
      </c>
      <c r="O511" t="str">
        <f t="shared" si="15"/>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 customers!$A$1:$A$1001,customers!$C$1:$C$1001,,0)=0,"",_xlfn.XLOOKUP(C512, customers!$A$1:$A$1001,customers!$C$1:$C$1001,,0))</f>
        <v>ckide6@narod.ru</v>
      </c>
      <c r="H512" s="2" t="str">
        <f>_xlfn.XLOOKUP(orders!C512,customers!$A$1:$A$1001,customers!$G$1:$G$1001,,0)</f>
        <v>Ireland</v>
      </c>
      <c r="I512" t="str">
        <f>_xlfn.XLOOKUP(D512,products!$A$1:$A$49,products!$B$1:$B$49,,0)</f>
        <v>Rob</v>
      </c>
      <c r="J512" t="str">
        <f>_xlfn.XLOOKUP(D512,products!$A$1:$A$49,products!$C$1:$C$49,,0)</f>
        <v>L</v>
      </c>
      <c r="K512" s="4">
        <f>_xlfn.XLOOKUP(D512,products!$A$1:$A$49,products!$D$1:$D$49,,0)</f>
        <v>0.2</v>
      </c>
      <c r="L512" s="6">
        <f>_xlfn.XLOOKUP(D512,products!$A$1:$A$49,products!$E$1:$E$49,,0)</f>
        <v>3.5849999999999995</v>
      </c>
      <c r="M512" s="5">
        <f t="shared" si="14"/>
        <v>10.754999999999999</v>
      </c>
      <c r="N512" t="s">
        <v>6197</v>
      </c>
      <c r="O512" t="str">
        <f t="shared" si="15"/>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 customers!$A$1:$A$1001,customers!$C$1:$C$1001,,0)=0,"",_xlfn.XLOOKUP(C513, customers!$A$1:$A$1001,customers!$C$1:$C$1001,,0))</f>
        <v>cbeinee7@xinhuanet.com</v>
      </c>
      <c r="H513" s="2" t="str">
        <f>_xlfn.XLOOKUP(orders!C513,customers!$A$1:$A$1001,customers!$G$1:$G$1001,,0)</f>
        <v>United States</v>
      </c>
      <c r="I513" t="str">
        <f>_xlfn.XLOOKUP(D513,products!$A$1:$A$49,products!$B$1:$B$49,,0)</f>
        <v>Ara</v>
      </c>
      <c r="J513" t="str">
        <f>_xlfn.XLOOKUP(D513,products!$A$1:$A$49,products!$C$1:$C$49,,0)</f>
        <v>M</v>
      </c>
      <c r="K513" s="4">
        <f>_xlfn.XLOOKUP(D513,products!$A$1:$A$49,products!$D$1:$D$49,,0)</f>
        <v>0.2</v>
      </c>
      <c r="L513" s="6">
        <f>_xlfn.XLOOKUP(D513,products!$A$1:$A$49,products!$E$1:$E$49,,0)</f>
        <v>3.375</v>
      </c>
      <c r="M513" s="5">
        <f t="shared" si="14"/>
        <v>13.5</v>
      </c>
      <c r="N513" t="s">
        <v>6200</v>
      </c>
      <c r="O513" t="str">
        <f t="shared" si="15"/>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 customers!$A$1:$A$1001,customers!$C$1:$C$1001,,0)=0,"",_xlfn.XLOOKUP(C514, customers!$A$1:$A$1001,customers!$C$1:$C$1001,,0))</f>
        <v>cbakeupe8@globo.com</v>
      </c>
      <c r="H514" s="2" t="str">
        <f>_xlfn.XLOOKUP(orders!C514,customers!$A$1:$A$1001,customers!$G$1:$G$1001,,0)</f>
        <v>United States</v>
      </c>
      <c r="I514" t="str">
        <f>_xlfn.XLOOKUP(D514,products!$A$1:$A$49,products!$B$1:$B$49,,0)</f>
        <v>Lib</v>
      </c>
      <c r="J514" t="str">
        <f>_xlfn.XLOOKUP(D514,products!$A$1:$A$49,products!$C$1:$C$49,,0)</f>
        <v>L</v>
      </c>
      <c r="K514" s="4">
        <f>_xlfn.XLOOKUP(D514,products!$A$1:$A$49,products!$D$1:$D$49,,0)</f>
        <v>1</v>
      </c>
      <c r="L514" s="6">
        <f>_xlfn.XLOOKUP(D514,products!$A$1:$A$49,products!$E$1:$E$49,,0)</f>
        <v>15.85</v>
      </c>
      <c r="M514" s="5">
        <f t="shared" si="14"/>
        <v>47.55</v>
      </c>
      <c r="N514" t="s">
        <v>6199</v>
      </c>
      <c r="O514" t="str">
        <f t="shared" si="15"/>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 customers!$A$1:$A$1001,customers!$C$1:$C$1001,,0)=0,"",_xlfn.XLOOKUP(C515, customers!$A$1:$A$1001,customers!$C$1:$C$1001,,0))</f>
        <v>nhelkine9@example.com</v>
      </c>
      <c r="H515" s="2" t="str">
        <f>_xlfn.XLOOKUP(orders!C515,customers!$A$1:$A$1001,customers!$G$1:$G$1001,,0)</f>
        <v>United States</v>
      </c>
      <c r="I515" t="str">
        <f>_xlfn.XLOOKUP(D515,products!$A$1:$A$49,products!$B$1:$B$49,,0)</f>
        <v>Lib</v>
      </c>
      <c r="J515" t="str">
        <f>_xlfn.XLOOKUP(D515,products!$A$1:$A$49,products!$C$1:$C$49,,0)</f>
        <v>L</v>
      </c>
      <c r="K515" s="4">
        <f>_xlfn.XLOOKUP(D515,products!$A$1:$A$49,products!$D$1:$D$49,,0)</f>
        <v>1</v>
      </c>
      <c r="L515" s="6">
        <f>_xlfn.XLOOKUP(D515,products!$A$1:$A$49,products!$E$1:$E$49,,0)</f>
        <v>15.85</v>
      </c>
      <c r="M515" s="5">
        <f t="shared" ref="M515:M578" si="16">L515*E515</f>
        <v>79.25</v>
      </c>
      <c r="N515" t="s">
        <v>6199</v>
      </c>
      <c r="O515" t="str">
        <f t="shared" ref="O515:O578" si="17">IF(J515 = "M", "Medium", IF(J515 = "L", "Light", IF(J515 = "D", "Dark","")))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 customers!$A$1:$A$1001,customers!$C$1:$C$1001,,0)=0,"",_xlfn.XLOOKUP(C516, customers!$A$1:$A$1001,customers!$C$1:$C$1001,,0))</f>
        <v>pwitheringtonea@networkadvertising.org</v>
      </c>
      <c r="H516" s="2" t="str">
        <f>_xlfn.XLOOKUP(orders!C516,customers!$A$1:$A$1001,customers!$G$1:$G$1001,,0)</f>
        <v>United States</v>
      </c>
      <c r="I516" t="str">
        <f>_xlfn.XLOOKUP(D516,products!$A$1:$A$49,products!$B$1:$B$49,,0)</f>
        <v>Lib</v>
      </c>
      <c r="J516" t="str">
        <f>_xlfn.XLOOKUP(D516,products!$A$1:$A$49,products!$C$1:$C$49,,0)</f>
        <v>M</v>
      </c>
      <c r="K516" s="4">
        <f>_xlfn.XLOOKUP(D516,products!$A$1:$A$49,products!$D$1:$D$49,,0)</f>
        <v>0.2</v>
      </c>
      <c r="L516" s="6">
        <f>_xlfn.XLOOKUP(D516,products!$A$1:$A$49,products!$E$1:$E$49,,0)</f>
        <v>4.3650000000000002</v>
      </c>
      <c r="M516" s="5">
        <f t="shared" si="16"/>
        <v>26.19</v>
      </c>
      <c r="N516" t="s">
        <v>6199</v>
      </c>
      <c r="O516" t="str">
        <f t="shared" si="17"/>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 customers!$A$1:$A$1001,customers!$C$1:$C$1001,,0)=0,"",_xlfn.XLOOKUP(C517, customers!$A$1:$A$1001,customers!$C$1:$C$1001,,0))</f>
        <v>ttilzeyeb@hostgator.com</v>
      </c>
      <c r="H517" s="2" t="str">
        <f>_xlfn.XLOOKUP(orders!C517,customers!$A$1:$A$1001,customers!$G$1:$G$1001,,0)</f>
        <v>United States</v>
      </c>
      <c r="I517" t="str">
        <f>_xlfn.XLOOKUP(D517,products!$A$1:$A$49,products!$B$1:$B$49,,0)</f>
        <v>Rob</v>
      </c>
      <c r="J517" t="str">
        <f>_xlfn.XLOOKUP(D517,products!$A$1:$A$49,products!$C$1:$C$49,,0)</f>
        <v>L</v>
      </c>
      <c r="K517" s="4">
        <f>_xlfn.XLOOKUP(D517,products!$A$1:$A$49,products!$D$1:$D$49,,0)</f>
        <v>0.5</v>
      </c>
      <c r="L517" s="6">
        <f>_xlfn.XLOOKUP(D517,products!$A$1:$A$49,products!$E$1:$E$49,,0)</f>
        <v>7.169999999999999</v>
      </c>
      <c r="M517" s="5">
        <f t="shared" si="16"/>
        <v>21.509999999999998</v>
      </c>
      <c r="N517" t="s">
        <v>6197</v>
      </c>
      <c r="O517" t="str">
        <f t="shared" si="17"/>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 customers!$A$1:$A$1001,customers!$C$1:$C$1001,,0)=0,"",_xlfn.XLOOKUP(C518, customers!$A$1:$A$1001,customers!$C$1:$C$1001,,0))</f>
        <v/>
      </c>
      <c r="H518" s="2" t="str">
        <f>_xlfn.XLOOKUP(orders!C518,customers!$A$1:$A$1001,customers!$G$1:$G$1001,,0)</f>
        <v>United States</v>
      </c>
      <c r="I518" t="str">
        <f>_xlfn.XLOOKUP(D518,products!$A$1:$A$49,products!$B$1:$B$49,,0)</f>
        <v>Rob</v>
      </c>
      <c r="J518" t="str">
        <f>_xlfn.XLOOKUP(D518,products!$A$1:$A$49,products!$C$1:$C$49,,0)</f>
        <v>D</v>
      </c>
      <c r="K518" s="4">
        <f>_xlfn.XLOOKUP(D518,products!$A$1:$A$49,products!$D$1:$D$49,,0)</f>
        <v>2.5</v>
      </c>
      <c r="L518" s="6">
        <f>_xlfn.XLOOKUP(D518,products!$A$1:$A$49,products!$E$1:$E$49,,0)</f>
        <v>20.584999999999997</v>
      </c>
      <c r="M518" s="5">
        <f t="shared" si="16"/>
        <v>102.92499999999998</v>
      </c>
      <c r="N518" t="s">
        <v>6197</v>
      </c>
      <c r="O518" t="str">
        <f t="shared" si="17"/>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 customers!$A$1:$A$1001,customers!$C$1:$C$1001,,0)=0,"",_xlfn.XLOOKUP(C519, customers!$A$1:$A$1001,customers!$C$1:$C$1001,,0))</f>
        <v/>
      </c>
      <c r="H519" s="2" t="str">
        <f>_xlfn.XLOOKUP(orders!C519,customers!$A$1:$A$1001,customers!$G$1:$G$1001,,0)</f>
        <v>United States</v>
      </c>
      <c r="I519" t="str">
        <f>_xlfn.XLOOKUP(D519,products!$A$1:$A$49,products!$B$1:$B$49,,0)</f>
        <v>Lib</v>
      </c>
      <c r="J519" t="str">
        <f>_xlfn.XLOOKUP(D519,products!$A$1:$A$49,products!$C$1:$C$49,,0)</f>
        <v>D</v>
      </c>
      <c r="K519" s="4">
        <f>_xlfn.XLOOKUP(D519,products!$A$1:$A$49,products!$D$1:$D$49,,0)</f>
        <v>0.2</v>
      </c>
      <c r="L519" s="6">
        <f>_xlfn.XLOOKUP(D519,products!$A$1:$A$49,products!$E$1:$E$49,,0)</f>
        <v>3.8849999999999998</v>
      </c>
      <c r="M519" s="5">
        <f t="shared" si="16"/>
        <v>7.77</v>
      </c>
      <c r="N519" t="s">
        <v>6199</v>
      </c>
      <c r="O519" t="str">
        <f t="shared" si="17"/>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 customers!$A$1:$A$1001,customers!$C$1:$C$1001,,0)=0,"",_xlfn.XLOOKUP(C520, customers!$A$1:$A$1001,customers!$C$1:$C$1001,,0))</f>
        <v>kimortsee@alexa.com</v>
      </c>
      <c r="H520" s="2" t="str">
        <f>_xlfn.XLOOKUP(orders!C520,customers!$A$1:$A$1001,customers!$G$1:$G$1001,,0)</f>
        <v>United States</v>
      </c>
      <c r="I520" t="str">
        <f>_xlfn.XLOOKUP(D520,products!$A$1:$A$49,products!$B$1:$B$49,,0)</f>
        <v>Exc</v>
      </c>
      <c r="J520" t="str">
        <f>_xlfn.XLOOKUP(D520,products!$A$1:$A$49,products!$C$1:$C$49,,0)</f>
        <v>D</v>
      </c>
      <c r="K520" s="4">
        <f>_xlfn.XLOOKUP(D520,products!$A$1:$A$49,products!$D$1:$D$49,,0)</f>
        <v>2.5</v>
      </c>
      <c r="L520" s="6">
        <f>_xlfn.XLOOKUP(D520,products!$A$1:$A$49,products!$E$1:$E$49,,0)</f>
        <v>27.945</v>
      </c>
      <c r="M520" s="5">
        <f t="shared" si="16"/>
        <v>139.72499999999999</v>
      </c>
      <c r="N520" t="s">
        <v>6198</v>
      </c>
      <c r="O520" t="str">
        <f t="shared" si="17"/>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 customers!$A$1:$A$1001,customers!$C$1:$C$1001,,0)=0,"",_xlfn.XLOOKUP(C521, customers!$A$1:$A$1001,customers!$C$1:$C$1001,,0))</f>
        <v>murione5@alexa.com</v>
      </c>
      <c r="H521" s="2" t="str">
        <f>_xlfn.XLOOKUP(orders!C521,customers!$A$1:$A$1001,customers!$G$1:$G$1001,,0)</f>
        <v>Ireland</v>
      </c>
      <c r="I521" t="str">
        <f>_xlfn.XLOOKUP(D521,products!$A$1:$A$49,products!$B$1:$B$49,,0)</f>
        <v>Ara</v>
      </c>
      <c r="J521" t="str">
        <f>_xlfn.XLOOKUP(D521,products!$A$1:$A$49,products!$C$1:$C$49,,0)</f>
        <v>D</v>
      </c>
      <c r="K521" s="4">
        <f>_xlfn.XLOOKUP(D521,products!$A$1:$A$49,products!$D$1:$D$49,,0)</f>
        <v>0.5</v>
      </c>
      <c r="L521" s="6">
        <f>_xlfn.XLOOKUP(D521,products!$A$1:$A$49,products!$E$1:$E$49,,0)</f>
        <v>5.97</v>
      </c>
      <c r="M521" s="5">
        <f t="shared" si="16"/>
        <v>11.94</v>
      </c>
      <c r="N521" t="s">
        <v>6200</v>
      </c>
      <c r="O521" t="str">
        <f t="shared" si="17"/>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 customers!$A$1:$A$1001,customers!$C$1:$C$1001,,0)=0,"",_xlfn.XLOOKUP(C522, customers!$A$1:$A$1001,customers!$C$1:$C$1001,,0))</f>
        <v>marmisteadeg@blogtalkradio.com</v>
      </c>
      <c r="H522" s="2" t="str">
        <f>_xlfn.XLOOKUP(orders!C522,customers!$A$1:$A$1001,customers!$G$1:$G$1001,,0)</f>
        <v>United States</v>
      </c>
      <c r="I522" t="str">
        <f>_xlfn.XLOOKUP(D522,products!$A$1:$A$49,products!$B$1:$B$49,,0)</f>
        <v>Lib</v>
      </c>
      <c r="J522" t="str">
        <f>_xlfn.XLOOKUP(D522,products!$A$1:$A$49,products!$C$1:$C$49,,0)</f>
        <v>D</v>
      </c>
      <c r="K522" s="4">
        <f>_xlfn.XLOOKUP(D522,products!$A$1:$A$49,products!$D$1:$D$49,,0)</f>
        <v>0.2</v>
      </c>
      <c r="L522" s="6">
        <f>_xlfn.XLOOKUP(D522,products!$A$1:$A$49,products!$E$1:$E$49,,0)</f>
        <v>3.8849999999999998</v>
      </c>
      <c r="M522" s="5">
        <f t="shared" si="16"/>
        <v>3.8849999999999998</v>
      </c>
      <c r="N522" t="s">
        <v>6199</v>
      </c>
      <c r="O522" t="str">
        <f t="shared" si="17"/>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 customers!$A$1:$A$1001,customers!$C$1:$C$1001,,0)=0,"",_xlfn.XLOOKUP(C523, customers!$A$1:$A$1001,customers!$C$1:$C$1001,,0))</f>
        <v>marmisteadeg@blogtalkradio.com</v>
      </c>
      <c r="H523" s="2" t="str">
        <f>_xlfn.XLOOKUP(orders!C523,customers!$A$1:$A$1001,customers!$G$1:$G$1001,,0)</f>
        <v>United States</v>
      </c>
      <c r="I523" t="str">
        <f>_xlfn.XLOOKUP(D523,products!$A$1:$A$49,products!$B$1:$B$49,,0)</f>
        <v>Rob</v>
      </c>
      <c r="J523" t="str">
        <f>_xlfn.XLOOKUP(D523,products!$A$1:$A$49,products!$C$1:$C$49,,0)</f>
        <v>M</v>
      </c>
      <c r="K523" s="4">
        <f>_xlfn.XLOOKUP(D523,products!$A$1:$A$49,products!$D$1:$D$49,,0)</f>
        <v>1</v>
      </c>
      <c r="L523" s="6">
        <f>_xlfn.XLOOKUP(D523,products!$A$1:$A$49,products!$E$1:$E$49,,0)</f>
        <v>9.9499999999999993</v>
      </c>
      <c r="M523" s="5">
        <f t="shared" si="16"/>
        <v>39.799999999999997</v>
      </c>
      <c r="N523" t="s">
        <v>6197</v>
      </c>
      <c r="O523" t="str">
        <f t="shared" si="17"/>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 customers!$A$1:$A$1001,customers!$C$1:$C$1001,,0)=0,"",_xlfn.XLOOKUP(C524, customers!$A$1:$A$1001,customers!$C$1:$C$1001,,0))</f>
        <v>vupstoneei@google.pl</v>
      </c>
      <c r="H524" s="2" t="str">
        <f>_xlfn.XLOOKUP(orders!C524,customers!$A$1:$A$1001,customers!$G$1:$G$1001,,0)</f>
        <v>United States</v>
      </c>
      <c r="I524" t="str">
        <f>_xlfn.XLOOKUP(D524,products!$A$1:$A$49,products!$B$1:$B$49,,0)</f>
        <v>Rob</v>
      </c>
      <c r="J524" t="str">
        <f>_xlfn.XLOOKUP(D524,products!$A$1:$A$49,products!$C$1:$C$49,,0)</f>
        <v>M</v>
      </c>
      <c r="K524" s="4">
        <f>_xlfn.XLOOKUP(D524,products!$A$1:$A$49,products!$D$1:$D$49,,0)</f>
        <v>0.5</v>
      </c>
      <c r="L524" s="6">
        <f>_xlfn.XLOOKUP(D524,products!$A$1:$A$49,products!$E$1:$E$49,,0)</f>
        <v>5.97</v>
      </c>
      <c r="M524" s="5">
        <f t="shared" si="16"/>
        <v>29.849999999999998</v>
      </c>
      <c r="N524" t="s">
        <v>6197</v>
      </c>
      <c r="O524" t="str">
        <f t="shared" si="17"/>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 customers!$A$1:$A$1001,customers!$C$1:$C$1001,,0)=0,"",_xlfn.XLOOKUP(C525, customers!$A$1:$A$1001,customers!$C$1:$C$1001,,0))</f>
        <v>bbeelbyej@rediff.com</v>
      </c>
      <c r="H525" s="2" t="str">
        <f>_xlfn.XLOOKUP(orders!C525,customers!$A$1:$A$1001,customers!$G$1:$G$1001,,0)</f>
        <v>Ireland</v>
      </c>
      <c r="I525" t="str">
        <f>_xlfn.XLOOKUP(D525,products!$A$1:$A$49,products!$B$1:$B$49,,0)</f>
        <v>Lib</v>
      </c>
      <c r="J525" t="str">
        <f>_xlfn.XLOOKUP(D525,products!$A$1:$A$49,products!$C$1:$C$49,,0)</f>
        <v>D</v>
      </c>
      <c r="K525" s="4">
        <f>_xlfn.XLOOKUP(D525,products!$A$1:$A$49,products!$D$1:$D$49,,0)</f>
        <v>2.5</v>
      </c>
      <c r="L525" s="6">
        <f>_xlfn.XLOOKUP(D525,products!$A$1:$A$49,products!$E$1:$E$49,,0)</f>
        <v>29.784999999999997</v>
      </c>
      <c r="M525" s="5">
        <f t="shared" si="16"/>
        <v>29.784999999999997</v>
      </c>
      <c r="N525" t="s">
        <v>6199</v>
      </c>
      <c r="O525" t="str">
        <f t="shared" si="17"/>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 customers!$A$1:$A$1001,customers!$C$1:$C$1001,,0)=0,"",_xlfn.XLOOKUP(C526, customers!$A$1:$A$1001,customers!$C$1:$C$1001,,0))</f>
        <v/>
      </c>
      <c r="H526" s="2" t="str">
        <f>_xlfn.XLOOKUP(orders!C526,customers!$A$1:$A$1001,customers!$G$1:$G$1001,,0)</f>
        <v>United States</v>
      </c>
      <c r="I526" t="str">
        <f>_xlfn.XLOOKUP(D526,products!$A$1:$A$49,products!$B$1:$B$49,,0)</f>
        <v>Lib</v>
      </c>
      <c r="J526" t="str">
        <f>_xlfn.XLOOKUP(D526,products!$A$1:$A$49,products!$C$1:$C$49,,0)</f>
        <v>L</v>
      </c>
      <c r="K526" s="4">
        <f>_xlfn.XLOOKUP(D526,products!$A$1:$A$49,products!$D$1:$D$49,,0)</f>
        <v>2.5</v>
      </c>
      <c r="L526" s="6">
        <f>_xlfn.XLOOKUP(D526,products!$A$1:$A$49,products!$E$1:$E$49,,0)</f>
        <v>36.454999999999998</v>
      </c>
      <c r="M526" s="5">
        <f t="shared" si="16"/>
        <v>72.91</v>
      </c>
      <c r="N526" t="s">
        <v>6199</v>
      </c>
      <c r="O526" t="str">
        <f t="shared" si="17"/>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 customers!$A$1:$A$1001,customers!$C$1:$C$1001,,0)=0,"",_xlfn.XLOOKUP(C527, customers!$A$1:$A$1001,customers!$C$1:$C$1001,,0))</f>
        <v/>
      </c>
      <c r="H527" s="2" t="str">
        <f>_xlfn.XLOOKUP(orders!C527,customers!$A$1:$A$1001,customers!$G$1:$G$1001,,0)</f>
        <v>United States</v>
      </c>
      <c r="I527" t="str">
        <f>_xlfn.XLOOKUP(D527,products!$A$1:$A$49,products!$B$1:$B$49,,0)</f>
        <v>Rob</v>
      </c>
      <c r="J527" t="str">
        <f>_xlfn.XLOOKUP(D527,products!$A$1:$A$49,products!$C$1:$C$49,,0)</f>
        <v>D</v>
      </c>
      <c r="K527" s="4">
        <f>_xlfn.XLOOKUP(D527,products!$A$1:$A$49,products!$D$1:$D$49,,0)</f>
        <v>0.2</v>
      </c>
      <c r="L527" s="6">
        <f>_xlfn.XLOOKUP(D527,products!$A$1:$A$49,products!$E$1:$E$49,,0)</f>
        <v>2.6849999999999996</v>
      </c>
      <c r="M527" s="5">
        <f t="shared" si="16"/>
        <v>13.424999999999997</v>
      </c>
      <c r="N527" t="s">
        <v>6197</v>
      </c>
      <c r="O527" t="str">
        <f t="shared" si="17"/>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 customers!$A$1:$A$1001,customers!$C$1:$C$1001,,0)=0,"",_xlfn.XLOOKUP(C528, customers!$A$1:$A$1001,customers!$C$1:$C$1001,,0))</f>
        <v>wspeechlyem@amazon.com</v>
      </c>
      <c r="H528" s="2" t="str">
        <f>_xlfn.XLOOKUP(orders!C528,customers!$A$1:$A$1001,customers!$G$1:$G$1001,,0)</f>
        <v>United States</v>
      </c>
      <c r="I528" t="str">
        <f>_xlfn.XLOOKUP(D528,products!$A$1:$A$49,products!$B$1:$B$49,,0)</f>
        <v>Exc</v>
      </c>
      <c r="J528" t="str">
        <f>_xlfn.XLOOKUP(D528,products!$A$1:$A$49,products!$C$1:$C$49,,0)</f>
        <v>M</v>
      </c>
      <c r="K528" s="4">
        <f>_xlfn.XLOOKUP(D528,products!$A$1:$A$49,products!$D$1:$D$49,,0)</f>
        <v>2.5</v>
      </c>
      <c r="L528" s="6">
        <f>_xlfn.XLOOKUP(D528,products!$A$1:$A$49,products!$E$1:$E$49,,0)</f>
        <v>31.624999999999996</v>
      </c>
      <c r="M528" s="5">
        <f t="shared" si="16"/>
        <v>126.49999999999999</v>
      </c>
      <c r="N528" t="s">
        <v>6198</v>
      </c>
      <c r="O528" t="str">
        <f t="shared" si="17"/>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 customers!$A$1:$A$1001,customers!$C$1:$C$1001,,0)=0,"",_xlfn.XLOOKUP(C529, customers!$A$1:$A$1001,customers!$C$1:$C$1001,,0))</f>
        <v>iphillpoten@buzzfeed.com</v>
      </c>
      <c r="H529" s="2" t="str">
        <f>_xlfn.XLOOKUP(orders!C529,customers!$A$1:$A$1001,customers!$G$1:$G$1001,,0)</f>
        <v>United Kingdom</v>
      </c>
      <c r="I529" t="str">
        <f>_xlfn.XLOOKUP(D529,products!$A$1:$A$49,products!$B$1:$B$49,,0)</f>
        <v>Exc</v>
      </c>
      <c r="J529" t="str">
        <f>_xlfn.XLOOKUP(D529,products!$A$1:$A$49,products!$C$1:$C$49,,0)</f>
        <v>M</v>
      </c>
      <c r="K529" s="4">
        <f>_xlfn.XLOOKUP(D529,products!$A$1:$A$49,products!$D$1:$D$49,,0)</f>
        <v>0.5</v>
      </c>
      <c r="L529" s="6">
        <f>_xlfn.XLOOKUP(D529,products!$A$1:$A$49,products!$E$1:$E$49,,0)</f>
        <v>8.25</v>
      </c>
      <c r="M529" s="5">
        <f t="shared" si="16"/>
        <v>41.25</v>
      </c>
      <c r="N529" t="s">
        <v>6198</v>
      </c>
      <c r="O529" t="str">
        <f t="shared" si="17"/>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 customers!$A$1:$A$1001,customers!$C$1:$C$1001,,0)=0,"",_xlfn.XLOOKUP(C530, customers!$A$1:$A$1001,customers!$C$1:$C$1001,,0))</f>
        <v>lpennaccieo@statcounter.com</v>
      </c>
      <c r="H530" s="2" t="str">
        <f>_xlfn.XLOOKUP(orders!C530,customers!$A$1:$A$1001,customers!$G$1:$G$1001,,0)</f>
        <v>United States</v>
      </c>
      <c r="I530" t="str">
        <f>_xlfn.XLOOKUP(D530,products!$A$1:$A$49,products!$B$1:$B$49,,0)</f>
        <v>Exc</v>
      </c>
      <c r="J530" t="str">
        <f>_xlfn.XLOOKUP(D530,products!$A$1:$A$49,products!$C$1:$C$49,,0)</f>
        <v>L</v>
      </c>
      <c r="K530" s="4">
        <f>_xlfn.XLOOKUP(D530,products!$A$1:$A$49,products!$D$1:$D$49,,0)</f>
        <v>0.5</v>
      </c>
      <c r="L530" s="6">
        <f>_xlfn.XLOOKUP(D530,products!$A$1:$A$49,products!$E$1:$E$49,,0)</f>
        <v>8.91</v>
      </c>
      <c r="M530" s="5">
        <f t="shared" si="16"/>
        <v>53.46</v>
      </c>
      <c r="N530" t="s">
        <v>6198</v>
      </c>
      <c r="O530" t="str">
        <f t="shared" si="17"/>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 customers!$A$1:$A$1001,customers!$C$1:$C$1001,,0)=0,"",_xlfn.XLOOKUP(C531, customers!$A$1:$A$1001,customers!$C$1:$C$1001,,0))</f>
        <v>sarpinep@moonfruit.com</v>
      </c>
      <c r="H531" s="2" t="str">
        <f>_xlfn.XLOOKUP(orders!C531,customers!$A$1:$A$1001,customers!$G$1:$G$1001,,0)</f>
        <v>United States</v>
      </c>
      <c r="I531" t="str">
        <f>_xlfn.XLOOKUP(D531,products!$A$1:$A$49,products!$B$1:$B$49,,0)</f>
        <v>Rob</v>
      </c>
      <c r="J531" t="str">
        <f>_xlfn.XLOOKUP(D531,products!$A$1:$A$49,products!$C$1:$C$49,,0)</f>
        <v>M</v>
      </c>
      <c r="K531" s="4">
        <f>_xlfn.XLOOKUP(D531,products!$A$1:$A$49,products!$D$1:$D$49,,0)</f>
        <v>1</v>
      </c>
      <c r="L531" s="6">
        <f>_xlfn.XLOOKUP(D531,products!$A$1:$A$49,products!$E$1:$E$49,,0)</f>
        <v>9.9499999999999993</v>
      </c>
      <c r="M531" s="5">
        <f t="shared" si="16"/>
        <v>59.699999999999996</v>
      </c>
      <c r="N531" t="s">
        <v>6197</v>
      </c>
      <c r="O531" t="str">
        <f t="shared" si="17"/>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 customers!$A$1:$A$1001,customers!$C$1:$C$1001,,0)=0,"",_xlfn.XLOOKUP(C532, customers!$A$1:$A$1001,customers!$C$1:$C$1001,,0))</f>
        <v>dfrieseq@cargocollective.com</v>
      </c>
      <c r="H532" s="2" t="str">
        <f>_xlfn.XLOOKUP(orders!C532,customers!$A$1:$A$1001,customers!$G$1:$G$1001,,0)</f>
        <v>United States</v>
      </c>
      <c r="I532" t="str">
        <f>_xlfn.XLOOKUP(D532,products!$A$1:$A$49,products!$B$1:$B$49,,0)</f>
        <v>Rob</v>
      </c>
      <c r="J532" t="str">
        <f>_xlfn.XLOOKUP(D532,products!$A$1:$A$49,products!$C$1:$C$49,,0)</f>
        <v>M</v>
      </c>
      <c r="K532" s="4">
        <f>_xlfn.XLOOKUP(D532,products!$A$1:$A$49,products!$D$1:$D$49,,0)</f>
        <v>1</v>
      </c>
      <c r="L532" s="6">
        <f>_xlfn.XLOOKUP(D532,products!$A$1:$A$49,products!$E$1:$E$49,,0)</f>
        <v>9.9499999999999993</v>
      </c>
      <c r="M532" s="5">
        <f t="shared" si="16"/>
        <v>59.699999999999996</v>
      </c>
      <c r="N532" t="s">
        <v>6197</v>
      </c>
      <c r="O532" t="str">
        <f t="shared" si="17"/>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 customers!$A$1:$A$1001,customers!$C$1:$C$1001,,0)=0,"",_xlfn.XLOOKUP(C533, customers!$A$1:$A$1001,customers!$C$1:$C$1001,,0))</f>
        <v>rsharerer@flavors.me</v>
      </c>
      <c r="H533" s="2" t="str">
        <f>_xlfn.XLOOKUP(orders!C533,customers!$A$1:$A$1001,customers!$G$1:$G$1001,,0)</f>
        <v>United States</v>
      </c>
      <c r="I533" t="str">
        <f>_xlfn.XLOOKUP(D533,products!$A$1:$A$49,products!$B$1:$B$49,,0)</f>
        <v>Rob</v>
      </c>
      <c r="J533" t="str">
        <f>_xlfn.XLOOKUP(D533,products!$A$1:$A$49,products!$C$1:$C$49,,0)</f>
        <v>D</v>
      </c>
      <c r="K533" s="4">
        <f>_xlfn.XLOOKUP(D533,products!$A$1:$A$49,products!$D$1:$D$49,,0)</f>
        <v>1</v>
      </c>
      <c r="L533" s="6">
        <f>_xlfn.XLOOKUP(D533,products!$A$1:$A$49,products!$E$1:$E$49,,0)</f>
        <v>8.9499999999999993</v>
      </c>
      <c r="M533" s="5">
        <f t="shared" si="16"/>
        <v>44.75</v>
      </c>
      <c r="N533" t="s">
        <v>6197</v>
      </c>
      <c r="O533" t="str">
        <f t="shared" si="17"/>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 customers!$A$1:$A$1001,customers!$C$1:$C$1001,,0)=0,"",_xlfn.XLOOKUP(C534, customers!$A$1:$A$1001,customers!$C$1:$C$1001,,0))</f>
        <v>nnasebyes@umich.edu</v>
      </c>
      <c r="H534" s="2" t="str">
        <f>_xlfn.XLOOKUP(orders!C534,customers!$A$1:$A$1001,customers!$G$1:$G$1001,,0)</f>
        <v>United States</v>
      </c>
      <c r="I534" t="str">
        <f>_xlfn.XLOOKUP(D534,products!$A$1:$A$49,products!$B$1:$B$49,,0)</f>
        <v>Exc</v>
      </c>
      <c r="J534" t="str">
        <f>_xlfn.XLOOKUP(D534,products!$A$1:$A$49,products!$C$1:$C$49,,0)</f>
        <v>M</v>
      </c>
      <c r="K534" s="4">
        <f>_xlfn.XLOOKUP(D534,products!$A$1:$A$49,products!$D$1:$D$49,,0)</f>
        <v>0.5</v>
      </c>
      <c r="L534" s="6">
        <f>_xlfn.XLOOKUP(D534,products!$A$1:$A$49,products!$E$1:$E$49,,0)</f>
        <v>8.25</v>
      </c>
      <c r="M534" s="5">
        <f t="shared" si="16"/>
        <v>16.5</v>
      </c>
      <c r="N534" t="s">
        <v>6198</v>
      </c>
      <c r="O534" t="str">
        <f t="shared" si="17"/>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 customers!$A$1:$A$1001,customers!$C$1:$C$1001,,0)=0,"",_xlfn.XLOOKUP(C535, customers!$A$1:$A$1001,customers!$C$1:$C$1001,,0))</f>
        <v/>
      </c>
      <c r="H535" s="2" t="str">
        <f>_xlfn.XLOOKUP(orders!C535,customers!$A$1:$A$1001,customers!$G$1:$G$1001,,0)</f>
        <v>United States</v>
      </c>
      <c r="I535" t="str">
        <f>_xlfn.XLOOKUP(D535,products!$A$1:$A$49,products!$B$1:$B$49,,0)</f>
        <v>Rob</v>
      </c>
      <c r="J535" t="str">
        <f>_xlfn.XLOOKUP(D535,products!$A$1:$A$49,products!$C$1:$C$49,,0)</f>
        <v>D</v>
      </c>
      <c r="K535" s="4">
        <f>_xlfn.XLOOKUP(D535,products!$A$1:$A$49,products!$D$1:$D$49,,0)</f>
        <v>0.5</v>
      </c>
      <c r="L535" s="6">
        <f>_xlfn.XLOOKUP(D535,products!$A$1:$A$49,products!$E$1:$E$49,,0)</f>
        <v>5.3699999999999992</v>
      </c>
      <c r="M535" s="5">
        <f t="shared" si="16"/>
        <v>21.479999999999997</v>
      </c>
      <c r="N535" t="s">
        <v>6197</v>
      </c>
      <c r="O535" t="str">
        <f t="shared" si="17"/>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 customers!$A$1:$A$1001,customers!$C$1:$C$1001,,0)=0,"",_xlfn.XLOOKUP(C536, customers!$A$1:$A$1001,customers!$C$1:$C$1001,,0))</f>
        <v>koculleneu@ca.gov</v>
      </c>
      <c r="H536" s="2" t="str">
        <f>_xlfn.XLOOKUP(orders!C536,customers!$A$1:$A$1001,customers!$G$1:$G$1001,,0)</f>
        <v>Ireland</v>
      </c>
      <c r="I536" t="str">
        <f>_xlfn.XLOOKUP(D536,products!$A$1:$A$49,products!$B$1:$B$49,,0)</f>
        <v>Rob</v>
      </c>
      <c r="J536" t="str">
        <f>_xlfn.XLOOKUP(D536,products!$A$1:$A$49,products!$C$1:$C$49,,0)</f>
        <v>M</v>
      </c>
      <c r="K536" s="4">
        <f>_xlfn.XLOOKUP(D536,products!$A$1:$A$49,products!$D$1:$D$49,,0)</f>
        <v>2.5</v>
      </c>
      <c r="L536" s="6">
        <f>_xlfn.XLOOKUP(D536,products!$A$1:$A$49,products!$E$1:$E$49,,0)</f>
        <v>22.884999999999998</v>
      </c>
      <c r="M536" s="5">
        <f t="shared" si="16"/>
        <v>45.769999999999996</v>
      </c>
      <c r="N536" t="s">
        <v>6197</v>
      </c>
      <c r="O536" t="str">
        <f t="shared" si="17"/>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 customers!$A$1:$A$1001,customers!$C$1:$C$1001,,0)=0,"",_xlfn.XLOOKUP(C537, customers!$A$1:$A$1001,customers!$C$1:$C$1001,,0))</f>
        <v/>
      </c>
      <c r="H537" s="2" t="str">
        <f>_xlfn.XLOOKUP(orders!C537,customers!$A$1:$A$1001,customers!$G$1:$G$1001,,0)</f>
        <v>Ireland</v>
      </c>
      <c r="I537" t="str">
        <f>_xlfn.XLOOKUP(D537,products!$A$1:$A$49,products!$B$1:$B$49,,0)</f>
        <v>Lib</v>
      </c>
      <c r="J537" t="str">
        <f>_xlfn.XLOOKUP(D537,products!$A$1:$A$49,products!$C$1:$C$49,,0)</f>
        <v>L</v>
      </c>
      <c r="K537" s="4">
        <f>_xlfn.XLOOKUP(D537,products!$A$1:$A$49,products!$D$1:$D$49,,0)</f>
        <v>0.2</v>
      </c>
      <c r="L537" s="6">
        <f>_xlfn.XLOOKUP(D537,products!$A$1:$A$49,products!$E$1:$E$49,,0)</f>
        <v>4.7549999999999999</v>
      </c>
      <c r="M537" s="5">
        <f t="shared" si="16"/>
        <v>9.51</v>
      </c>
      <c r="N537" t="s">
        <v>6199</v>
      </c>
      <c r="O537" t="str">
        <f t="shared" si="17"/>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 customers!$A$1:$A$1001,customers!$C$1:$C$1001,,0)=0,"",_xlfn.XLOOKUP(C538, customers!$A$1:$A$1001,customers!$C$1:$C$1001,,0))</f>
        <v>murione5@alexa.com</v>
      </c>
      <c r="H538" s="2" t="str">
        <f>_xlfn.XLOOKUP(orders!C538,customers!$A$1:$A$1001,customers!$G$1:$G$1001,,0)</f>
        <v>Ireland</v>
      </c>
      <c r="I538" t="str">
        <f>_xlfn.XLOOKUP(D538,products!$A$1:$A$49,products!$B$1:$B$49,,0)</f>
        <v>Rob</v>
      </c>
      <c r="J538" t="str">
        <f>_xlfn.XLOOKUP(D538,products!$A$1:$A$49,products!$C$1:$C$49,,0)</f>
        <v>D</v>
      </c>
      <c r="K538" s="4">
        <f>_xlfn.XLOOKUP(D538,products!$A$1:$A$49,products!$D$1:$D$49,,0)</f>
        <v>0.2</v>
      </c>
      <c r="L538" s="6">
        <f>_xlfn.XLOOKUP(D538,products!$A$1:$A$49,products!$E$1:$E$49,,0)</f>
        <v>2.6849999999999996</v>
      </c>
      <c r="M538" s="5">
        <f t="shared" si="16"/>
        <v>8.0549999999999997</v>
      </c>
      <c r="N538" t="s">
        <v>6197</v>
      </c>
      <c r="O538" t="str">
        <f t="shared" si="17"/>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 customers!$A$1:$A$1001,customers!$C$1:$C$1001,,0)=0,"",_xlfn.XLOOKUP(C539, customers!$A$1:$A$1001,customers!$C$1:$C$1001,,0))</f>
        <v>hbranganex@woothemes.com</v>
      </c>
      <c r="H539" s="2" t="str">
        <f>_xlfn.XLOOKUP(orders!C539,customers!$A$1:$A$1001,customers!$G$1:$G$1001,,0)</f>
        <v>United States</v>
      </c>
      <c r="I539" t="str">
        <f>_xlfn.XLOOKUP(D539,products!$A$1:$A$49,products!$B$1:$B$49,,0)</f>
        <v>Exc</v>
      </c>
      <c r="J539" t="str">
        <f>_xlfn.XLOOKUP(D539,products!$A$1:$A$49,products!$C$1:$C$49,,0)</f>
        <v>D</v>
      </c>
      <c r="K539" s="4">
        <f>_xlfn.XLOOKUP(D539,products!$A$1:$A$49,products!$D$1:$D$49,,0)</f>
        <v>2.5</v>
      </c>
      <c r="L539" s="6">
        <f>_xlfn.XLOOKUP(D539,products!$A$1:$A$49,products!$E$1:$E$49,,0)</f>
        <v>27.945</v>
      </c>
      <c r="M539" s="5">
        <f t="shared" si="16"/>
        <v>111.78</v>
      </c>
      <c r="N539" t="s">
        <v>6198</v>
      </c>
      <c r="O539" t="str">
        <f t="shared" si="17"/>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 customers!$A$1:$A$1001,customers!$C$1:$C$1001,,0)=0,"",_xlfn.XLOOKUP(C540, customers!$A$1:$A$1001,customers!$C$1:$C$1001,,0))</f>
        <v>agallyoney@engadget.com</v>
      </c>
      <c r="H540" s="2" t="str">
        <f>_xlfn.XLOOKUP(orders!C540,customers!$A$1:$A$1001,customers!$G$1:$G$1001,,0)</f>
        <v>United States</v>
      </c>
      <c r="I540" t="str">
        <f>_xlfn.XLOOKUP(D540,products!$A$1:$A$49,products!$B$1:$B$49,,0)</f>
        <v>Rob</v>
      </c>
      <c r="J540" t="str">
        <f>_xlfn.XLOOKUP(D540,products!$A$1:$A$49,products!$C$1:$C$49,,0)</f>
        <v>D</v>
      </c>
      <c r="K540" s="4">
        <f>_xlfn.XLOOKUP(D540,products!$A$1:$A$49,products!$D$1:$D$49,,0)</f>
        <v>0.2</v>
      </c>
      <c r="L540" s="6">
        <f>_xlfn.XLOOKUP(D540,products!$A$1:$A$49,products!$E$1:$E$49,,0)</f>
        <v>2.6849999999999996</v>
      </c>
      <c r="M540" s="5">
        <f t="shared" si="16"/>
        <v>10.739999999999998</v>
      </c>
      <c r="N540" t="s">
        <v>6197</v>
      </c>
      <c r="O540" t="str">
        <f t="shared" si="17"/>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 customers!$A$1:$A$1001,customers!$C$1:$C$1001,,0)=0,"",_xlfn.XLOOKUP(C541, customers!$A$1:$A$1001,customers!$C$1:$C$1001,,0))</f>
        <v>bdomangeez@yahoo.co.jp</v>
      </c>
      <c r="H541" s="2" t="str">
        <f>_xlfn.XLOOKUP(orders!C541,customers!$A$1:$A$1001,customers!$G$1:$G$1001,,0)</f>
        <v>United States</v>
      </c>
      <c r="I541" t="str">
        <f>_xlfn.XLOOKUP(D541,products!$A$1:$A$49,products!$B$1:$B$49,,0)</f>
        <v>Rob</v>
      </c>
      <c r="J541" t="str">
        <f>_xlfn.XLOOKUP(D541,products!$A$1:$A$49,products!$C$1:$C$49,,0)</f>
        <v>D</v>
      </c>
      <c r="K541" s="4">
        <f>_xlfn.XLOOKUP(D541,products!$A$1:$A$49,products!$D$1:$D$49,,0)</f>
        <v>0.5</v>
      </c>
      <c r="L541" s="6">
        <f>_xlfn.XLOOKUP(D541,products!$A$1:$A$49,products!$E$1:$E$49,,0)</f>
        <v>5.3699999999999992</v>
      </c>
      <c r="M541" s="5">
        <f t="shared" si="16"/>
        <v>26.849999999999994</v>
      </c>
      <c r="N541" t="s">
        <v>6197</v>
      </c>
      <c r="O541" t="str">
        <f t="shared" si="17"/>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 customers!$A$1:$A$1001,customers!$C$1:$C$1001,,0)=0,"",_xlfn.XLOOKUP(C542, customers!$A$1:$A$1001,customers!$C$1:$C$1001,,0))</f>
        <v>koslerf0@gmpg.org</v>
      </c>
      <c r="H542" s="2" t="str">
        <f>_xlfn.XLOOKUP(orders!C542,customers!$A$1:$A$1001,customers!$G$1:$G$1001,,0)</f>
        <v>United States</v>
      </c>
      <c r="I542" t="str">
        <f>_xlfn.XLOOKUP(D542,products!$A$1:$A$49,products!$B$1:$B$49,,0)</f>
        <v>Lib</v>
      </c>
      <c r="J542" t="str">
        <f>_xlfn.XLOOKUP(D542,products!$A$1:$A$49,products!$C$1:$C$49,,0)</f>
        <v>L</v>
      </c>
      <c r="K542" s="4">
        <f>_xlfn.XLOOKUP(D542,products!$A$1:$A$49,products!$D$1:$D$49,,0)</f>
        <v>1</v>
      </c>
      <c r="L542" s="6">
        <f>_xlfn.XLOOKUP(D542,products!$A$1:$A$49,products!$E$1:$E$49,,0)</f>
        <v>15.85</v>
      </c>
      <c r="M542" s="5">
        <f t="shared" si="16"/>
        <v>63.4</v>
      </c>
      <c r="N542" t="s">
        <v>6199</v>
      </c>
      <c r="O542" t="str">
        <f t="shared" si="17"/>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 customers!$A$1:$A$1001,customers!$C$1:$C$1001,,0)=0,"",_xlfn.XLOOKUP(C543, customers!$A$1:$A$1001,customers!$C$1:$C$1001,,0))</f>
        <v/>
      </c>
      <c r="H543" s="2" t="str">
        <f>_xlfn.XLOOKUP(orders!C543,customers!$A$1:$A$1001,customers!$G$1:$G$1001,,0)</f>
        <v>Ireland</v>
      </c>
      <c r="I543" t="str">
        <f>_xlfn.XLOOKUP(D543,products!$A$1:$A$49,products!$B$1:$B$49,,0)</f>
        <v>Ara</v>
      </c>
      <c r="J543" t="str">
        <f>_xlfn.XLOOKUP(D543,products!$A$1:$A$49,products!$C$1:$C$49,,0)</f>
        <v>D</v>
      </c>
      <c r="K543" s="4">
        <f>_xlfn.XLOOKUP(D543,products!$A$1:$A$49,products!$D$1:$D$49,,0)</f>
        <v>2.5</v>
      </c>
      <c r="L543" s="6">
        <f>_xlfn.XLOOKUP(D543,products!$A$1:$A$49,products!$E$1:$E$49,,0)</f>
        <v>22.884999999999998</v>
      </c>
      <c r="M543" s="5">
        <f t="shared" si="16"/>
        <v>22.884999999999998</v>
      </c>
      <c r="N543" t="s">
        <v>6200</v>
      </c>
      <c r="O543" t="str">
        <f t="shared" si="17"/>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 customers!$A$1:$A$1001,customers!$C$1:$C$1001,,0)=0,"",_xlfn.XLOOKUP(C544, customers!$A$1:$A$1001,customers!$C$1:$C$1001,,0))</f>
        <v>zpellettf2@dailymotion.com</v>
      </c>
      <c r="H544" s="2" t="str">
        <f>_xlfn.XLOOKUP(orders!C544,customers!$A$1:$A$1001,customers!$G$1:$G$1001,,0)</f>
        <v>United States</v>
      </c>
      <c r="I544" t="str">
        <f>_xlfn.XLOOKUP(D544,products!$A$1:$A$49,products!$B$1:$B$49,,0)</f>
        <v>Ara</v>
      </c>
      <c r="J544" t="str">
        <f>_xlfn.XLOOKUP(D544,products!$A$1:$A$49,products!$C$1:$C$49,,0)</f>
        <v>M</v>
      </c>
      <c r="K544" s="4">
        <f>_xlfn.XLOOKUP(D544,products!$A$1:$A$49,products!$D$1:$D$49,,0)</f>
        <v>2.5</v>
      </c>
      <c r="L544" s="6">
        <f>_xlfn.XLOOKUP(D544,products!$A$1:$A$49,products!$E$1:$E$49,,0)</f>
        <v>25.874999999999996</v>
      </c>
      <c r="M544" s="5">
        <f t="shared" si="16"/>
        <v>103.49999999999999</v>
      </c>
      <c r="N544" t="s">
        <v>6200</v>
      </c>
      <c r="O544" t="str">
        <f t="shared" si="17"/>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 customers!$A$1:$A$1001,customers!$C$1:$C$1001,,0)=0,"",_xlfn.XLOOKUP(C545, customers!$A$1:$A$1001,customers!$C$1:$C$1001,,0))</f>
        <v>isprakesf3@spiegel.de</v>
      </c>
      <c r="H545" s="2" t="str">
        <f>_xlfn.XLOOKUP(orders!C545,customers!$A$1:$A$1001,customers!$G$1:$G$1001,,0)</f>
        <v>United States</v>
      </c>
      <c r="I545" t="str">
        <f>_xlfn.XLOOKUP(D545,products!$A$1:$A$49,products!$B$1:$B$49,,0)</f>
        <v>Rob</v>
      </c>
      <c r="J545" t="str">
        <f>_xlfn.XLOOKUP(D545,products!$A$1:$A$49,products!$C$1:$C$49,,0)</f>
        <v>L</v>
      </c>
      <c r="K545" s="4">
        <f>_xlfn.XLOOKUP(D545,products!$A$1:$A$49,products!$D$1:$D$49,,0)</f>
        <v>2.5</v>
      </c>
      <c r="L545" s="6">
        <f>_xlfn.XLOOKUP(D545,products!$A$1:$A$49,products!$E$1:$E$49,,0)</f>
        <v>27.484999999999996</v>
      </c>
      <c r="M545" s="5">
        <f t="shared" si="16"/>
        <v>54.969999999999992</v>
      </c>
      <c r="N545" t="s">
        <v>6197</v>
      </c>
      <c r="O545" t="str">
        <f t="shared" si="17"/>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 customers!$A$1:$A$1001,customers!$C$1:$C$1001,,0)=0,"",_xlfn.XLOOKUP(C546, customers!$A$1:$A$1001,customers!$C$1:$C$1001,,0))</f>
        <v>hfromantf4@ucsd.edu</v>
      </c>
      <c r="H546" s="2" t="str">
        <f>_xlfn.XLOOKUP(orders!C546,customers!$A$1:$A$1001,customers!$G$1:$G$1001,,0)</f>
        <v>United States</v>
      </c>
      <c r="I546" t="str">
        <f>_xlfn.XLOOKUP(D546,products!$A$1:$A$49,products!$B$1:$B$49,,0)</f>
        <v>Ara</v>
      </c>
      <c r="J546" t="str">
        <f>_xlfn.XLOOKUP(D546,products!$A$1:$A$49,products!$C$1:$C$49,,0)</f>
        <v>L</v>
      </c>
      <c r="K546" s="4">
        <f>_xlfn.XLOOKUP(D546,products!$A$1:$A$49,products!$D$1:$D$49,,0)</f>
        <v>0.5</v>
      </c>
      <c r="L546" s="6">
        <f>_xlfn.XLOOKUP(D546,products!$A$1:$A$49,products!$E$1:$E$49,,0)</f>
        <v>7.77</v>
      </c>
      <c r="M546" s="5">
        <f t="shared" si="16"/>
        <v>15.54</v>
      </c>
      <c r="N546" t="s">
        <v>6200</v>
      </c>
      <c r="O546" t="str">
        <f t="shared" si="17"/>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 customers!$A$1:$A$1001,customers!$C$1:$C$1001,,0)=0,"",_xlfn.XLOOKUP(C547, customers!$A$1:$A$1001,customers!$C$1:$C$1001,,0))</f>
        <v>rflearf5@artisteer.com</v>
      </c>
      <c r="H547" s="2" t="str">
        <f>_xlfn.XLOOKUP(orders!C547,customers!$A$1:$A$1001,customers!$G$1:$G$1001,,0)</f>
        <v>United Kingdom</v>
      </c>
      <c r="I547" t="str">
        <f>_xlfn.XLOOKUP(D547,products!$A$1:$A$49,products!$B$1:$B$49,,0)</f>
        <v>Lib</v>
      </c>
      <c r="J547" t="str">
        <f>_xlfn.XLOOKUP(D547,products!$A$1:$A$49,products!$C$1:$C$49,,0)</f>
        <v>D</v>
      </c>
      <c r="K547" s="4">
        <f>_xlfn.XLOOKUP(D547,products!$A$1:$A$49,products!$D$1:$D$49,,0)</f>
        <v>0.2</v>
      </c>
      <c r="L547" s="6">
        <f>_xlfn.XLOOKUP(D547,products!$A$1:$A$49,products!$E$1:$E$49,,0)</f>
        <v>3.8849999999999998</v>
      </c>
      <c r="M547" s="5">
        <f t="shared" si="16"/>
        <v>15.54</v>
      </c>
      <c r="N547" t="s">
        <v>6199</v>
      </c>
      <c r="O547" t="str">
        <f t="shared" si="17"/>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 customers!$A$1:$A$1001,customers!$C$1:$C$1001,,0)=0,"",_xlfn.XLOOKUP(C548, customers!$A$1:$A$1001,customers!$C$1:$C$1001,,0))</f>
        <v/>
      </c>
      <c r="H548" s="2" t="str">
        <f>_xlfn.XLOOKUP(orders!C548,customers!$A$1:$A$1001,customers!$G$1:$G$1001,,0)</f>
        <v>Ireland</v>
      </c>
      <c r="I548" t="str">
        <f>_xlfn.XLOOKUP(D548,products!$A$1:$A$49,products!$B$1:$B$49,,0)</f>
        <v>Exc</v>
      </c>
      <c r="J548" t="str">
        <f>_xlfn.XLOOKUP(D548,products!$A$1:$A$49,products!$C$1:$C$49,,0)</f>
        <v>D</v>
      </c>
      <c r="K548" s="4">
        <f>_xlfn.XLOOKUP(D548,products!$A$1:$A$49,products!$D$1:$D$49,,0)</f>
        <v>2.5</v>
      </c>
      <c r="L548" s="6">
        <f>_xlfn.XLOOKUP(D548,products!$A$1:$A$49,products!$E$1:$E$49,,0)</f>
        <v>27.945</v>
      </c>
      <c r="M548" s="5">
        <f t="shared" si="16"/>
        <v>83.835000000000008</v>
      </c>
      <c r="N548" t="s">
        <v>6198</v>
      </c>
      <c r="O548" t="str">
        <f t="shared" si="17"/>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 customers!$A$1:$A$1001,customers!$C$1:$C$1001,,0)=0,"",_xlfn.XLOOKUP(C549, customers!$A$1:$A$1001,customers!$C$1:$C$1001,,0))</f>
        <v>wlightollersf9@baidu.com</v>
      </c>
      <c r="H549" s="2" t="str">
        <f>_xlfn.XLOOKUP(orders!C549,customers!$A$1:$A$1001,customers!$G$1:$G$1001,,0)</f>
        <v>United States</v>
      </c>
      <c r="I549" t="str">
        <f>_xlfn.XLOOKUP(D549,products!$A$1:$A$49,products!$B$1:$B$49,,0)</f>
        <v>Rob</v>
      </c>
      <c r="J549" t="str">
        <f>_xlfn.XLOOKUP(D549,products!$A$1:$A$49,products!$C$1:$C$49,,0)</f>
        <v>L</v>
      </c>
      <c r="K549" s="4">
        <f>_xlfn.XLOOKUP(D549,products!$A$1:$A$49,products!$D$1:$D$49,,0)</f>
        <v>0.2</v>
      </c>
      <c r="L549" s="6">
        <f>_xlfn.XLOOKUP(D549,products!$A$1:$A$49,products!$E$1:$E$49,,0)</f>
        <v>3.5849999999999995</v>
      </c>
      <c r="M549" s="5">
        <f t="shared" si="16"/>
        <v>10.754999999999999</v>
      </c>
      <c r="N549" t="s">
        <v>6197</v>
      </c>
      <c r="O549" t="str">
        <f t="shared" si="17"/>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 customers!$A$1:$A$1001,customers!$C$1:$C$1001,,0)=0,"",_xlfn.XLOOKUP(C550, customers!$A$1:$A$1001,customers!$C$1:$C$1001,,0))</f>
        <v>bmundenf8@elpais.com</v>
      </c>
      <c r="H550" s="2" t="str">
        <f>_xlfn.XLOOKUP(orders!C550,customers!$A$1:$A$1001,customers!$G$1:$G$1001,,0)</f>
        <v>United States</v>
      </c>
      <c r="I550" t="str">
        <f>_xlfn.XLOOKUP(D550,products!$A$1:$A$49,products!$B$1:$B$49,,0)</f>
        <v>Exc</v>
      </c>
      <c r="J550" t="str">
        <f>_xlfn.XLOOKUP(D550,products!$A$1:$A$49,products!$C$1:$C$49,,0)</f>
        <v>L</v>
      </c>
      <c r="K550" s="4">
        <f>_xlfn.XLOOKUP(D550,products!$A$1:$A$49,products!$D$1:$D$49,,0)</f>
        <v>0.2</v>
      </c>
      <c r="L550" s="6">
        <f>_xlfn.XLOOKUP(D550,products!$A$1:$A$49,products!$E$1:$E$49,,0)</f>
        <v>4.4550000000000001</v>
      </c>
      <c r="M550" s="5">
        <f t="shared" si="16"/>
        <v>13.365</v>
      </c>
      <c r="N550" t="s">
        <v>6198</v>
      </c>
      <c r="O550" t="str">
        <f t="shared" si="17"/>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 customers!$A$1:$A$1001,customers!$C$1:$C$1001,,0)=0,"",_xlfn.XLOOKUP(C551, customers!$A$1:$A$1001,customers!$C$1:$C$1001,,0))</f>
        <v>wlightollersf9@baidu.com</v>
      </c>
      <c r="H551" s="2" t="str">
        <f>_xlfn.XLOOKUP(orders!C551,customers!$A$1:$A$1001,customers!$G$1:$G$1001,,0)</f>
        <v>United States</v>
      </c>
      <c r="I551" t="str">
        <f>_xlfn.XLOOKUP(D551,products!$A$1:$A$49,products!$B$1:$B$49,,0)</f>
        <v>Exc</v>
      </c>
      <c r="J551" t="str">
        <f>_xlfn.XLOOKUP(D551,products!$A$1:$A$49,products!$C$1:$C$49,,0)</f>
        <v>L</v>
      </c>
      <c r="K551" s="4">
        <f>_xlfn.XLOOKUP(D551,products!$A$1:$A$49,products!$D$1:$D$49,,0)</f>
        <v>0.2</v>
      </c>
      <c r="L551" s="6">
        <f>_xlfn.XLOOKUP(D551,products!$A$1:$A$49,products!$E$1:$E$49,,0)</f>
        <v>4.4550000000000001</v>
      </c>
      <c r="M551" s="5">
        <f t="shared" si="16"/>
        <v>17.82</v>
      </c>
      <c r="N551" t="s">
        <v>6198</v>
      </c>
      <c r="O551" t="str">
        <f t="shared" si="17"/>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 customers!$A$1:$A$1001,customers!$C$1:$C$1001,,0)=0,"",_xlfn.XLOOKUP(C552, customers!$A$1:$A$1001,customers!$C$1:$C$1001,,0))</f>
        <v>nbrakespearfa@rediff.com</v>
      </c>
      <c r="H552" s="2" t="str">
        <f>_xlfn.XLOOKUP(orders!C552,customers!$A$1:$A$1001,customers!$G$1:$G$1001,,0)</f>
        <v>United States</v>
      </c>
      <c r="I552" t="str">
        <f>_xlfn.XLOOKUP(D552,products!$A$1:$A$49,products!$B$1:$B$49,,0)</f>
        <v>Lib</v>
      </c>
      <c r="J552" t="str">
        <f>_xlfn.XLOOKUP(D552,products!$A$1:$A$49,products!$C$1:$C$49,,0)</f>
        <v>D</v>
      </c>
      <c r="K552" s="4">
        <f>_xlfn.XLOOKUP(D552,products!$A$1:$A$49,products!$D$1:$D$49,,0)</f>
        <v>0.2</v>
      </c>
      <c r="L552" s="6">
        <f>_xlfn.XLOOKUP(D552,products!$A$1:$A$49,products!$E$1:$E$49,,0)</f>
        <v>3.8849999999999998</v>
      </c>
      <c r="M552" s="5">
        <f t="shared" si="16"/>
        <v>23.31</v>
      </c>
      <c r="N552" t="s">
        <v>6199</v>
      </c>
      <c r="O552" t="str">
        <f t="shared" si="17"/>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 customers!$A$1:$A$1001,customers!$C$1:$C$1001,,0)=0,"",_xlfn.XLOOKUP(C553, customers!$A$1:$A$1001,customers!$C$1:$C$1001,,0))</f>
        <v>mglawsopfb@reverbnation.com</v>
      </c>
      <c r="H553" s="2" t="str">
        <f>_xlfn.XLOOKUP(orders!C553,customers!$A$1:$A$1001,customers!$G$1:$G$1001,,0)</f>
        <v>United States</v>
      </c>
      <c r="I553" t="str">
        <f>_xlfn.XLOOKUP(D553,products!$A$1:$A$49,products!$B$1:$B$49,,0)</f>
        <v>Exc</v>
      </c>
      <c r="J553" t="str">
        <f>_xlfn.XLOOKUP(D553,products!$A$1:$A$49,products!$C$1:$C$49,,0)</f>
        <v>D</v>
      </c>
      <c r="K553" s="4">
        <f>_xlfn.XLOOKUP(D553,products!$A$1:$A$49,products!$D$1:$D$49,,0)</f>
        <v>0.2</v>
      </c>
      <c r="L553" s="6">
        <f>_xlfn.XLOOKUP(D553,products!$A$1:$A$49,products!$E$1:$E$49,,0)</f>
        <v>3.645</v>
      </c>
      <c r="M553" s="5">
        <f t="shared" si="16"/>
        <v>7.29</v>
      </c>
      <c r="N553" t="s">
        <v>6198</v>
      </c>
      <c r="O553" t="str">
        <f t="shared" si="17"/>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 customers!$A$1:$A$1001,customers!$C$1:$C$1001,,0)=0,"",_xlfn.XLOOKUP(C554, customers!$A$1:$A$1001,customers!$C$1:$C$1001,,0))</f>
        <v>galbertsfc@etsy.com</v>
      </c>
      <c r="H554" s="2" t="str">
        <f>_xlfn.XLOOKUP(orders!C554,customers!$A$1:$A$1001,customers!$G$1:$G$1001,,0)</f>
        <v>United Kingdom</v>
      </c>
      <c r="I554" t="str">
        <f>_xlfn.XLOOKUP(D554,products!$A$1:$A$49,products!$B$1:$B$49,,0)</f>
        <v>Exc</v>
      </c>
      <c r="J554" t="str">
        <f>_xlfn.XLOOKUP(D554,products!$A$1:$A$49,products!$C$1:$C$49,,0)</f>
        <v>L</v>
      </c>
      <c r="K554" s="4">
        <f>_xlfn.XLOOKUP(D554,products!$A$1:$A$49,products!$D$1:$D$49,,0)</f>
        <v>0.2</v>
      </c>
      <c r="L554" s="6">
        <f>_xlfn.XLOOKUP(D554,products!$A$1:$A$49,products!$E$1:$E$49,,0)</f>
        <v>4.4550000000000001</v>
      </c>
      <c r="M554" s="5">
        <f t="shared" si="16"/>
        <v>17.82</v>
      </c>
      <c r="N554" t="s">
        <v>6198</v>
      </c>
      <c r="O554" t="str">
        <f t="shared" si="17"/>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 customers!$A$1:$A$1001,customers!$C$1:$C$1001,,0)=0,"",_xlfn.XLOOKUP(C555, customers!$A$1:$A$1001,customers!$C$1:$C$1001,,0))</f>
        <v>vpolglasefd@about.me</v>
      </c>
      <c r="H555" s="2" t="str">
        <f>_xlfn.XLOOKUP(orders!C555,customers!$A$1:$A$1001,customers!$G$1:$G$1001,,0)</f>
        <v>United States</v>
      </c>
      <c r="I555" t="str">
        <f>_xlfn.XLOOKUP(D555,products!$A$1:$A$49,products!$B$1:$B$49,,0)</f>
        <v>Exc</v>
      </c>
      <c r="J555" t="str">
        <f>_xlfn.XLOOKUP(D555,products!$A$1:$A$49,products!$C$1:$C$49,,0)</f>
        <v>M</v>
      </c>
      <c r="K555" s="4">
        <f>_xlfn.XLOOKUP(D555,products!$A$1:$A$49,products!$D$1:$D$49,,0)</f>
        <v>1</v>
      </c>
      <c r="L555" s="6">
        <f>_xlfn.XLOOKUP(D555,products!$A$1:$A$49,products!$E$1:$E$49,,0)</f>
        <v>13.75</v>
      </c>
      <c r="M555" s="5">
        <f t="shared" si="16"/>
        <v>68.75</v>
      </c>
      <c r="N555" t="s">
        <v>6198</v>
      </c>
      <c r="O555" t="str">
        <f t="shared" si="17"/>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 customers!$A$1:$A$1001,customers!$C$1:$C$1001,,0)=0,"",_xlfn.XLOOKUP(C556, customers!$A$1:$A$1001,customers!$C$1:$C$1001,,0))</f>
        <v/>
      </c>
      <c r="H556" s="2" t="str">
        <f>_xlfn.XLOOKUP(orders!C556,customers!$A$1:$A$1001,customers!$G$1:$G$1001,,0)</f>
        <v>United Kingdom</v>
      </c>
      <c r="I556" t="str">
        <f>_xlfn.XLOOKUP(D556,products!$A$1:$A$49,products!$B$1:$B$49,,0)</f>
        <v>Rob</v>
      </c>
      <c r="J556" t="str">
        <f>_xlfn.XLOOKUP(D556,products!$A$1:$A$49,products!$C$1:$C$49,,0)</f>
        <v>L</v>
      </c>
      <c r="K556" s="4">
        <f>_xlfn.XLOOKUP(D556,products!$A$1:$A$49,products!$D$1:$D$49,,0)</f>
        <v>2.5</v>
      </c>
      <c r="L556" s="6">
        <f>_xlfn.XLOOKUP(D556,products!$A$1:$A$49,products!$E$1:$E$49,,0)</f>
        <v>27.484999999999996</v>
      </c>
      <c r="M556" s="5">
        <f t="shared" si="16"/>
        <v>54.969999999999992</v>
      </c>
      <c r="N556" t="s">
        <v>6197</v>
      </c>
      <c r="O556" t="str">
        <f t="shared" si="17"/>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 customers!$A$1:$A$1001,customers!$C$1:$C$1001,,0)=0,"",_xlfn.XLOOKUP(C557, customers!$A$1:$A$1001,customers!$C$1:$C$1001,,0))</f>
        <v>sbuschff@so-net.ne.jp</v>
      </c>
      <c r="H557" s="2" t="str">
        <f>_xlfn.XLOOKUP(orders!C557,customers!$A$1:$A$1001,customers!$G$1:$G$1001,,0)</f>
        <v>Ireland</v>
      </c>
      <c r="I557" t="str">
        <f>_xlfn.XLOOKUP(D557,products!$A$1:$A$49,products!$B$1:$B$49,,0)</f>
        <v>Exc</v>
      </c>
      <c r="J557" t="str">
        <f>_xlfn.XLOOKUP(D557,products!$A$1:$A$49,products!$C$1:$C$49,,0)</f>
        <v>M</v>
      </c>
      <c r="K557" s="4">
        <f>_xlfn.XLOOKUP(D557,products!$A$1:$A$49,products!$D$1:$D$49,,0)</f>
        <v>1</v>
      </c>
      <c r="L557" s="6">
        <f>_xlfn.XLOOKUP(D557,products!$A$1:$A$49,products!$E$1:$E$49,,0)</f>
        <v>13.75</v>
      </c>
      <c r="M557" s="5">
        <f t="shared" si="16"/>
        <v>82.5</v>
      </c>
      <c r="N557" t="s">
        <v>6198</v>
      </c>
      <c r="O557" t="str">
        <f t="shared" si="17"/>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 customers!$A$1:$A$1001,customers!$C$1:$C$1001,,0)=0,"",_xlfn.XLOOKUP(C558, customers!$A$1:$A$1001,customers!$C$1:$C$1001,,0))</f>
        <v>craisbeckfg@webnode.com</v>
      </c>
      <c r="H558" s="2" t="str">
        <f>_xlfn.XLOOKUP(orders!C558,customers!$A$1:$A$1001,customers!$G$1:$G$1001,,0)</f>
        <v>United States</v>
      </c>
      <c r="I558" t="str">
        <f>_xlfn.XLOOKUP(D558,products!$A$1:$A$49,products!$B$1:$B$49,,0)</f>
        <v>Lib</v>
      </c>
      <c r="J558" t="str">
        <f>_xlfn.XLOOKUP(D558,products!$A$1:$A$49,products!$C$1:$C$49,,0)</f>
        <v>M</v>
      </c>
      <c r="K558" s="4">
        <f>_xlfn.XLOOKUP(D558,products!$A$1:$A$49,products!$D$1:$D$49,,0)</f>
        <v>0.2</v>
      </c>
      <c r="L558" s="6">
        <f>_xlfn.XLOOKUP(D558,products!$A$1:$A$49,products!$E$1:$E$49,,0)</f>
        <v>4.3650000000000002</v>
      </c>
      <c r="M558" s="5">
        <f t="shared" si="16"/>
        <v>8.73</v>
      </c>
      <c r="N558" t="s">
        <v>6199</v>
      </c>
      <c r="O558" t="str">
        <f t="shared" si="17"/>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 customers!$A$1:$A$1001,customers!$C$1:$C$1001,,0)=0,"",_xlfn.XLOOKUP(C559, customers!$A$1:$A$1001,customers!$C$1:$C$1001,,0))</f>
        <v>murione5@alexa.com</v>
      </c>
      <c r="H559" s="2" t="str">
        <f>_xlfn.XLOOKUP(orders!C559,customers!$A$1:$A$1001,customers!$G$1:$G$1001,,0)</f>
        <v>Ireland</v>
      </c>
      <c r="I559" t="str">
        <f>_xlfn.XLOOKUP(D559,products!$A$1:$A$49,products!$B$1:$B$49,,0)</f>
        <v>Exc</v>
      </c>
      <c r="J559" t="str">
        <f>_xlfn.XLOOKUP(D559,products!$A$1:$A$49,products!$C$1:$C$49,,0)</f>
        <v>L</v>
      </c>
      <c r="K559" s="4">
        <f>_xlfn.XLOOKUP(D559,products!$A$1:$A$49,products!$D$1:$D$49,,0)</f>
        <v>1</v>
      </c>
      <c r="L559" s="6">
        <f>_xlfn.XLOOKUP(D559,products!$A$1:$A$49,products!$E$1:$E$49,,0)</f>
        <v>14.85</v>
      </c>
      <c r="M559" s="5">
        <f t="shared" si="16"/>
        <v>59.4</v>
      </c>
      <c r="N559" t="s">
        <v>6198</v>
      </c>
      <c r="O559" t="str">
        <f t="shared" si="17"/>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 customers!$A$1:$A$1001,customers!$C$1:$C$1001,,0)=0,"",_xlfn.XLOOKUP(C560, customers!$A$1:$A$1001,customers!$C$1:$C$1001,,0))</f>
        <v/>
      </c>
      <c r="H560" s="2" t="str">
        <f>_xlfn.XLOOKUP(orders!C560,customers!$A$1:$A$1001,customers!$G$1:$G$1001,,0)</f>
        <v>United States</v>
      </c>
      <c r="I560" t="str">
        <f>_xlfn.XLOOKUP(D560,products!$A$1:$A$49,products!$B$1:$B$49,,0)</f>
        <v>Lib</v>
      </c>
      <c r="J560" t="str">
        <f>_xlfn.XLOOKUP(D560,products!$A$1:$A$49,products!$C$1:$C$49,,0)</f>
        <v>D</v>
      </c>
      <c r="K560" s="4">
        <f>_xlfn.XLOOKUP(D560,products!$A$1:$A$49,products!$D$1:$D$49,,0)</f>
        <v>0.2</v>
      </c>
      <c r="L560" s="6">
        <f>_xlfn.XLOOKUP(D560,products!$A$1:$A$49,products!$E$1:$E$49,,0)</f>
        <v>3.8849999999999998</v>
      </c>
      <c r="M560" s="5">
        <f t="shared" si="16"/>
        <v>15.54</v>
      </c>
      <c r="N560" t="s">
        <v>6199</v>
      </c>
      <c r="O560" t="str">
        <f t="shared" si="17"/>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 customers!$A$1:$A$1001,customers!$C$1:$C$1001,,0)=0,"",_xlfn.XLOOKUP(C561, customers!$A$1:$A$1001,customers!$C$1:$C$1001,,0))</f>
        <v>raynoldfj@ustream.tv</v>
      </c>
      <c r="H561" s="2" t="str">
        <f>_xlfn.XLOOKUP(orders!C561,customers!$A$1:$A$1001,customers!$G$1:$G$1001,,0)</f>
        <v>United States</v>
      </c>
      <c r="I561" t="str">
        <f>_xlfn.XLOOKUP(D561,products!$A$1:$A$49,products!$B$1:$B$49,,0)</f>
        <v>Ara</v>
      </c>
      <c r="J561" t="str">
        <f>_xlfn.XLOOKUP(D561,products!$A$1:$A$49,products!$C$1:$C$49,,0)</f>
        <v>L</v>
      </c>
      <c r="K561" s="4">
        <f>_xlfn.XLOOKUP(D561,products!$A$1:$A$49,products!$D$1:$D$49,,0)</f>
        <v>1</v>
      </c>
      <c r="L561" s="6">
        <f>_xlfn.XLOOKUP(D561,products!$A$1:$A$49,products!$E$1:$E$49,,0)</f>
        <v>12.95</v>
      </c>
      <c r="M561" s="5">
        <f t="shared" si="16"/>
        <v>38.849999999999994</v>
      </c>
      <c r="N561" t="s">
        <v>6200</v>
      </c>
      <c r="O561" t="str">
        <f t="shared" si="17"/>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 customers!$A$1:$A$1001,customers!$C$1:$C$1001,,0)=0,"",_xlfn.XLOOKUP(C562, customers!$A$1:$A$1001,customers!$C$1:$C$1001,,0))</f>
        <v/>
      </c>
      <c r="H562" s="2" t="str">
        <f>_xlfn.XLOOKUP(orders!C562,customers!$A$1:$A$1001,customers!$G$1:$G$1001,,0)</f>
        <v>United States</v>
      </c>
      <c r="I562" t="str">
        <f>_xlfn.XLOOKUP(D562,products!$A$1:$A$49,products!$B$1:$B$49,,0)</f>
        <v>Exc</v>
      </c>
      <c r="J562" t="str">
        <f>_xlfn.XLOOKUP(D562,products!$A$1:$A$49,products!$C$1:$C$49,,0)</f>
        <v>M</v>
      </c>
      <c r="K562" s="4">
        <f>_xlfn.XLOOKUP(D562,products!$A$1:$A$49,products!$D$1:$D$49,,0)</f>
        <v>2.5</v>
      </c>
      <c r="L562" s="6">
        <f>_xlfn.XLOOKUP(D562,products!$A$1:$A$49,products!$E$1:$E$49,,0)</f>
        <v>31.624999999999996</v>
      </c>
      <c r="M562" s="5">
        <f t="shared" si="16"/>
        <v>189.74999999999997</v>
      </c>
      <c r="N562" t="s">
        <v>6198</v>
      </c>
      <c r="O562" t="str">
        <f t="shared" si="17"/>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 customers!$A$1:$A$1001,customers!$C$1:$C$1001,,0)=0,"",_xlfn.XLOOKUP(C563, customers!$A$1:$A$1001,customers!$C$1:$C$1001,,0))</f>
        <v/>
      </c>
      <c r="H563" s="2" t="str">
        <f>_xlfn.XLOOKUP(orders!C563,customers!$A$1:$A$1001,customers!$G$1:$G$1001,,0)</f>
        <v>Ireland</v>
      </c>
      <c r="I563" t="str">
        <f>_xlfn.XLOOKUP(D563,products!$A$1:$A$49,products!$B$1:$B$49,,0)</f>
        <v>Ara</v>
      </c>
      <c r="J563" t="str">
        <f>_xlfn.XLOOKUP(D563,products!$A$1:$A$49,products!$C$1:$C$49,,0)</f>
        <v>D</v>
      </c>
      <c r="K563" s="4">
        <f>_xlfn.XLOOKUP(D563,products!$A$1:$A$49,products!$D$1:$D$49,,0)</f>
        <v>0.2</v>
      </c>
      <c r="L563" s="6">
        <f>_xlfn.XLOOKUP(D563,products!$A$1:$A$49,products!$E$1:$E$49,,0)</f>
        <v>2.9849999999999999</v>
      </c>
      <c r="M563" s="5">
        <f t="shared" si="16"/>
        <v>17.91</v>
      </c>
      <c r="N563" t="s">
        <v>6200</v>
      </c>
      <c r="O563" t="str">
        <f t="shared" si="17"/>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 customers!$A$1:$A$1001,customers!$C$1:$C$1001,,0)=0,"",_xlfn.XLOOKUP(C564, customers!$A$1:$A$1001,customers!$C$1:$C$1001,,0))</f>
        <v>bgrecefm@naver.com</v>
      </c>
      <c r="H564" s="2" t="str">
        <f>_xlfn.XLOOKUP(orders!C564,customers!$A$1:$A$1001,customers!$G$1:$G$1001,,0)</f>
        <v>United Kingdom</v>
      </c>
      <c r="I564" t="str">
        <f>_xlfn.XLOOKUP(D564,products!$A$1:$A$49,products!$B$1:$B$49,,0)</f>
        <v>Lib</v>
      </c>
      <c r="J564" t="str">
        <f>_xlfn.XLOOKUP(D564,products!$A$1:$A$49,products!$C$1:$C$49,,0)</f>
        <v>L</v>
      </c>
      <c r="K564" s="4">
        <f>_xlfn.XLOOKUP(D564,products!$A$1:$A$49,products!$D$1:$D$49,,0)</f>
        <v>0.2</v>
      </c>
      <c r="L564" s="6">
        <f>_xlfn.XLOOKUP(D564,products!$A$1:$A$49,products!$E$1:$E$49,,0)</f>
        <v>4.7549999999999999</v>
      </c>
      <c r="M564" s="5">
        <f t="shared" si="16"/>
        <v>28.53</v>
      </c>
      <c r="N564" t="s">
        <v>6199</v>
      </c>
      <c r="O564" t="str">
        <f t="shared" si="17"/>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 customers!$A$1:$A$1001,customers!$C$1:$C$1001,,0)=0,"",_xlfn.XLOOKUP(C565, customers!$A$1:$A$1001,customers!$C$1:$C$1001,,0))</f>
        <v>dflintiffg1@e-recht24.de</v>
      </c>
      <c r="H565" s="2" t="str">
        <f>_xlfn.XLOOKUP(orders!C565,customers!$A$1:$A$1001,customers!$G$1:$G$1001,,0)</f>
        <v>United Kingdom</v>
      </c>
      <c r="I565" t="str">
        <f>_xlfn.XLOOKUP(D565,products!$A$1:$A$49,products!$B$1:$B$49,,0)</f>
        <v>Exc</v>
      </c>
      <c r="J565" t="str">
        <f>_xlfn.XLOOKUP(D565,products!$A$1:$A$49,products!$C$1:$C$49,,0)</f>
        <v>M</v>
      </c>
      <c r="K565" s="4">
        <f>_xlfn.XLOOKUP(D565,products!$A$1:$A$49,products!$D$1:$D$49,,0)</f>
        <v>1</v>
      </c>
      <c r="L565" s="6">
        <f>_xlfn.XLOOKUP(D565,products!$A$1:$A$49,products!$E$1:$E$49,,0)</f>
        <v>13.75</v>
      </c>
      <c r="M565" s="5">
        <f t="shared" si="16"/>
        <v>82.5</v>
      </c>
      <c r="N565" t="s">
        <v>6198</v>
      </c>
      <c r="O565" t="str">
        <f t="shared" si="17"/>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 customers!$A$1:$A$1001,customers!$C$1:$C$1001,,0)=0,"",_xlfn.XLOOKUP(C566, customers!$A$1:$A$1001,customers!$C$1:$C$1001,,0))</f>
        <v>athysfo@cdc.gov</v>
      </c>
      <c r="H566" s="2" t="str">
        <f>_xlfn.XLOOKUP(orders!C566,customers!$A$1:$A$1001,customers!$G$1:$G$1001,,0)</f>
        <v>United States</v>
      </c>
      <c r="I566" t="str">
        <f>_xlfn.XLOOKUP(D566,products!$A$1:$A$49,products!$B$1:$B$49,,0)</f>
        <v>Rob</v>
      </c>
      <c r="J566" t="str">
        <f>_xlfn.XLOOKUP(D566,products!$A$1:$A$49,products!$C$1:$C$49,,0)</f>
        <v>L</v>
      </c>
      <c r="K566" s="4">
        <f>_xlfn.XLOOKUP(D566,products!$A$1:$A$49,products!$D$1:$D$49,,0)</f>
        <v>0.5</v>
      </c>
      <c r="L566" s="6">
        <f>_xlfn.XLOOKUP(D566,products!$A$1:$A$49,products!$E$1:$E$49,,0)</f>
        <v>7.169999999999999</v>
      </c>
      <c r="M566" s="5">
        <f t="shared" si="16"/>
        <v>14.339999999999998</v>
      </c>
      <c r="N566" t="s">
        <v>6197</v>
      </c>
      <c r="O566" t="str">
        <f t="shared" si="17"/>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 customers!$A$1:$A$1001,customers!$C$1:$C$1001,,0)=0,"",_xlfn.XLOOKUP(C567, customers!$A$1:$A$1001,customers!$C$1:$C$1001,,0))</f>
        <v>jchuggfp@about.me</v>
      </c>
      <c r="H567" s="2" t="str">
        <f>_xlfn.XLOOKUP(orders!C567,customers!$A$1:$A$1001,customers!$G$1:$G$1001,,0)</f>
        <v>United States</v>
      </c>
      <c r="I567" t="str">
        <f>_xlfn.XLOOKUP(D567,products!$A$1:$A$49,products!$B$1:$B$49,,0)</f>
        <v>Rob</v>
      </c>
      <c r="J567" t="str">
        <f>_xlfn.XLOOKUP(D567,products!$A$1:$A$49,products!$C$1:$C$49,,0)</f>
        <v>D</v>
      </c>
      <c r="K567" s="4">
        <f>_xlfn.XLOOKUP(D567,products!$A$1:$A$49,products!$D$1:$D$49,,0)</f>
        <v>2.5</v>
      </c>
      <c r="L567" s="6">
        <f>_xlfn.XLOOKUP(D567,products!$A$1:$A$49,products!$E$1:$E$49,,0)</f>
        <v>20.584999999999997</v>
      </c>
      <c r="M567" s="5">
        <f t="shared" si="16"/>
        <v>82.339999999999989</v>
      </c>
      <c r="N567" t="s">
        <v>6197</v>
      </c>
      <c r="O567" t="str">
        <f t="shared" si="17"/>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 customers!$A$1:$A$1001,customers!$C$1:$C$1001,,0)=0,"",_xlfn.XLOOKUP(C568, customers!$A$1:$A$1001,customers!$C$1:$C$1001,,0))</f>
        <v>akelstonfq@sakura.ne.jp</v>
      </c>
      <c r="H568" s="2" t="str">
        <f>_xlfn.XLOOKUP(orders!C568,customers!$A$1:$A$1001,customers!$G$1:$G$1001,,0)</f>
        <v>United States</v>
      </c>
      <c r="I568" t="str">
        <f>_xlfn.XLOOKUP(D568,products!$A$1:$A$49,products!$B$1:$B$49,,0)</f>
        <v>Ara</v>
      </c>
      <c r="J568" t="str">
        <f>_xlfn.XLOOKUP(D568,products!$A$1:$A$49,products!$C$1:$C$49,,0)</f>
        <v>M</v>
      </c>
      <c r="K568" s="4">
        <f>_xlfn.XLOOKUP(D568,products!$A$1:$A$49,products!$D$1:$D$49,,0)</f>
        <v>0.2</v>
      </c>
      <c r="L568" s="6">
        <f>_xlfn.XLOOKUP(D568,products!$A$1:$A$49,products!$E$1:$E$49,,0)</f>
        <v>3.375</v>
      </c>
      <c r="M568" s="5">
        <f t="shared" si="16"/>
        <v>20.25</v>
      </c>
      <c r="N568" t="s">
        <v>6200</v>
      </c>
      <c r="O568" t="str">
        <f t="shared" si="17"/>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 customers!$A$1:$A$1001,customers!$C$1:$C$1001,,0)=0,"",_xlfn.XLOOKUP(C569, customers!$A$1:$A$1001,customers!$C$1:$C$1001,,0))</f>
        <v/>
      </c>
      <c r="H569" s="2" t="str">
        <f>_xlfn.XLOOKUP(orders!C569,customers!$A$1:$A$1001,customers!$G$1:$G$1001,,0)</f>
        <v>Ireland</v>
      </c>
      <c r="I569" t="str">
        <f>_xlfn.XLOOKUP(D569,products!$A$1:$A$49,products!$B$1:$B$49,,0)</f>
        <v>Rob</v>
      </c>
      <c r="J569" t="str">
        <f>_xlfn.XLOOKUP(D569,products!$A$1:$A$49,products!$C$1:$C$49,,0)</f>
        <v>L</v>
      </c>
      <c r="K569" s="4">
        <f>_xlfn.XLOOKUP(D569,products!$A$1:$A$49,products!$D$1:$D$49,,0)</f>
        <v>2.5</v>
      </c>
      <c r="L569" s="6">
        <f>_xlfn.XLOOKUP(D569,products!$A$1:$A$49,products!$E$1:$E$49,,0)</f>
        <v>27.484999999999996</v>
      </c>
      <c r="M569" s="5">
        <f t="shared" si="16"/>
        <v>164.90999999999997</v>
      </c>
      <c r="N569" t="s">
        <v>6197</v>
      </c>
      <c r="O569" t="str">
        <f t="shared" si="17"/>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 customers!$A$1:$A$1001,customers!$C$1:$C$1001,,0)=0,"",_xlfn.XLOOKUP(C570, customers!$A$1:$A$1001,customers!$C$1:$C$1001,,0))</f>
        <v>cmottramfs@harvard.edu</v>
      </c>
      <c r="H570" s="2" t="str">
        <f>_xlfn.XLOOKUP(orders!C570,customers!$A$1:$A$1001,customers!$G$1:$G$1001,,0)</f>
        <v>United States</v>
      </c>
      <c r="I570" t="str">
        <f>_xlfn.XLOOKUP(D570,products!$A$1:$A$49,products!$B$1:$B$49,,0)</f>
        <v>Lib</v>
      </c>
      <c r="J570" t="str">
        <f>_xlfn.XLOOKUP(D570,products!$A$1:$A$49,products!$C$1:$C$49,,0)</f>
        <v>L</v>
      </c>
      <c r="K570" s="4">
        <f>_xlfn.XLOOKUP(D570,products!$A$1:$A$49,products!$D$1:$D$49,,0)</f>
        <v>0.2</v>
      </c>
      <c r="L570" s="6">
        <f>_xlfn.XLOOKUP(D570,products!$A$1:$A$49,products!$E$1:$E$49,,0)</f>
        <v>4.7549999999999999</v>
      </c>
      <c r="M570" s="5">
        <f t="shared" si="16"/>
        <v>19.02</v>
      </c>
      <c r="N570" t="s">
        <v>6199</v>
      </c>
      <c r="O570" t="str">
        <f t="shared" si="17"/>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 customers!$A$1:$A$1001,customers!$C$1:$C$1001,,0)=0,"",_xlfn.XLOOKUP(C571, customers!$A$1:$A$1001,customers!$C$1:$C$1001,,0))</f>
        <v>dflintiffg1@e-recht24.de</v>
      </c>
      <c r="H571" s="2" t="str">
        <f>_xlfn.XLOOKUP(orders!C571,customers!$A$1:$A$1001,customers!$G$1:$G$1001,,0)</f>
        <v>United Kingdom</v>
      </c>
      <c r="I571" t="str">
        <f>_xlfn.XLOOKUP(D571,products!$A$1:$A$49,products!$B$1:$B$49,,0)</f>
        <v>Ara</v>
      </c>
      <c r="J571" t="str">
        <f>_xlfn.XLOOKUP(D571,products!$A$1:$A$49,products!$C$1:$C$49,,0)</f>
        <v>D</v>
      </c>
      <c r="K571" s="4">
        <f>_xlfn.XLOOKUP(D571,products!$A$1:$A$49,products!$D$1:$D$49,,0)</f>
        <v>2.5</v>
      </c>
      <c r="L571" s="6">
        <f>_xlfn.XLOOKUP(D571,products!$A$1:$A$49,products!$E$1:$E$49,,0)</f>
        <v>22.884999999999998</v>
      </c>
      <c r="M571" s="5">
        <f t="shared" si="16"/>
        <v>137.31</v>
      </c>
      <c r="N571" t="s">
        <v>6200</v>
      </c>
      <c r="O571" t="str">
        <f t="shared" si="17"/>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 customers!$A$1:$A$1001,customers!$C$1:$C$1001,,0)=0,"",_xlfn.XLOOKUP(C572, customers!$A$1:$A$1001,customers!$C$1:$C$1001,,0))</f>
        <v>dsangwinfu@weebly.com</v>
      </c>
      <c r="H572" s="2" t="str">
        <f>_xlfn.XLOOKUP(orders!C572,customers!$A$1:$A$1001,customers!$G$1:$G$1001,,0)</f>
        <v>United States</v>
      </c>
      <c r="I572" t="str">
        <f>_xlfn.XLOOKUP(D572,products!$A$1:$A$49,products!$B$1:$B$49,,0)</f>
        <v>Ara</v>
      </c>
      <c r="J572" t="str">
        <f>_xlfn.XLOOKUP(D572,products!$A$1:$A$49,products!$C$1:$C$49,,0)</f>
        <v>M</v>
      </c>
      <c r="K572" s="4">
        <f>_xlfn.XLOOKUP(D572,products!$A$1:$A$49,products!$D$1:$D$49,,0)</f>
        <v>0.5</v>
      </c>
      <c r="L572" s="6">
        <f>_xlfn.XLOOKUP(D572,products!$A$1:$A$49,products!$E$1:$E$49,,0)</f>
        <v>6.75</v>
      </c>
      <c r="M572" s="5">
        <f t="shared" si="16"/>
        <v>27</v>
      </c>
      <c r="N572" t="s">
        <v>6200</v>
      </c>
      <c r="O572" t="str">
        <f t="shared" si="17"/>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 customers!$A$1:$A$1001,customers!$C$1:$C$1001,,0)=0,"",_xlfn.XLOOKUP(C573, customers!$A$1:$A$1001,customers!$C$1:$C$1001,,0))</f>
        <v>eaizikowitzfv@virginia.edu</v>
      </c>
      <c r="H573" s="2" t="str">
        <f>_xlfn.XLOOKUP(orders!C573,customers!$A$1:$A$1001,customers!$G$1:$G$1001,,0)</f>
        <v>United Kingdom</v>
      </c>
      <c r="I573" t="str">
        <f>_xlfn.XLOOKUP(D573,products!$A$1:$A$49,products!$B$1:$B$49,,0)</f>
        <v>Exc</v>
      </c>
      <c r="J573" t="str">
        <f>_xlfn.XLOOKUP(D573,products!$A$1:$A$49,products!$C$1:$C$49,,0)</f>
        <v>L</v>
      </c>
      <c r="K573" s="4">
        <f>_xlfn.XLOOKUP(D573,products!$A$1:$A$49,products!$D$1:$D$49,,0)</f>
        <v>0.5</v>
      </c>
      <c r="L573" s="6">
        <f>_xlfn.XLOOKUP(D573,products!$A$1:$A$49,products!$E$1:$E$49,,0)</f>
        <v>8.91</v>
      </c>
      <c r="M573" s="5">
        <f t="shared" si="16"/>
        <v>35.64</v>
      </c>
      <c r="N573" t="s">
        <v>6198</v>
      </c>
      <c r="O573" t="str">
        <f t="shared" si="17"/>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 customers!$A$1:$A$1001,customers!$C$1:$C$1001,,0)=0,"",_xlfn.XLOOKUP(C574, customers!$A$1:$A$1001,customers!$C$1:$C$1001,,0))</f>
        <v/>
      </c>
      <c r="H574" s="2" t="str">
        <f>_xlfn.XLOOKUP(orders!C574,customers!$A$1:$A$1001,customers!$G$1:$G$1001,,0)</f>
        <v>United States</v>
      </c>
      <c r="I574" t="str">
        <f>_xlfn.XLOOKUP(D574,products!$A$1:$A$49,products!$B$1:$B$49,,0)</f>
        <v>Ara</v>
      </c>
      <c r="J574" t="str">
        <f>_xlfn.XLOOKUP(D574,products!$A$1:$A$49,products!$C$1:$C$49,,0)</f>
        <v>D</v>
      </c>
      <c r="K574" s="4">
        <f>_xlfn.XLOOKUP(D574,products!$A$1:$A$49,products!$D$1:$D$49,,0)</f>
        <v>0.2</v>
      </c>
      <c r="L574" s="6">
        <f>_xlfn.XLOOKUP(D574,products!$A$1:$A$49,products!$E$1:$E$49,,0)</f>
        <v>2.9849999999999999</v>
      </c>
      <c r="M574" s="5">
        <f t="shared" si="16"/>
        <v>5.97</v>
      </c>
      <c r="N574" t="s">
        <v>6200</v>
      </c>
      <c r="O574" t="str">
        <f t="shared" si="17"/>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 customers!$A$1:$A$1001,customers!$C$1:$C$1001,,0)=0,"",_xlfn.XLOOKUP(C575, customers!$A$1:$A$1001,customers!$C$1:$C$1001,,0))</f>
        <v>cvenourfx@ask.com</v>
      </c>
      <c r="H575" s="2" t="str">
        <f>_xlfn.XLOOKUP(orders!C575,customers!$A$1:$A$1001,customers!$G$1:$G$1001,,0)</f>
        <v>United States</v>
      </c>
      <c r="I575" t="str">
        <f>_xlfn.XLOOKUP(D575,products!$A$1:$A$49,products!$B$1:$B$49,,0)</f>
        <v>Ara</v>
      </c>
      <c r="J575" t="str">
        <f>_xlfn.XLOOKUP(D575,products!$A$1:$A$49,products!$C$1:$C$49,,0)</f>
        <v>M</v>
      </c>
      <c r="K575" s="4">
        <f>_xlfn.XLOOKUP(D575,products!$A$1:$A$49,products!$D$1:$D$49,,0)</f>
        <v>1</v>
      </c>
      <c r="L575" s="6">
        <f>_xlfn.XLOOKUP(D575,products!$A$1:$A$49,products!$E$1:$E$49,,0)</f>
        <v>11.25</v>
      </c>
      <c r="M575" s="5">
        <f t="shared" si="16"/>
        <v>67.5</v>
      </c>
      <c r="N575" t="s">
        <v>6200</v>
      </c>
      <c r="O575" t="str">
        <f t="shared" si="17"/>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 customers!$A$1:$A$1001,customers!$C$1:$C$1001,,0)=0,"",_xlfn.XLOOKUP(C576, customers!$A$1:$A$1001,customers!$C$1:$C$1001,,0))</f>
        <v>mharbyfy@163.com</v>
      </c>
      <c r="H576" s="2" t="str">
        <f>_xlfn.XLOOKUP(orders!C576,customers!$A$1:$A$1001,customers!$G$1:$G$1001,,0)</f>
        <v>United States</v>
      </c>
      <c r="I576" t="str">
        <f>_xlfn.XLOOKUP(D576,products!$A$1:$A$49,products!$B$1:$B$49,,0)</f>
        <v>Rob</v>
      </c>
      <c r="J576" t="str">
        <f>_xlfn.XLOOKUP(D576,products!$A$1:$A$49,products!$C$1:$C$49,,0)</f>
        <v>L</v>
      </c>
      <c r="K576" s="4">
        <f>_xlfn.XLOOKUP(D576,products!$A$1:$A$49,products!$D$1:$D$49,,0)</f>
        <v>0.2</v>
      </c>
      <c r="L576" s="6">
        <f>_xlfn.XLOOKUP(D576,products!$A$1:$A$49,products!$E$1:$E$49,,0)</f>
        <v>3.5849999999999995</v>
      </c>
      <c r="M576" s="5">
        <f t="shared" si="16"/>
        <v>21.509999999999998</v>
      </c>
      <c r="N576" t="s">
        <v>6197</v>
      </c>
      <c r="O576" t="str">
        <f t="shared" si="17"/>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 customers!$A$1:$A$1001,customers!$C$1:$C$1001,,0)=0,"",_xlfn.XLOOKUP(C577, customers!$A$1:$A$1001,customers!$C$1:$C$1001,,0))</f>
        <v>rthickpennyfz@cafepress.com</v>
      </c>
      <c r="H577" s="2" t="str">
        <f>_xlfn.XLOOKUP(orders!C577,customers!$A$1:$A$1001,customers!$G$1:$G$1001,,0)</f>
        <v>United States</v>
      </c>
      <c r="I577" t="str">
        <f>_xlfn.XLOOKUP(D577,products!$A$1:$A$49,products!$B$1:$B$49,,0)</f>
        <v>Lib</v>
      </c>
      <c r="J577" t="str">
        <f>_xlfn.XLOOKUP(D577,products!$A$1:$A$49,products!$C$1:$C$49,,0)</f>
        <v>M</v>
      </c>
      <c r="K577" s="4">
        <f>_xlfn.XLOOKUP(D577,products!$A$1:$A$49,products!$D$1:$D$49,,0)</f>
        <v>2.5</v>
      </c>
      <c r="L577" s="6">
        <f>_xlfn.XLOOKUP(D577,products!$A$1:$A$49,products!$E$1:$E$49,,0)</f>
        <v>33.464999999999996</v>
      </c>
      <c r="M577" s="5">
        <f t="shared" si="16"/>
        <v>66.929999999999993</v>
      </c>
      <c r="N577" t="s">
        <v>6199</v>
      </c>
      <c r="O577" t="str">
        <f t="shared" si="17"/>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 customers!$A$1:$A$1001,customers!$C$1:$C$1001,,0)=0,"",_xlfn.XLOOKUP(C578, customers!$A$1:$A$1001,customers!$C$1:$C$1001,,0))</f>
        <v>pormerodg0@redcross.org</v>
      </c>
      <c r="H578" s="2" t="str">
        <f>_xlfn.XLOOKUP(orders!C578,customers!$A$1:$A$1001,customers!$G$1:$G$1001,,0)</f>
        <v>United States</v>
      </c>
      <c r="I578" t="str">
        <f>_xlfn.XLOOKUP(D578,products!$A$1:$A$49,products!$B$1:$B$49,,0)</f>
        <v>Ara</v>
      </c>
      <c r="J578" t="str">
        <f>_xlfn.XLOOKUP(D578,products!$A$1:$A$49,products!$C$1:$C$49,,0)</f>
        <v>D</v>
      </c>
      <c r="K578" s="4">
        <f>_xlfn.XLOOKUP(D578,products!$A$1:$A$49,products!$D$1:$D$49,,0)</f>
        <v>0.2</v>
      </c>
      <c r="L578" s="6">
        <f>_xlfn.XLOOKUP(D578,products!$A$1:$A$49,products!$E$1:$E$49,,0)</f>
        <v>2.9849999999999999</v>
      </c>
      <c r="M578" s="5">
        <f t="shared" si="16"/>
        <v>17.91</v>
      </c>
      <c r="N578" t="s">
        <v>6200</v>
      </c>
      <c r="O578" t="str">
        <f t="shared" si="17"/>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 customers!$A$1:$A$1001,customers!$C$1:$C$1001,,0)=0,"",_xlfn.XLOOKUP(C579, customers!$A$1:$A$1001,customers!$C$1:$C$1001,,0))</f>
        <v>dflintiffg1@e-recht24.de</v>
      </c>
      <c r="H579" s="2" t="str">
        <f>_xlfn.XLOOKUP(orders!C579,customers!$A$1:$A$1001,customers!$G$1:$G$1001,,0)</f>
        <v>United Kingdom</v>
      </c>
      <c r="I579" t="str">
        <f>_xlfn.XLOOKUP(D579,products!$A$1:$A$49,products!$B$1:$B$49,,0)</f>
        <v>Lib</v>
      </c>
      <c r="J579" t="str">
        <f>_xlfn.XLOOKUP(D579,products!$A$1:$A$49,products!$C$1:$C$49,,0)</f>
        <v>M</v>
      </c>
      <c r="K579" s="4">
        <f>_xlfn.XLOOKUP(D579,products!$A$1:$A$49,products!$D$1:$D$49,,0)</f>
        <v>1</v>
      </c>
      <c r="L579" s="6">
        <f>_xlfn.XLOOKUP(D579,products!$A$1:$A$49,products!$E$1:$E$49,,0)</f>
        <v>14.55</v>
      </c>
      <c r="M579" s="5">
        <f t="shared" ref="M579:M642" si="18">L579*E579</f>
        <v>58.2</v>
      </c>
      <c r="N579" t="s">
        <v>6199</v>
      </c>
      <c r="O579" t="str">
        <f t="shared" ref="O579:O642" si="19">IF(J579 = "M", "Medium", IF(J579 = "L", "Light", IF(J579 = "D", "Dark","")))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 customers!$A$1:$A$1001,customers!$C$1:$C$1001,,0)=0,"",_xlfn.XLOOKUP(C580, customers!$A$1:$A$1001,customers!$C$1:$C$1001,,0))</f>
        <v>tzanettig2@gravatar.com</v>
      </c>
      <c r="H580" s="2" t="str">
        <f>_xlfn.XLOOKUP(orders!C580,customers!$A$1:$A$1001,customers!$G$1:$G$1001,,0)</f>
        <v>Ireland</v>
      </c>
      <c r="I580" t="str">
        <f>_xlfn.XLOOKUP(D580,products!$A$1:$A$49,products!$B$1:$B$49,,0)</f>
        <v>Exc</v>
      </c>
      <c r="J580" t="str">
        <f>_xlfn.XLOOKUP(D580,products!$A$1:$A$49,products!$C$1:$C$49,,0)</f>
        <v>L</v>
      </c>
      <c r="K580" s="4">
        <f>_xlfn.XLOOKUP(D580,products!$A$1:$A$49,products!$D$1:$D$49,,0)</f>
        <v>0.2</v>
      </c>
      <c r="L580" s="6">
        <f>_xlfn.XLOOKUP(D580,products!$A$1:$A$49,products!$E$1:$E$49,,0)</f>
        <v>4.4550000000000001</v>
      </c>
      <c r="M580" s="5">
        <f t="shared" si="18"/>
        <v>13.365</v>
      </c>
      <c r="N580" t="s">
        <v>6198</v>
      </c>
      <c r="O580" t="str">
        <f t="shared" si="1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 customers!$A$1:$A$1001,customers!$C$1:$C$1001,,0)=0,"",_xlfn.XLOOKUP(C581, customers!$A$1:$A$1001,customers!$C$1:$C$1001,,0))</f>
        <v>tzanettig2@gravatar.com</v>
      </c>
      <c r="H581" s="2" t="str">
        <f>_xlfn.XLOOKUP(orders!C581,customers!$A$1:$A$1001,customers!$G$1:$G$1001,,0)</f>
        <v>Ireland</v>
      </c>
      <c r="I581" t="str">
        <f>_xlfn.XLOOKUP(D581,products!$A$1:$A$49,products!$B$1:$B$49,,0)</f>
        <v>Ara</v>
      </c>
      <c r="J581" t="str">
        <f>_xlfn.XLOOKUP(D581,products!$A$1:$A$49,products!$C$1:$C$49,,0)</f>
        <v>M</v>
      </c>
      <c r="K581" s="4">
        <f>_xlfn.XLOOKUP(D581,products!$A$1:$A$49,products!$D$1:$D$49,,0)</f>
        <v>0.5</v>
      </c>
      <c r="L581" s="6">
        <f>_xlfn.XLOOKUP(D581,products!$A$1:$A$49,products!$E$1:$E$49,,0)</f>
        <v>6.75</v>
      </c>
      <c r="M581" s="5">
        <f t="shared" si="18"/>
        <v>33.75</v>
      </c>
      <c r="N581" t="s">
        <v>6200</v>
      </c>
      <c r="O581" t="str">
        <f t="shared" si="1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 customers!$A$1:$A$1001,customers!$C$1:$C$1001,,0)=0,"",_xlfn.XLOOKUP(C582, customers!$A$1:$A$1001,customers!$C$1:$C$1001,,0))</f>
        <v>rkirtleyg4@hatena.ne.jp</v>
      </c>
      <c r="H582" s="2" t="str">
        <f>_xlfn.XLOOKUP(orders!C582,customers!$A$1:$A$1001,customers!$G$1:$G$1001,,0)</f>
        <v>United States</v>
      </c>
      <c r="I582" t="str">
        <f>_xlfn.XLOOKUP(D582,products!$A$1:$A$49,products!$B$1:$B$49,,0)</f>
        <v>Exc</v>
      </c>
      <c r="J582" t="str">
        <f>_xlfn.XLOOKUP(D582,products!$A$1:$A$49,products!$C$1:$C$49,,0)</f>
        <v>L</v>
      </c>
      <c r="K582" s="4">
        <f>_xlfn.XLOOKUP(D582,products!$A$1:$A$49,products!$D$1:$D$49,,0)</f>
        <v>1</v>
      </c>
      <c r="L582" s="6">
        <f>_xlfn.XLOOKUP(D582,products!$A$1:$A$49,products!$E$1:$E$49,,0)</f>
        <v>14.85</v>
      </c>
      <c r="M582" s="5">
        <f t="shared" si="18"/>
        <v>44.55</v>
      </c>
      <c r="N582" t="s">
        <v>6198</v>
      </c>
      <c r="O582" t="str">
        <f t="shared" si="1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 customers!$A$1:$A$1001,customers!$C$1:$C$1001,,0)=0,"",_xlfn.XLOOKUP(C583, customers!$A$1:$A$1001,customers!$C$1:$C$1001,,0))</f>
        <v>cclemencetg5@weather.com</v>
      </c>
      <c r="H583" s="2" t="str">
        <f>_xlfn.XLOOKUP(orders!C583,customers!$A$1:$A$1001,customers!$G$1:$G$1001,,0)</f>
        <v>United Kingdom</v>
      </c>
      <c r="I583" t="str">
        <f>_xlfn.XLOOKUP(D583,products!$A$1:$A$49,products!$B$1:$B$49,,0)</f>
        <v>Exc</v>
      </c>
      <c r="J583" t="str">
        <f>_xlfn.XLOOKUP(D583,products!$A$1:$A$49,products!$C$1:$C$49,,0)</f>
        <v>L</v>
      </c>
      <c r="K583" s="4">
        <f>_xlfn.XLOOKUP(D583,products!$A$1:$A$49,products!$D$1:$D$49,,0)</f>
        <v>0.5</v>
      </c>
      <c r="L583" s="6">
        <f>_xlfn.XLOOKUP(D583,products!$A$1:$A$49,products!$E$1:$E$49,,0)</f>
        <v>8.91</v>
      </c>
      <c r="M583" s="5">
        <f t="shared" si="18"/>
        <v>44.55</v>
      </c>
      <c r="N583" t="s">
        <v>6198</v>
      </c>
      <c r="O583" t="str">
        <f t="shared" si="1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 customers!$A$1:$A$1001,customers!$C$1:$C$1001,,0)=0,"",_xlfn.XLOOKUP(C584, customers!$A$1:$A$1001,customers!$C$1:$C$1001,,0))</f>
        <v>rdonetg6@oakley.com</v>
      </c>
      <c r="H584" s="2" t="str">
        <f>_xlfn.XLOOKUP(orders!C584,customers!$A$1:$A$1001,customers!$G$1:$G$1001,,0)</f>
        <v>United States</v>
      </c>
      <c r="I584" t="str">
        <f>_xlfn.XLOOKUP(D584,products!$A$1:$A$49,products!$B$1:$B$49,,0)</f>
        <v>Exc</v>
      </c>
      <c r="J584" t="str">
        <f>_xlfn.XLOOKUP(D584,products!$A$1:$A$49,products!$C$1:$C$49,,0)</f>
        <v>D</v>
      </c>
      <c r="K584" s="4">
        <f>_xlfn.XLOOKUP(D584,products!$A$1:$A$49,products!$D$1:$D$49,,0)</f>
        <v>1</v>
      </c>
      <c r="L584" s="6">
        <f>_xlfn.XLOOKUP(D584,products!$A$1:$A$49,products!$E$1:$E$49,,0)</f>
        <v>12.15</v>
      </c>
      <c r="M584" s="5">
        <f t="shared" si="18"/>
        <v>60.75</v>
      </c>
      <c r="N584" t="s">
        <v>6198</v>
      </c>
      <c r="O584" t="str">
        <f t="shared" si="1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 customers!$A$1:$A$1001,customers!$C$1:$C$1001,,0)=0,"",_xlfn.XLOOKUP(C585, customers!$A$1:$A$1001,customers!$C$1:$C$1001,,0))</f>
        <v>sgaweng7@creativecommons.org</v>
      </c>
      <c r="H585" s="2" t="str">
        <f>_xlfn.XLOOKUP(orders!C585,customers!$A$1:$A$1001,customers!$G$1:$G$1001,,0)</f>
        <v>United States</v>
      </c>
      <c r="I585" t="str">
        <f>_xlfn.XLOOKUP(D585,products!$A$1:$A$49,products!$B$1:$B$49,,0)</f>
        <v>Rob</v>
      </c>
      <c r="J585" t="str">
        <f>_xlfn.XLOOKUP(D585,products!$A$1:$A$49,products!$C$1:$C$49,,0)</f>
        <v>L</v>
      </c>
      <c r="K585" s="4">
        <f>_xlfn.XLOOKUP(D585,products!$A$1:$A$49,products!$D$1:$D$49,,0)</f>
        <v>0.2</v>
      </c>
      <c r="L585" s="6">
        <f>_xlfn.XLOOKUP(D585,products!$A$1:$A$49,products!$E$1:$E$49,,0)</f>
        <v>3.5849999999999995</v>
      </c>
      <c r="M585" s="5">
        <f t="shared" si="18"/>
        <v>3.5849999999999995</v>
      </c>
      <c r="N585" t="s">
        <v>6197</v>
      </c>
      <c r="O585" t="str">
        <f t="shared" si="1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 customers!$A$1:$A$1001,customers!$C$1:$C$1001,,0)=0,"",_xlfn.XLOOKUP(C586, customers!$A$1:$A$1001,customers!$C$1:$C$1001,,0))</f>
        <v>rreadieg8@guardian.co.uk</v>
      </c>
      <c r="H586" s="2" t="str">
        <f>_xlfn.XLOOKUP(orders!C586,customers!$A$1:$A$1001,customers!$G$1:$G$1001,,0)</f>
        <v>United States</v>
      </c>
      <c r="I586" t="str">
        <f>_xlfn.XLOOKUP(D586,products!$A$1:$A$49,products!$B$1:$B$49,,0)</f>
        <v>Rob</v>
      </c>
      <c r="J586" t="str">
        <f>_xlfn.XLOOKUP(D586,products!$A$1:$A$49,products!$C$1:$C$49,,0)</f>
        <v>L</v>
      </c>
      <c r="K586" s="4">
        <f>_xlfn.XLOOKUP(D586,products!$A$1:$A$49,products!$D$1:$D$49,,0)</f>
        <v>0.2</v>
      </c>
      <c r="L586" s="6">
        <f>_xlfn.XLOOKUP(D586,products!$A$1:$A$49,products!$E$1:$E$49,,0)</f>
        <v>3.5849999999999995</v>
      </c>
      <c r="M586" s="5">
        <f t="shared" si="18"/>
        <v>21.509999999999998</v>
      </c>
      <c r="N586" t="s">
        <v>6197</v>
      </c>
      <c r="O586" t="str">
        <f t="shared" si="1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 customers!$A$1:$A$1001,customers!$C$1:$C$1001,,0)=0,"",_xlfn.XLOOKUP(C587, customers!$A$1:$A$1001,customers!$C$1:$C$1001,,0))</f>
        <v>cverissimogh@theglobeandmail.com</v>
      </c>
      <c r="H587" s="2" t="str">
        <f>_xlfn.XLOOKUP(orders!C587,customers!$A$1:$A$1001,customers!$G$1:$G$1001,,0)</f>
        <v>United Kingdom</v>
      </c>
      <c r="I587" t="str">
        <f>_xlfn.XLOOKUP(D587,products!$A$1:$A$49,products!$B$1:$B$49,,0)</f>
        <v>Exc</v>
      </c>
      <c r="J587" t="str">
        <f>_xlfn.XLOOKUP(D587,products!$A$1:$A$49,products!$C$1:$C$49,,0)</f>
        <v>M</v>
      </c>
      <c r="K587" s="4">
        <f>_xlfn.XLOOKUP(D587,products!$A$1:$A$49,products!$D$1:$D$49,,0)</f>
        <v>0.5</v>
      </c>
      <c r="L587" s="6">
        <f>_xlfn.XLOOKUP(D587,products!$A$1:$A$49,products!$E$1:$E$49,,0)</f>
        <v>8.25</v>
      </c>
      <c r="M587" s="5">
        <f t="shared" si="18"/>
        <v>16.5</v>
      </c>
      <c r="N587" t="s">
        <v>6198</v>
      </c>
      <c r="O587" t="str">
        <f t="shared" si="1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 customers!$A$1:$A$1001,customers!$C$1:$C$1001,,0)=0,"",_xlfn.XLOOKUP(C588, customers!$A$1:$A$1001,customers!$C$1:$C$1001,,0))</f>
        <v/>
      </c>
      <c r="H588" s="2" t="str">
        <f>_xlfn.XLOOKUP(orders!C588,customers!$A$1:$A$1001,customers!$G$1:$G$1001,,0)</f>
        <v>United States</v>
      </c>
      <c r="I588" t="str">
        <f>_xlfn.XLOOKUP(D588,products!$A$1:$A$49,products!$B$1:$B$49,,0)</f>
        <v>Rob</v>
      </c>
      <c r="J588" t="str">
        <f>_xlfn.XLOOKUP(D588,products!$A$1:$A$49,products!$C$1:$C$49,,0)</f>
        <v>L</v>
      </c>
      <c r="K588" s="4">
        <f>_xlfn.XLOOKUP(D588,products!$A$1:$A$49,products!$D$1:$D$49,,0)</f>
        <v>2.5</v>
      </c>
      <c r="L588" s="6">
        <f>_xlfn.XLOOKUP(D588,products!$A$1:$A$49,products!$E$1:$E$49,,0)</f>
        <v>27.484999999999996</v>
      </c>
      <c r="M588" s="5">
        <f t="shared" si="18"/>
        <v>82.454999999999984</v>
      </c>
      <c r="N588" t="s">
        <v>6197</v>
      </c>
      <c r="O588" t="str">
        <f t="shared" si="1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 customers!$A$1:$A$1001,customers!$C$1:$C$1001,,0)=0,"",_xlfn.XLOOKUP(C589, customers!$A$1:$A$1001,customers!$C$1:$C$1001,,0))</f>
        <v>bogb@elpais.com</v>
      </c>
      <c r="H589" s="2" t="str">
        <f>_xlfn.XLOOKUP(orders!C589,customers!$A$1:$A$1001,customers!$G$1:$G$1001,,0)</f>
        <v>United States</v>
      </c>
      <c r="I589" t="str">
        <f>_xlfn.XLOOKUP(D589,products!$A$1:$A$49,products!$B$1:$B$49,,0)</f>
        <v>Lib</v>
      </c>
      <c r="J589" t="str">
        <f>_xlfn.XLOOKUP(D589,products!$A$1:$A$49,products!$C$1:$C$49,,0)</f>
        <v>D</v>
      </c>
      <c r="K589" s="4">
        <f>_xlfn.XLOOKUP(D589,products!$A$1:$A$49,products!$D$1:$D$49,,0)</f>
        <v>0.5</v>
      </c>
      <c r="L589" s="6">
        <f>_xlfn.XLOOKUP(D589,products!$A$1:$A$49,products!$E$1:$E$49,,0)</f>
        <v>7.77</v>
      </c>
      <c r="M589" s="5">
        <f t="shared" si="18"/>
        <v>7.77</v>
      </c>
      <c r="N589" t="s">
        <v>6199</v>
      </c>
      <c r="O589" t="str">
        <f t="shared" si="1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 customers!$A$1:$A$1001,customers!$C$1:$C$1001,,0)=0,"",_xlfn.XLOOKUP(C590, customers!$A$1:$A$1001,customers!$C$1:$C$1001,,0))</f>
        <v>vstansburygc@unblog.fr</v>
      </c>
      <c r="H590" s="2" t="str">
        <f>_xlfn.XLOOKUP(orders!C590,customers!$A$1:$A$1001,customers!$G$1:$G$1001,,0)</f>
        <v>United States</v>
      </c>
      <c r="I590" t="str">
        <f>_xlfn.XLOOKUP(D590,products!$A$1:$A$49,products!$B$1:$B$49,,0)</f>
        <v>Rob</v>
      </c>
      <c r="J590" t="str">
        <f>_xlfn.XLOOKUP(D590,products!$A$1:$A$49,products!$C$1:$C$49,,0)</f>
        <v>M</v>
      </c>
      <c r="K590" s="4">
        <f>_xlfn.XLOOKUP(D590,products!$A$1:$A$49,products!$D$1:$D$49,,0)</f>
        <v>0.5</v>
      </c>
      <c r="L590" s="6">
        <f>_xlfn.XLOOKUP(D590,products!$A$1:$A$49,products!$E$1:$E$49,,0)</f>
        <v>5.97</v>
      </c>
      <c r="M590" s="5">
        <f t="shared" si="18"/>
        <v>11.94</v>
      </c>
      <c r="N590" t="s">
        <v>6197</v>
      </c>
      <c r="O590" t="str">
        <f t="shared" si="1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 customers!$A$1:$A$1001,customers!$C$1:$C$1001,,0)=0,"",_xlfn.XLOOKUP(C591, customers!$A$1:$A$1001,customers!$C$1:$C$1001,,0))</f>
        <v>dheinonengd@printfriendly.com</v>
      </c>
      <c r="H591" s="2" t="str">
        <f>_xlfn.XLOOKUP(orders!C591,customers!$A$1:$A$1001,customers!$G$1:$G$1001,,0)</f>
        <v>United States</v>
      </c>
      <c r="I591" t="str">
        <f>_xlfn.XLOOKUP(D591,products!$A$1:$A$49,products!$B$1:$B$49,,0)</f>
        <v>Exc</v>
      </c>
      <c r="J591" t="str">
        <f>_xlfn.XLOOKUP(D591,products!$A$1:$A$49,products!$C$1:$C$49,,0)</f>
        <v>L</v>
      </c>
      <c r="K591" s="4">
        <f>_xlfn.XLOOKUP(D591,products!$A$1:$A$49,products!$D$1:$D$49,,0)</f>
        <v>2.5</v>
      </c>
      <c r="L591" s="6">
        <f>_xlfn.XLOOKUP(D591,products!$A$1:$A$49,products!$E$1:$E$49,,0)</f>
        <v>34.154999999999994</v>
      </c>
      <c r="M591" s="5">
        <f t="shared" si="18"/>
        <v>204.92999999999995</v>
      </c>
      <c r="N591" t="s">
        <v>6198</v>
      </c>
      <c r="O591" t="str">
        <f t="shared" si="1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 customers!$A$1:$A$1001,customers!$C$1:$C$1001,,0)=0,"",_xlfn.XLOOKUP(C592, customers!$A$1:$A$1001,customers!$C$1:$C$1001,,0))</f>
        <v>jshentonge@google.com.hk</v>
      </c>
      <c r="H592" s="2" t="str">
        <f>_xlfn.XLOOKUP(orders!C592,customers!$A$1:$A$1001,customers!$G$1:$G$1001,,0)</f>
        <v>United States</v>
      </c>
      <c r="I592" t="str">
        <f>_xlfn.XLOOKUP(D592,products!$A$1:$A$49,products!$B$1:$B$49,,0)</f>
        <v>Exc</v>
      </c>
      <c r="J592" t="str">
        <f>_xlfn.XLOOKUP(D592,products!$A$1:$A$49,products!$C$1:$C$49,,0)</f>
        <v>M</v>
      </c>
      <c r="K592" s="4">
        <f>_xlfn.XLOOKUP(D592,products!$A$1:$A$49,products!$D$1:$D$49,,0)</f>
        <v>2.5</v>
      </c>
      <c r="L592" s="6">
        <f>_xlfn.XLOOKUP(D592,products!$A$1:$A$49,products!$E$1:$E$49,,0)</f>
        <v>31.624999999999996</v>
      </c>
      <c r="M592" s="5">
        <f t="shared" si="18"/>
        <v>63.249999999999993</v>
      </c>
      <c r="N592" t="s">
        <v>6198</v>
      </c>
      <c r="O592" t="str">
        <f t="shared" si="1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 customers!$A$1:$A$1001,customers!$C$1:$C$1001,,0)=0,"",_xlfn.XLOOKUP(C593, customers!$A$1:$A$1001,customers!$C$1:$C$1001,,0))</f>
        <v>jwilkissongf@nba.com</v>
      </c>
      <c r="H593" s="2" t="str">
        <f>_xlfn.XLOOKUP(orders!C593,customers!$A$1:$A$1001,customers!$G$1:$G$1001,,0)</f>
        <v>United States</v>
      </c>
      <c r="I593" t="str">
        <f>_xlfn.XLOOKUP(D593,products!$A$1:$A$49,products!$B$1:$B$49,,0)</f>
        <v>Rob</v>
      </c>
      <c r="J593" t="str">
        <f>_xlfn.XLOOKUP(D593,products!$A$1:$A$49,products!$C$1:$C$49,,0)</f>
        <v>D</v>
      </c>
      <c r="K593" s="4">
        <f>_xlfn.XLOOKUP(D593,products!$A$1:$A$49,products!$D$1:$D$49,,0)</f>
        <v>0.2</v>
      </c>
      <c r="L593" s="6">
        <f>_xlfn.XLOOKUP(D593,products!$A$1:$A$49,products!$E$1:$E$49,,0)</f>
        <v>2.6849999999999996</v>
      </c>
      <c r="M593" s="5">
        <f t="shared" si="18"/>
        <v>8.0549999999999997</v>
      </c>
      <c r="N593" t="s">
        <v>6197</v>
      </c>
      <c r="O593" t="str">
        <f t="shared" si="1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 customers!$A$1:$A$1001,customers!$C$1:$C$1001,,0)=0,"",_xlfn.XLOOKUP(C594, customers!$A$1:$A$1001,customers!$C$1:$C$1001,,0))</f>
        <v/>
      </c>
      <c r="H594" s="2" t="str">
        <f>_xlfn.XLOOKUP(orders!C594,customers!$A$1:$A$1001,customers!$G$1:$G$1001,,0)</f>
        <v>United States</v>
      </c>
      <c r="I594" t="str">
        <f>_xlfn.XLOOKUP(D594,products!$A$1:$A$49,products!$B$1:$B$49,,0)</f>
        <v>Ara</v>
      </c>
      <c r="J594" t="str">
        <f>_xlfn.XLOOKUP(D594,products!$A$1:$A$49,products!$C$1:$C$49,,0)</f>
        <v>M</v>
      </c>
      <c r="K594" s="4">
        <f>_xlfn.XLOOKUP(D594,products!$A$1:$A$49,products!$D$1:$D$49,,0)</f>
        <v>2.5</v>
      </c>
      <c r="L594" s="6">
        <f>_xlfn.XLOOKUP(D594,products!$A$1:$A$49,products!$E$1:$E$49,,0)</f>
        <v>25.874999999999996</v>
      </c>
      <c r="M594" s="5">
        <f t="shared" si="18"/>
        <v>51.749999999999993</v>
      </c>
      <c r="N594" t="s">
        <v>6200</v>
      </c>
      <c r="O594" t="str">
        <f t="shared" si="1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 customers!$A$1:$A$1001,customers!$C$1:$C$1001,,0)=0,"",_xlfn.XLOOKUP(C595, customers!$A$1:$A$1001,customers!$C$1:$C$1001,,0))</f>
        <v>cverissimogh@theglobeandmail.com</v>
      </c>
      <c r="H595" s="2" t="str">
        <f>_xlfn.XLOOKUP(orders!C595,customers!$A$1:$A$1001,customers!$G$1:$G$1001,,0)</f>
        <v>United Kingdom</v>
      </c>
      <c r="I595" t="str">
        <f>_xlfn.XLOOKUP(D595,products!$A$1:$A$49,products!$B$1:$B$49,,0)</f>
        <v>Exc</v>
      </c>
      <c r="J595" t="str">
        <f>_xlfn.XLOOKUP(D595,products!$A$1:$A$49,products!$C$1:$C$49,,0)</f>
        <v>D</v>
      </c>
      <c r="K595" s="4">
        <f>_xlfn.XLOOKUP(D595,products!$A$1:$A$49,products!$D$1:$D$49,,0)</f>
        <v>2.5</v>
      </c>
      <c r="L595" s="6">
        <f>_xlfn.XLOOKUP(D595,products!$A$1:$A$49,products!$E$1:$E$49,,0)</f>
        <v>27.945</v>
      </c>
      <c r="M595" s="5">
        <f t="shared" si="18"/>
        <v>27.945</v>
      </c>
      <c r="N595" t="s">
        <v>6198</v>
      </c>
      <c r="O595" t="str">
        <f t="shared" si="1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 customers!$A$1:$A$1001,customers!$C$1:$C$1001,,0)=0,"",_xlfn.XLOOKUP(C596, customers!$A$1:$A$1001,customers!$C$1:$C$1001,,0))</f>
        <v>gstarcksgi@abc.net.au</v>
      </c>
      <c r="H596" s="2" t="str">
        <f>_xlfn.XLOOKUP(orders!C596,customers!$A$1:$A$1001,customers!$G$1:$G$1001,,0)</f>
        <v>United States</v>
      </c>
      <c r="I596" t="str">
        <f>_xlfn.XLOOKUP(D596,products!$A$1:$A$49,products!$B$1:$B$49,,0)</f>
        <v>Ara</v>
      </c>
      <c r="J596" t="str">
        <f>_xlfn.XLOOKUP(D596,products!$A$1:$A$49,products!$C$1:$C$49,,0)</f>
        <v>L</v>
      </c>
      <c r="K596" s="4">
        <f>_xlfn.XLOOKUP(D596,products!$A$1:$A$49,products!$D$1:$D$49,,0)</f>
        <v>2.5</v>
      </c>
      <c r="L596" s="6">
        <f>_xlfn.XLOOKUP(D596,products!$A$1:$A$49,products!$E$1:$E$49,,0)</f>
        <v>29.784999999999997</v>
      </c>
      <c r="M596" s="5">
        <f t="shared" si="18"/>
        <v>59.569999999999993</v>
      </c>
      <c r="N596" t="s">
        <v>6200</v>
      </c>
      <c r="O596" t="str">
        <f t="shared" si="1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 customers!$A$1:$A$1001,customers!$C$1:$C$1001,,0)=0,"",_xlfn.XLOOKUP(C597, customers!$A$1:$A$1001,customers!$C$1:$C$1001,,0))</f>
        <v/>
      </c>
      <c r="H597" s="2" t="str">
        <f>_xlfn.XLOOKUP(orders!C597,customers!$A$1:$A$1001,customers!$G$1:$G$1001,,0)</f>
        <v>United Kingdom</v>
      </c>
      <c r="I597" t="str">
        <f>_xlfn.XLOOKUP(D597,products!$A$1:$A$49,products!$B$1:$B$49,,0)</f>
        <v>Exc</v>
      </c>
      <c r="J597" t="str">
        <f>_xlfn.XLOOKUP(D597,products!$A$1:$A$49,products!$C$1:$C$49,,0)</f>
        <v>L</v>
      </c>
      <c r="K597" s="4">
        <f>_xlfn.XLOOKUP(D597,products!$A$1:$A$49,products!$D$1:$D$49,,0)</f>
        <v>1</v>
      </c>
      <c r="L597" s="6">
        <f>_xlfn.XLOOKUP(D597,products!$A$1:$A$49,products!$E$1:$E$49,,0)</f>
        <v>14.85</v>
      </c>
      <c r="M597" s="5">
        <f t="shared" si="18"/>
        <v>14.85</v>
      </c>
      <c r="N597" t="s">
        <v>6198</v>
      </c>
      <c r="O597" t="str">
        <f t="shared" si="1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 customers!$A$1:$A$1001,customers!$C$1:$C$1001,,0)=0,"",_xlfn.XLOOKUP(C598, customers!$A$1:$A$1001,customers!$C$1:$C$1001,,0))</f>
        <v>kscholardgk@sbwire.com</v>
      </c>
      <c r="H598" s="2" t="str">
        <f>_xlfn.XLOOKUP(orders!C598,customers!$A$1:$A$1001,customers!$G$1:$G$1001,,0)</f>
        <v>United States</v>
      </c>
      <c r="I598" t="str">
        <f>_xlfn.XLOOKUP(D598,products!$A$1:$A$49,products!$B$1:$B$49,,0)</f>
        <v>Ara</v>
      </c>
      <c r="J598" t="str">
        <f>_xlfn.XLOOKUP(D598,products!$A$1:$A$49,products!$C$1:$C$49,,0)</f>
        <v>M</v>
      </c>
      <c r="K598" s="4">
        <f>_xlfn.XLOOKUP(D598,products!$A$1:$A$49,products!$D$1:$D$49,,0)</f>
        <v>0.5</v>
      </c>
      <c r="L598" s="6">
        <f>_xlfn.XLOOKUP(D598,products!$A$1:$A$49,products!$E$1:$E$49,,0)</f>
        <v>6.75</v>
      </c>
      <c r="M598" s="5">
        <f t="shared" si="18"/>
        <v>33.75</v>
      </c>
      <c r="N598" t="s">
        <v>6200</v>
      </c>
      <c r="O598" t="str">
        <f t="shared" si="1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 customers!$A$1:$A$1001,customers!$C$1:$C$1001,,0)=0,"",_xlfn.XLOOKUP(C599, customers!$A$1:$A$1001,customers!$C$1:$C$1001,,0))</f>
        <v>bkindleygl@wikimedia.org</v>
      </c>
      <c r="H599" s="2" t="str">
        <f>_xlfn.XLOOKUP(orders!C599,customers!$A$1:$A$1001,customers!$G$1:$G$1001,,0)</f>
        <v>United States</v>
      </c>
      <c r="I599" t="str">
        <f>_xlfn.XLOOKUP(D599,products!$A$1:$A$49,products!$B$1:$B$49,,0)</f>
        <v>Lib</v>
      </c>
      <c r="J599" t="str">
        <f>_xlfn.XLOOKUP(D599,products!$A$1:$A$49,products!$C$1:$C$49,,0)</f>
        <v>L</v>
      </c>
      <c r="K599" s="4">
        <f>_xlfn.XLOOKUP(D599,products!$A$1:$A$49,products!$D$1:$D$49,,0)</f>
        <v>2.5</v>
      </c>
      <c r="L599" s="6">
        <f>_xlfn.XLOOKUP(D599,products!$A$1:$A$49,products!$E$1:$E$49,,0)</f>
        <v>36.454999999999998</v>
      </c>
      <c r="M599" s="5">
        <f t="shared" si="18"/>
        <v>145.82</v>
      </c>
      <c r="N599" t="s">
        <v>6199</v>
      </c>
      <c r="O599" t="str">
        <f t="shared" si="1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 customers!$A$1:$A$1001,customers!$C$1:$C$1001,,0)=0,"",_xlfn.XLOOKUP(C600, customers!$A$1:$A$1001,customers!$C$1:$C$1001,,0))</f>
        <v>khammettgm@dmoz.org</v>
      </c>
      <c r="H600" s="2" t="str">
        <f>_xlfn.XLOOKUP(orders!C600,customers!$A$1:$A$1001,customers!$G$1:$G$1001,,0)</f>
        <v>United States</v>
      </c>
      <c r="I600" t="str">
        <f>_xlfn.XLOOKUP(D600,products!$A$1:$A$49,products!$B$1:$B$49,,0)</f>
        <v>Rob</v>
      </c>
      <c r="J600" t="str">
        <f>_xlfn.XLOOKUP(D600,products!$A$1:$A$49,products!$C$1:$C$49,,0)</f>
        <v>M</v>
      </c>
      <c r="K600" s="4">
        <f>_xlfn.XLOOKUP(D600,products!$A$1:$A$49,products!$D$1:$D$49,,0)</f>
        <v>0.2</v>
      </c>
      <c r="L600" s="6">
        <f>_xlfn.XLOOKUP(D600,products!$A$1:$A$49,products!$E$1:$E$49,,0)</f>
        <v>2.9849999999999999</v>
      </c>
      <c r="M600" s="5">
        <f t="shared" si="18"/>
        <v>11.94</v>
      </c>
      <c r="N600" t="s">
        <v>6197</v>
      </c>
      <c r="O600" t="str">
        <f t="shared" si="1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 customers!$A$1:$A$1001,customers!$C$1:$C$1001,,0)=0,"",_xlfn.XLOOKUP(C601, customers!$A$1:$A$1001,customers!$C$1:$C$1001,,0))</f>
        <v>ahulburtgn@fda.gov</v>
      </c>
      <c r="H601" s="2" t="str">
        <f>_xlfn.XLOOKUP(orders!C601,customers!$A$1:$A$1001,customers!$G$1:$G$1001,,0)</f>
        <v>United States</v>
      </c>
      <c r="I601" t="str">
        <f>_xlfn.XLOOKUP(D601,products!$A$1:$A$49,products!$B$1:$B$49,,0)</f>
        <v>Ara</v>
      </c>
      <c r="J601" t="str">
        <f>_xlfn.XLOOKUP(D601,products!$A$1:$A$49,products!$C$1:$C$49,,0)</f>
        <v>D</v>
      </c>
      <c r="K601" s="4">
        <f>_xlfn.XLOOKUP(D601,products!$A$1:$A$49,products!$D$1:$D$49,,0)</f>
        <v>0.2</v>
      </c>
      <c r="L601" s="6">
        <f>_xlfn.XLOOKUP(D601,products!$A$1:$A$49,products!$E$1:$E$49,,0)</f>
        <v>2.9849999999999999</v>
      </c>
      <c r="M601" s="5">
        <f t="shared" si="18"/>
        <v>11.94</v>
      </c>
      <c r="N601" t="s">
        <v>6200</v>
      </c>
      <c r="O601" t="str">
        <f t="shared" si="1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 customers!$A$1:$A$1001,customers!$C$1:$C$1001,,0)=0,"",_xlfn.XLOOKUP(C602, customers!$A$1:$A$1001,customers!$C$1:$C$1001,,0))</f>
        <v>plauritzengo@photobucket.com</v>
      </c>
      <c r="H602" s="2" t="str">
        <f>_xlfn.XLOOKUP(orders!C602,customers!$A$1:$A$1001,customers!$G$1:$G$1001,,0)</f>
        <v>United States</v>
      </c>
      <c r="I602" t="str">
        <f>_xlfn.XLOOKUP(D602,products!$A$1:$A$49,products!$B$1:$B$49,,0)</f>
        <v>Lib</v>
      </c>
      <c r="J602" t="str">
        <f>_xlfn.XLOOKUP(D602,products!$A$1:$A$49,products!$C$1:$C$49,,0)</f>
        <v>D</v>
      </c>
      <c r="K602" s="4">
        <f>_xlfn.XLOOKUP(D602,products!$A$1:$A$49,products!$D$1:$D$49,,0)</f>
        <v>0.5</v>
      </c>
      <c r="L602" s="6">
        <f>_xlfn.XLOOKUP(D602,products!$A$1:$A$49,products!$E$1:$E$49,,0)</f>
        <v>7.77</v>
      </c>
      <c r="M602" s="5">
        <f t="shared" si="18"/>
        <v>7.77</v>
      </c>
      <c r="N602" t="s">
        <v>6199</v>
      </c>
      <c r="O602" t="str">
        <f t="shared" si="1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 customers!$A$1:$A$1001,customers!$C$1:$C$1001,,0)=0,"",_xlfn.XLOOKUP(C603, customers!$A$1:$A$1001,customers!$C$1:$C$1001,,0))</f>
        <v>aburgwingp@redcross.org</v>
      </c>
      <c r="H603" s="2" t="str">
        <f>_xlfn.XLOOKUP(orders!C603,customers!$A$1:$A$1001,customers!$G$1:$G$1001,,0)</f>
        <v>United States</v>
      </c>
      <c r="I603" t="str">
        <f>_xlfn.XLOOKUP(D603,products!$A$1:$A$49,products!$B$1:$B$49,,0)</f>
        <v>Rob</v>
      </c>
      <c r="J603" t="str">
        <f>_xlfn.XLOOKUP(D603,products!$A$1:$A$49,products!$C$1:$C$49,,0)</f>
        <v>L</v>
      </c>
      <c r="K603" s="4">
        <f>_xlfn.XLOOKUP(D603,products!$A$1:$A$49,products!$D$1:$D$49,,0)</f>
        <v>2.5</v>
      </c>
      <c r="L603" s="6">
        <f>_xlfn.XLOOKUP(D603,products!$A$1:$A$49,products!$E$1:$E$49,,0)</f>
        <v>27.484999999999996</v>
      </c>
      <c r="M603" s="5">
        <f t="shared" si="18"/>
        <v>109.93999999999998</v>
      </c>
      <c r="N603" t="s">
        <v>6197</v>
      </c>
      <c r="O603" t="str">
        <f t="shared" si="1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 customers!$A$1:$A$1001,customers!$C$1:$C$1001,,0)=0,"",_xlfn.XLOOKUP(C604, customers!$A$1:$A$1001,customers!$C$1:$C$1001,,0))</f>
        <v>erolingq@google.fr</v>
      </c>
      <c r="H604" s="2" t="str">
        <f>_xlfn.XLOOKUP(orders!C604,customers!$A$1:$A$1001,customers!$G$1:$G$1001,,0)</f>
        <v>United States</v>
      </c>
      <c r="I604" t="str">
        <f>_xlfn.XLOOKUP(D604,products!$A$1:$A$49,products!$B$1:$B$49,,0)</f>
        <v>Exc</v>
      </c>
      <c r="J604" t="str">
        <f>_xlfn.XLOOKUP(D604,products!$A$1:$A$49,products!$C$1:$C$49,,0)</f>
        <v>L</v>
      </c>
      <c r="K604" s="4">
        <f>_xlfn.XLOOKUP(D604,products!$A$1:$A$49,products!$D$1:$D$49,,0)</f>
        <v>0.2</v>
      </c>
      <c r="L604" s="6">
        <f>_xlfn.XLOOKUP(D604,products!$A$1:$A$49,products!$E$1:$E$49,,0)</f>
        <v>4.4550000000000001</v>
      </c>
      <c r="M604" s="5">
        <f t="shared" si="18"/>
        <v>22.274999999999999</v>
      </c>
      <c r="N604" t="s">
        <v>6198</v>
      </c>
      <c r="O604" t="str">
        <f t="shared" si="1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 customers!$A$1:$A$1001,customers!$C$1:$C$1001,,0)=0,"",_xlfn.XLOOKUP(C605, customers!$A$1:$A$1001,customers!$C$1:$C$1001,,0))</f>
        <v>dfowlegr@epa.gov</v>
      </c>
      <c r="H605" s="2" t="str">
        <f>_xlfn.XLOOKUP(orders!C605,customers!$A$1:$A$1001,customers!$G$1:$G$1001,,0)</f>
        <v>United States</v>
      </c>
      <c r="I605" t="str">
        <f>_xlfn.XLOOKUP(D605,products!$A$1:$A$49,products!$B$1:$B$49,,0)</f>
        <v>Rob</v>
      </c>
      <c r="J605" t="str">
        <f>_xlfn.XLOOKUP(D605,products!$A$1:$A$49,products!$C$1:$C$49,,0)</f>
        <v>M</v>
      </c>
      <c r="K605" s="4">
        <f>_xlfn.XLOOKUP(D605,products!$A$1:$A$49,products!$D$1:$D$49,,0)</f>
        <v>0.2</v>
      </c>
      <c r="L605" s="6">
        <f>_xlfn.XLOOKUP(D605,products!$A$1:$A$49,products!$E$1:$E$49,,0)</f>
        <v>2.9849999999999999</v>
      </c>
      <c r="M605" s="5">
        <f t="shared" si="18"/>
        <v>8.9550000000000001</v>
      </c>
      <c r="N605" t="s">
        <v>6197</v>
      </c>
      <c r="O605" t="str">
        <f t="shared" si="1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 customers!$A$1:$A$1001,customers!$C$1:$C$1001,,0)=0,"",_xlfn.XLOOKUP(C606, customers!$A$1:$A$1001,customers!$C$1:$C$1001,,0))</f>
        <v/>
      </c>
      <c r="H606" s="2" t="str">
        <f>_xlfn.XLOOKUP(orders!C606,customers!$A$1:$A$1001,customers!$G$1:$G$1001,,0)</f>
        <v>Ireland</v>
      </c>
      <c r="I606" t="str">
        <f>_xlfn.XLOOKUP(D606,products!$A$1:$A$49,products!$B$1:$B$49,,0)</f>
        <v>Lib</v>
      </c>
      <c r="J606" t="str">
        <f>_xlfn.XLOOKUP(D606,products!$A$1:$A$49,products!$C$1:$C$49,,0)</f>
        <v>D</v>
      </c>
      <c r="K606" s="4">
        <f>_xlfn.XLOOKUP(D606,products!$A$1:$A$49,products!$D$1:$D$49,,0)</f>
        <v>2.5</v>
      </c>
      <c r="L606" s="6">
        <f>_xlfn.XLOOKUP(D606,products!$A$1:$A$49,products!$E$1:$E$49,,0)</f>
        <v>29.784999999999997</v>
      </c>
      <c r="M606" s="5">
        <f t="shared" si="18"/>
        <v>119.13999999999999</v>
      </c>
      <c r="N606" t="s">
        <v>6199</v>
      </c>
      <c r="O606" t="str">
        <f t="shared" si="1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 customers!$A$1:$A$1001,customers!$C$1:$C$1001,,0)=0,"",_xlfn.XLOOKUP(C607, customers!$A$1:$A$1001,customers!$C$1:$C$1001,,0))</f>
        <v>wpowleslandgt@soundcloud.com</v>
      </c>
      <c r="H607" s="2" t="str">
        <f>_xlfn.XLOOKUP(orders!C607,customers!$A$1:$A$1001,customers!$G$1:$G$1001,,0)</f>
        <v>United States</v>
      </c>
      <c r="I607" t="str">
        <f>_xlfn.XLOOKUP(D607,products!$A$1:$A$49,products!$B$1:$B$49,,0)</f>
        <v>Ara</v>
      </c>
      <c r="J607" t="str">
        <f>_xlfn.XLOOKUP(D607,products!$A$1:$A$49,products!$C$1:$C$49,,0)</f>
        <v>L</v>
      </c>
      <c r="K607" s="4">
        <f>_xlfn.XLOOKUP(D607,products!$A$1:$A$49,products!$D$1:$D$49,,0)</f>
        <v>2.5</v>
      </c>
      <c r="L607" s="6">
        <f>_xlfn.XLOOKUP(D607,products!$A$1:$A$49,products!$E$1:$E$49,,0)</f>
        <v>29.784999999999997</v>
      </c>
      <c r="M607" s="5">
        <f t="shared" si="18"/>
        <v>148.92499999999998</v>
      </c>
      <c r="N607" t="s">
        <v>6200</v>
      </c>
      <c r="O607" t="str">
        <f t="shared" si="1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 customers!$A$1:$A$1001,customers!$C$1:$C$1001,,0)=0,"",_xlfn.XLOOKUP(C608, customers!$A$1:$A$1001,customers!$C$1:$C$1001,,0))</f>
        <v>cverissimogh@theglobeandmail.com</v>
      </c>
      <c r="H608" s="2" t="str">
        <f>_xlfn.XLOOKUP(orders!C608,customers!$A$1:$A$1001,customers!$G$1:$G$1001,,0)</f>
        <v>United Kingdom</v>
      </c>
      <c r="I608" t="str">
        <f>_xlfn.XLOOKUP(D608,products!$A$1:$A$49,products!$B$1:$B$49,,0)</f>
        <v>Lib</v>
      </c>
      <c r="J608" t="str">
        <f>_xlfn.XLOOKUP(D608,products!$A$1:$A$49,products!$C$1:$C$49,,0)</f>
        <v>L</v>
      </c>
      <c r="K608" s="4">
        <f>_xlfn.XLOOKUP(D608,products!$A$1:$A$49,products!$D$1:$D$49,,0)</f>
        <v>2.5</v>
      </c>
      <c r="L608" s="6">
        <f>_xlfn.XLOOKUP(D608,products!$A$1:$A$49,products!$E$1:$E$49,,0)</f>
        <v>36.454999999999998</v>
      </c>
      <c r="M608" s="5">
        <f t="shared" si="18"/>
        <v>109.36499999999999</v>
      </c>
      <c r="N608" t="s">
        <v>6199</v>
      </c>
      <c r="O608" t="str">
        <f t="shared" si="1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 customers!$A$1:$A$1001,customers!$C$1:$C$1001,,0)=0,"",_xlfn.XLOOKUP(C609, customers!$A$1:$A$1001,customers!$C$1:$C$1001,,0))</f>
        <v>lellinghamgv@sciencedaily.com</v>
      </c>
      <c r="H609" s="2" t="str">
        <f>_xlfn.XLOOKUP(orders!C609,customers!$A$1:$A$1001,customers!$G$1:$G$1001,,0)</f>
        <v>United States</v>
      </c>
      <c r="I609" t="str">
        <f>_xlfn.XLOOKUP(D609,products!$A$1:$A$49,products!$B$1:$B$49,,0)</f>
        <v>Exc</v>
      </c>
      <c r="J609" t="str">
        <f>_xlfn.XLOOKUP(D609,products!$A$1:$A$49,products!$C$1:$C$49,,0)</f>
        <v>D</v>
      </c>
      <c r="K609" s="4">
        <f>_xlfn.XLOOKUP(D609,products!$A$1:$A$49,products!$D$1:$D$49,,0)</f>
        <v>0.2</v>
      </c>
      <c r="L609" s="6">
        <f>_xlfn.XLOOKUP(D609,products!$A$1:$A$49,products!$E$1:$E$49,,0)</f>
        <v>3.645</v>
      </c>
      <c r="M609" s="5">
        <f t="shared" si="18"/>
        <v>3.645</v>
      </c>
      <c r="N609" t="s">
        <v>6198</v>
      </c>
      <c r="O609" t="str">
        <f t="shared" si="1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 customers!$A$1:$A$1001,customers!$C$1:$C$1001,,0)=0,"",_xlfn.XLOOKUP(C610, customers!$A$1:$A$1001,customers!$C$1:$C$1001,,0))</f>
        <v/>
      </c>
      <c r="H610" s="2" t="str">
        <f>_xlfn.XLOOKUP(orders!C610,customers!$A$1:$A$1001,customers!$G$1:$G$1001,,0)</f>
        <v>United States</v>
      </c>
      <c r="I610" t="str">
        <f>_xlfn.XLOOKUP(D610,products!$A$1:$A$49,products!$B$1:$B$49,,0)</f>
        <v>Exc</v>
      </c>
      <c r="J610" t="str">
        <f>_xlfn.XLOOKUP(D610,products!$A$1:$A$49,products!$C$1:$C$49,,0)</f>
        <v>D</v>
      </c>
      <c r="K610" s="4">
        <f>_xlfn.XLOOKUP(D610,products!$A$1:$A$49,products!$D$1:$D$49,,0)</f>
        <v>2.5</v>
      </c>
      <c r="L610" s="6">
        <f>_xlfn.XLOOKUP(D610,products!$A$1:$A$49,products!$E$1:$E$49,,0)</f>
        <v>27.945</v>
      </c>
      <c r="M610" s="5">
        <f t="shared" si="18"/>
        <v>55.89</v>
      </c>
      <c r="N610" t="s">
        <v>6198</v>
      </c>
      <c r="O610" t="str">
        <f t="shared" si="1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 customers!$A$1:$A$1001,customers!$C$1:$C$1001,,0)=0,"",_xlfn.XLOOKUP(C611, customers!$A$1:$A$1001,customers!$C$1:$C$1001,,0))</f>
        <v>afendtgx@forbes.com</v>
      </c>
      <c r="H611" s="2" t="str">
        <f>_xlfn.XLOOKUP(orders!C611,customers!$A$1:$A$1001,customers!$G$1:$G$1001,,0)</f>
        <v>United States</v>
      </c>
      <c r="I611" t="str">
        <f>_xlfn.XLOOKUP(D611,products!$A$1:$A$49,products!$B$1:$B$49,,0)</f>
        <v>Lib</v>
      </c>
      <c r="J611" t="str">
        <f>_xlfn.XLOOKUP(D611,products!$A$1:$A$49,products!$C$1:$C$49,,0)</f>
        <v>M</v>
      </c>
      <c r="K611" s="4">
        <f>_xlfn.XLOOKUP(D611,products!$A$1:$A$49,products!$D$1:$D$49,,0)</f>
        <v>0.2</v>
      </c>
      <c r="L611" s="6">
        <f>_xlfn.XLOOKUP(D611,products!$A$1:$A$49,products!$E$1:$E$49,,0)</f>
        <v>4.3650000000000002</v>
      </c>
      <c r="M611" s="5">
        <f t="shared" si="18"/>
        <v>26.19</v>
      </c>
      <c r="N611" t="s">
        <v>6199</v>
      </c>
      <c r="O611" t="str">
        <f t="shared" si="1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 customers!$A$1:$A$1001,customers!$C$1:$C$1001,,0)=0,"",_xlfn.XLOOKUP(C612, customers!$A$1:$A$1001,customers!$C$1:$C$1001,,0))</f>
        <v>acleyburngy@lycos.com</v>
      </c>
      <c r="H612" s="2" t="str">
        <f>_xlfn.XLOOKUP(orders!C612,customers!$A$1:$A$1001,customers!$G$1:$G$1001,,0)</f>
        <v>United States</v>
      </c>
      <c r="I612" t="str">
        <f>_xlfn.XLOOKUP(D612,products!$A$1:$A$49,products!$B$1:$B$49,,0)</f>
        <v>Rob</v>
      </c>
      <c r="J612" t="str">
        <f>_xlfn.XLOOKUP(D612,products!$A$1:$A$49,products!$C$1:$C$49,,0)</f>
        <v>M</v>
      </c>
      <c r="K612" s="4">
        <f>_xlfn.XLOOKUP(D612,products!$A$1:$A$49,products!$D$1:$D$49,,0)</f>
        <v>1</v>
      </c>
      <c r="L612" s="6">
        <f>_xlfn.XLOOKUP(D612,products!$A$1:$A$49,products!$E$1:$E$49,,0)</f>
        <v>9.9499999999999993</v>
      </c>
      <c r="M612" s="5">
        <f t="shared" si="18"/>
        <v>39.799999999999997</v>
      </c>
      <c r="N612" t="s">
        <v>6197</v>
      </c>
      <c r="O612" t="str">
        <f t="shared" si="1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 customers!$A$1:$A$1001,customers!$C$1:$C$1001,,0)=0,"",_xlfn.XLOOKUP(C613, customers!$A$1:$A$1001,customers!$C$1:$C$1001,,0))</f>
        <v>tcastiglionegz@xing.com</v>
      </c>
      <c r="H613" s="2" t="str">
        <f>_xlfn.XLOOKUP(orders!C613,customers!$A$1:$A$1001,customers!$G$1:$G$1001,,0)</f>
        <v>United States</v>
      </c>
      <c r="I613" t="str">
        <f>_xlfn.XLOOKUP(D613,products!$A$1:$A$49,products!$B$1:$B$49,,0)</f>
        <v>Exc</v>
      </c>
      <c r="J613" t="str">
        <f>_xlfn.XLOOKUP(D613,products!$A$1:$A$49,products!$C$1:$C$49,,0)</f>
        <v>L</v>
      </c>
      <c r="K613" s="4">
        <f>_xlfn.XLOOKUP(D613,products!$A$1:$A$49,products!$D$1:$D$49,,0)</f>
        <v>2.5</v>
      </c>
      <c r="L613" s="6">
        <f>_xlfn.XLOOKUP(D613,products!$A$1:$A$49,products!$E$1:$E$49,,0)</f>
        <v>34.154999999999994</v>
      </c>
      <c r="M613" s="5">
        <f t="shared" si="18"/>
        <v>68.309999999999988</v>
      </c>
      <c r="N613" t="s">
        <v>6198</v>
      </c>
      <c r="O613" t="str">
        <f t="shared" si="1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 customers!$A$1:$A$1001,customers!$C$1:$C$1001,,0)=0,"",_xlfn.XLOOKUP(C614, customers!$A$1:$A$1001,customers!$C$1:$C$1001,,0))</f>
        <v/>
      </c>
      <c r="H614" s="2" t="str">
        <f>_xlfn.XLOOKUP(orders!C614,customers!$A$1:$A$1001,customers!$G$1:$G$1001,,0)</f>
        <v>Ireland</v>
      </c>
      <c r="I614" t="str">
        <f>_xlfn.XLOOKUP(D614,products!$A$1:$A$49,products!$B$1:$B$49,,0)</f>
        <v>Ara</v>
      </c>
      <c r="J614" t="str">
        <f>_xlfn.XLOOKUP(D614,products!$A$1:$A$49,products!$C$1:$C$49,,0)</f>
        <v>M</v>
      </c>
      <c r="K614" s="4">
        <f>_xlfn.XLOOKUP(D614,products!$A$1:$A$49,products!$D$1:$D$49,,0)</f>
        <v>0.2</v>
      </c>
      <c r="L614" s="6">
        <f>_xlfn.XLOOKUP(D614,products!$A$1:$A$49,products!$E$1:$E$49,,0)</f>
        <v>3.375</v>
      </c>
      <c r="M614" s="5">
        <f t="shared" si="18"/>
        <v>13.5</v>
      </c>
      <c r="N614" t="s">
        <v>6200</v>
      </c>
      <c r="O614" t="str">
        <f t="shared" si="1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 customers!$A$1:$A$1001,customers!$C$1:$C$1001,,0)=0,"",_xlfn.XLOOKUP(C615, customers!$A$1:$A$1001,customers!$C$1:$C$1001,,0))</f>
        <v/>
      </c>
      <c r="H615" s="2" t="str">
        <f>_xlfn.XLOOKUP(orders!C615,customers!$A$1:$A$1001,customers!$G$1:$G$1001,,0)</f>
        <v>United States</v>
      </c>
      <c r="I615" t="str">
        <f>_xlfn.XLOOKUP(D615,products!$A$1:$A$49,products!$B$1:$B$49,,0)</f>
        <v>Rob</v>
      </c>
      <c r="J615" t="str">
        <f>_xlfn.XLOOKUP(D615,products!$A$1:$A$49,products!$C$1:$C$49,,0)</f>
        <v>M</v>
      </c>
      <c r="K615" s="4">
        <f>_xlfn.XLOOKUP(D615,products!$A$1:$A$49,products!$D$1:$D$49,,0)</f>
        <v>0.5</v>
      </c>
      <c r="L615" s="6">
        <f>_xlfn.XLOOKUP(D615,products!$A$1:$A$49,products!$E$1:$E$49,,0)</f>
        <v>5.97</v>
      </c>
      <c r="M615" s="5">
        <f t="shared" si="18"/>
        <v>5.97</v>
      </c>
      <c r="N615" t="s">
        <v>6197</v>
      </c>
      <c r="O615" t="str">
        <f t="shared" si="1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 customers!$A$1:$A$1001,customers!$C$1:$C$1001,,0)=0,"",_xlfn.XLOOKUP(C616, customers!$A$1:$A$1001,customers!$C$1:$C$1001,,0))</f>
        <v>cverissimogh@theglobeandmail.com</v>
      </c>
      <c r="H616" s="2" t="str">
        <f>_xlfn.XLOOKUP(orders!C616,customers!$A$1:$A$1001,customers!$G$1:$G$1001,,0)</f>
        <v>United Kingdom</v>
      </c>
      <c r="I616" t="str">
        <f>_xlfn.XLOOKUP(D616,products!$A$1:$A$49,products!$B$1:$B$49,,0)</f>
        <v>Rob</v>
      </c>
      <c r="J616" t="str">
        <f>_xlfn.XLOOKUP(D616,products!$A$1:$A$49,products!$C$1:$C$49,,0)</f>
        <v>M</v>
      </c>
      <c r="K616" s="4">
        <f>_xlfn.XLOOKUP(D616,products!$A$1:$A$49,products!$D$1:$D$49,,0)</f>
        <v>0.5</v>
      </c>
      <c r="L616" s="6">
        <f>_xlfn.XLOOKUP(D616,products!$A$1:$A$49,products!$E$1:$E$49,,0)</f>
        <v>5.97</v>
      </c>
      <c r="M616" s="5">
        <f t="shared" si="18"/>
        <v>29.849999999999998</v>
      </c>
      <c r="N616" t="s">
        <v>6197</v>
      </c>
      <c r="O616" t="str">
        <f t="shared" si="1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 customers!$A$1:$A$1001,customers!$C$1:$C$1001,,0)=0,"",_xlfn.XLOOKUP(C617, customers!$A$1:$A$1001,customers!$C$1:$C$1001,,0))</f>
        <v>scouronneh3@mozilla.org</v>
      </c>
      <c r="H617" s="2" t="str">
        <f>_xlfn.XLOOKUP(orders!C617,customers!$A$1:$A$1001,customers!$G$1:$G$1001,,0)</f>
        <v>United States</v>
      </c>
      <c r="I617" t="str">
        <f>_xlfn.XLOOKUP(D617,products!$A$1:$A$49,products!$B$1:$B$49,,0)</f>
        <v>Lib</v>
      </c>
      <c r="J617" t="str">
        <f>_xlfn.XLOOKUP(D617,products!$A$1:$A$49,products!$C$1:$C$49,,0)</f>
        <v>L</v>
      </c>
      <c r="K617" s="4">
        <f>_xlfn.XLOOKUP(D617,products!$A$1:$A$49,products!$D$1:$D$49,,0)</f>
        <v>2.5</v>
      </c>
      <c r="L617" s="6">
        <f>_xlfn.XLOOKUP(D617,products!$A$1:$A$49,products!$E$1:$E$49,,0)</f>
        <v>36.454999999999998</v>
      </c>
      <c r="M617" s="5">
        <f t="shared" si="18"/>
        <v>72.91</v>
      </c>
      <c r="N617" t="s">
        <v>6199</v>
      </c>
      <c r="O617" t="str">
        <f t="shared" si="1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 customers!$A$1:$A$1001,customers!$C$1:$C$1001,,0)=0,"",_xlfn.XLOOKUP(C618, customers!$A$1:$A$1001,customers!$C$1:$C$1001,,0))</f>
        <v>lflippellih4@github.io</v>
      </c>
      <c r="H618" s="2" t="str">
        <f>_xlfn.XLOOKUP(orders!C618,customers!$A$1:$A$1001,customers!$G$1:$G$1001,,0)</f>
        <v>United Kingdom</v>
      </c>
      <c r="I618" t="str">
        <f>_xlfn.XLOOKUP(D618,products!$A$1:$A$49,products!$B$1:$B$49,,0)</f>
        <v>Exc</v>
      </c>
      <c r="J618" t="str">
        <f>_xlfn.XLOOKUP(D618,products!$A$1:$A$49,products!$C$1:$C$49,,0)</f>
        <v>M</v>
      </c>
      <c r="K618" s="4">
        <f>_xlfn.XLOOKUP(D618,products!$A$1:$A$49,products!$D$1:$D$49,,0)</f>
        <v>2.5</v>
      </c>
      <c r="L618" s="6">
        <f>_xlfn.XLOOKUP(D618,products!$A$1:$A$49,products!$E$1:$E$49,,0)</f>
        <v>31.624999999999996</v>
      </c>
      <c r="M618" s="5">
        <f t="shared" si="18"/>
        <v>126.49999999999999</v>
      </c>
      <c r="N618" t="s">
        <v>6198</v>
      </c>
      <c r="O618" t="str">
        <f t="shared" si="1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 customers!$A$1:$A$1001,customers!$C$1:$C$1001,,0)=0,"",_xlfn.XLOOKUP(C619, customers!$A$1:$A$1001,customers!$C$1:$C$1001,,0))</f>
        <v>relizabethh5@live.com</v>
      </c>
      <c r="H619" s="2" t="str">
        <f>_xlfn.XLOOKUP(orders!C619,customers!$A$1:$A$1001,customers!$G$1:$G$1001,,0)</f>
        <v>United States</v>
      </c>
      <c r="I619" t="str">
        <f>_xlfn.XLOOKUP(D619,products!$A$1:$A$49,products!$B$1:$B$49,,0)</f>
        <v>Lib</v>
      </c>
      <c r="J619" t="str">
        <f>_xlfn.XLOOKUP(D619,products!$A$1:$A$49,products!$C$1:$C$49,,0)</f>
        <v>M</v>
      </c>
      <c r="K619" s="4">
        <f>_xlfn.XLOOKUP(D619,products!$A$1:$A$49,products!$D$1:$D$49,,0)</f>
        <v>2.5</v>
      </c>
      <c r="L619" s="6">
        <f>_xlfn.XLOOKUP(D619,products!$A$1:$A$49,products!$E$1:$E$49,,0)</f>
        <v>33.464999999999996</v>
      </c>
      <c r="M619" s="5">
        <f t="shared" si="18"/>
        <v>33.464999999999996</v>
      </c>
      <c r="N619" t="s">
        <v>6199</v>
      </c>
      <c r="O619" t="str">
        <f t="shared" si="1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 customers!$A$1:$A$1001,customers!$C$1:$C$1001,,0)=0,"",_xlfn.XLOOKUP(C620, customers!$A$1:$A$1001,customers!$C$1:$C$1001,,0))</f>
        <v>irenhardh6@i2i.jp</v>
      </c>
      <c r="H620" s="2" t="str">
        <f>_xlfn.XLOOKUP(orders!C620,customers!$A$1:$A$1001,customers!$G$1:$G$1001,,0)</f>
        <v>United States</v>
      </c>
      <c r="I620" t="str">
        <f>_xlfn.XLOOKUP(D620,products!$A$1:$A$49,products!$B$1:$B$49,,0)</f>
        <v>Exc</v>
      </c>
      <c r="J620" t="str">
        <f>_xlfn.XLOOKUP(D620,products!$A$1:$A$49,products!$C$1:$C$49,,0)</f>
        <v>D</v>
      </c>
      <c r="K620" s="4">
        <f>_xlfn.XLOOKUP(D620,products!$A$1:$A$49,products!$D$1:$D$49,,0)</f>
        <v>1</v>
      </c>
      <c r="L620" s="6">
        <f>_xlfn.XLOOKUP(D620,products!$A$1:$A$49,products!$E$1:$E$49,,0)</f>
        <v>12.15</v>
      </c>
      <c r="M620" s="5">
        <f t="shared" si="18"/>
        <v>72.900000000000006</v>
      </c>
      <c r="N620" t="s">
        <v>6198</v>
      </c>
      <c r="O620" t="str">
        <f t="shared" si="1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 customers!$A$1:$A$1001,customers!$C$1:$C$1001,,0)=0,"",_xlfn.XLOOKUP(C621, customers!$A$1:$A$1001,customers!$C$1:$C$1001,,0))</f>
        <v>wrocheh7@xinhuanet.com</v>
      </c>
      <c r="H621" s="2" t="str">
        <f>_xlfn.XLOOKUP(orders!C621,customers!$A$1:$A$1001,customers!$G$1:$G$1001,,0)</f>
        <v>United States</v>
      </c>
      <c r="I621" t="str">
        <f>_xlfn.XLOOKUP(D621,products!$A$1:$A$49,products!$B$1:$B$49,,0)</f>
        <v>Lib</v>
      </c>
      <c r="J621" t="str">
        <f>_xlfn.XLOOKUP(D621,products!$A$1:$A$49,products!$C$1:$C$49,,0)</f>
        <v>D</v>
      </c>
      <c r="K621" s="4">
        <f>_xlfn.XLOOKUP(D621,products!$A$1:$A$49,products!$D$1:$D$49,,0)</f>
        <v>0.5</v>
      </c>
      <c r="L621" s="6">
        <f>_xlfn.XLOOKUP(D621,products!$A$1:$A$49,products!$E$1:$E$49,,0)</f>
        <v>7.77</v>
      </c>
      <c r="M621" s="5">
        <f t="shared" si="18"/>
        <v>15.54</v>
      </c>
      <c r="N621" t="s">
        <v>6199</v>
      </c>
      <c r="O621" t="str">
        <f t="shared" si="1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 customers!$A$1:$A$1001,customers!$C$1:$C$1001,,0)=0,"",_xlfn.XLOOKUP(C622, customers!$A$1:$A$1001,customers!$C$1:$C$1001,,0))</f>
        <v>lalawayhh@weather.com</v>
      </c>
      <c r="H622" s="2" t="str">
        <f>_xlfn.XLOOKUP(orders!C622,customers!$A$1:$A$1001,customers!$G$1:$G$1001,,0)</f>
        <v>United States</v>
      </c>
      <c r="I622" t="str">
        <f>_xlfn.XLOOKUP(D622,products!$A$1:$A$49,products!$B$1:$B$49,,0)</f>
        <v>Ara</v>
      </c>
      <c r="J622" t="str">
        <f>_xlfn.XLOOKUP(D622,products!$A$1:$A$49,products!$C$1:$C$49,,0)</f>
        <v>M</v>
      </c>
      <c r="K622" s="4">
        <f>_xlfn.XLOOKUP(D622,products!$A$1:$A$49,products!$D$1:$D$49,,0)</f>
        <v>0.2</v>
      </c>
      <c r="L622" s="6">
        <f>_xlfn.XLOOKUP(D622,products!$A$1:$A$49,products!$E$1:$E$49,,0)</f>
        <v>3.375</v>
      </c>
      <c r="M622" s="5">
        <f t="shared" si="18"/>
        <v>20.25</v>
      </c>
      <c r="N622" t="s">
        <v>6200</v>
      </c>
      <c r="O622" t="str">
        <f t="shared" si="1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 customers!$A$1:$A$1001,customers!$C$1:$C$1001,,0)=0,"",_xlfn.XLOOKUP(C623, customers!$A$1:$A$1001,customers!$C$1:$C$1001,,0))</f>
        <v>codgaardh9@nsw.gov.au</v>
      </c>
      <c r="H623" s="2" t="str">
        <f>_xlfn.XLOOKUP(orders!C623,customers!$A$1:$A$1001,customers!$G$1:$G$1001,,0)</f>
        <v>United States</v>
      </c>
      <c r="I623" t="str">
        <f>_xlfn.XLOOKUP(D623,products!$A$1:$A$49,products!$B$1:$B$49,,0)</f>
        <v>Ara</v>
      </c>
      <c r="J623" t="str">
        <f>_xlfn.XLOOKUP(D623,products!$A$1:$A$49,products!$C$1:$C$49,,0)</f>
        <v>L</v>
      </c>
      <c r="K623" s="4">
        <f>_xlfn.XLOOKUP(D623,products!$A$1:$A$49,products!$D$1:$D$49,,0)</f>
        <v>1</v>
      </c>
      <c r="L623" s="6">
        <f>_xlfn.XLOOKUP(D623,products!$A$1:$A$49,products!$E$1:$E$49,,0)</f>
        <v>12.95</v>
      </c>
      <c r="M623" s="5">
        <f t="shared" si="18"/>
        <v>77.699999999999989</v>
      </c>
      <c r="N623" t="s">
        <v>6200</v>
      </c>
      <c r="O623" t="str">
        <f t="shared" si="1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 customers!$A$1:$A$1001,customers!$C$1:$C$1001,,0)=0,"",_xlfn.XLOOKUP(C624, customers!$A$1:$A$1001,customers!$C$1:$C$1001,,0))</f>
        <v>bbyrdha@4shared.com</v>
      </c>
      <c r="H624" s="2" t="str">
        <f>_xlfn.XLOOKUP(orders!C624,customers!$A$1:$A$1001,customers!$G$1:$G$1001,,0)</f>
        <v>United States</v>
      </c>
      <c r="I624" t="str">
        <f>_xlfn.XLOOKUP(D624,products!$A$1:$A$49,products!$B$1:$B$49,,0)</f>
        <v>Lib</v>
      </c>
      <c r="J624" t="str">
        <f>_xlfn.XLOOKUP(D624,products!$A$1:$A$49,products!$C$1:$C$49,,0)</f>
        <v>M</v>
      </c>
      <c r="K624" s="4">
        <f>_xlfn.XLOOKUP(D624,products!$A$1:$A$49,products!$D$1:$D$49,,0)</f>
        <v>2.5</v>
      </c>
      <c r="L624" s="6">
        <f>_xlfn.XLOOKUP(D624,products!$A$1:$A$49,products!$E$1:$E$49,,0)</f>
        <v>33.464999999999996</v>
      </c>
      <c r="M624" s="5">
        <f t="shared" si="18"/>
        <v>133.85999999999999</v>
      </c>
      <c r="N624" t="s">
        <v>6199</v>
      </c>
      <c r="O624" t="str">
        <f t="shared" si="1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 customers!$A$1:$A$1001,customers!$C$1:$C$1001,,0)=0,"",_xlfn.XLOOKUP(C625, customers!$A$1:$A$1001,customers!$C$1:$C$1001,,0))</f>
        <v/>
      </c>
      <c r="H625" s="2" t="str">
        <f>_xlfn.XLOOKUP(orders!C625,customers!$A$1:$A$1001,customers!$G$1:$G$1001,,0)</f>
        <v>United Kingdom</v>
      </c>
      <c r="I625" t="str">
        <f>_xlfn.XLOOKUP(D625,products!$A$1:$A$49,products!$B$1:$B$49,,0)</f>
        <v>Exc</v>
      </c>
      <c r="J625" t="str">
        <f>_xlfn.XLOOKUP(D625,products!$A$1:$A$49,products!$C$1:$C$49,,0)</f>
        <v>D</v>
      </c>
      <c r="K625" s="4">
        <f>_xlfn.XLOOKUP(D625,products!$A$1:$A$49,products!$D$1:$D$49,,0)</f>
        <v>1</v>
      </c>
      <c r="L625" s="6">
        <f>_xlfn.XLOOKUP(D625,products!$A$1:$A$49,products!$E$1:$E$49,,0)</f>
        <v>12.15</v>
      </c>
      <c r="M625" s="5">
        <f t="shared" si="18"/>
        <v>12.15</v>
      </c>
      <c r="N625" t="s">
        <v>6198</v>
      </c>
      <c r="O625" t="str">
        <f t="shared" si="1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 customers!$A$1:$A$1001,customers!$C$1:$C$1001,,0)=0,"",_xlfn.XLOOKUP(C626, customers!$A$1:$A$1001,customers!$C$1:$C$1001,,0))</f>
        <v>dchardinhc@nhs.uk</v>
      </c>
      <c r="H626" s="2" t="str">
        <f>_xlfn.XLOOKUP(orders!C626,customers!$A$1:$A$1001,customers!$G$1:$G$1001,,0)</f>
        <v>Ireland</v>
      </c>
      <c r="I626" t="str">
        <f>_xlfn.XLOOKUP(D626,products!$A$1:$A$49,products!$B$1:$B$49,,0)</f>
        <v>Exc</v>
      </c>
      <c r="J626" t="str">
        <f>_xlfn.XLOOKUP(D626,products!$A$1:$A$49,products!$C$1:$C$49,,0)</f>
        <v>M</v>
      </c>
      <c r="K626" s="4">
        <f>_xlfn.XLOOKUP(D626,products!$A$1:$A$49,products!$D$1:$D$49,,0)</f>
        <v>2.5</v>
      </c>
      <c r="L626" s="6">
        <f>_xlfn.XLOOKUP(D626,products!$A$1:$A$49,products!$E$1:$E$49,,0)</f>
        <v>31.624999999999996</v>
      </c>
      <c r="M626" s="5">
        <f t="shared" si="18"/>
        <v>63.249999999999993</v>
      </c>
      <c r="N626" t="s">
        <v>6198</v>
      </c>
      <c r="O626" t="str">
        <f t="shared" si="1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 customers!$A$1:$A$1001,customers!$C$1:$C$1001,,0)=0,"",_xlfn.XLOOKUP(C627, customers!$A$1:$A$1001,customers!$C$1:$C$1001,,0))</f>
        <v>hradbonehd@newsvine.com</v>
      </c>
      <c r="H627" s="2" t="str">
        <f>_xlfn.XLOOKUP(orders!C627,customers!$A$1:$A$1001,customers!$G$1:$G$1001,,0)</f>
        <v>United States</v>
      </c>
      <c r="I627" t="str">
        <f>_xlfn.XLOOKUP(D627,products!$A$1:$A$49,products!$B$1:$B$49,,0)</f>
        <v>Rob</v>
      </c>
      <c r="J627" t="str">
        <f>_xlfn.XLOOKUP(D627,products!$A$1:$A$49,products!$C$1:$C$49,,0)</f>
        <v>L</v>
      </c>
      <c r="K627" s="4">
        <f>_xlfn.XLOOKUP(D627,products!$A$1:$A$49,products!$D$1:$D$49,,0)</f>
        <v>0.5</v>
      </c>
      <c r="L627" s="6">
        <f>_xlfn.XLOOKUP(D627,products!$A$1:$A$49,products!$E$1:$E$49,,0)</f>
        <v>7.169999999999999</v>
      </c>
      <c r="M627" s="5">
        <f t="shared" si="18"/>
        <v>35.849999999999994</v>
      </c>
      <c r="N627" t="s">
        <v>6197</v>
      </c>
      <c r="O627" t="str">
        <f t="shared" si="1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 customers!$A$1:$A$1001,customers!$C$1:$C$1001,,0)=0,"",_xlfn.XLOOKUP(C628, customers!$A$1:$A$1001,customers!$C$1:$C$1001,,0))</f>
        <v>wbernthhe@miitbeian.gov.cn</v>
      </c>
      <c r="H628" s="2" t="str">
        <f>_xlfn.XLOOKUP(orders!C628,customers!$A$1:$A$1001,customers!$G$1:$G$1001,,0)</f>
        <v>United States</v>
      </c>
      <c r="I628" t="str">
        <f>_xlfn.XLOOKUP(D628,products!$A$1:$A$49,products!$B$1:$B$49,,0)</f>
        <v>Ara</v>
      </c>
      <c r="J628" t="str">
        <f>_xlfn.XLOOKUP(D628,products!$A$1:$A$49,products!$C$1:$C$49,,0)</f>
        <v>M</v>
      </c>
      <c r="K628" s="4">
        <f>_xlfn.XLOOKUP(D628,products!$A$1:$A$49,products!$D$1:$D$49,,0)</f>
        <v>2.5</v>
      </c>
      <c r="L628" s="6">
        <f>_xlfn.XLOOKUP(D628,products!$A$1:$A$49,products!$E$1:$E$49,,0)</f>
        <v>25.874999999999996</v>
      </c>
      <c r="M628" s="5">
        <f t="shared" si="18"/>
        <v>77.624999999999986</v>
      </c>
      <c r="N628" t="s">
        <v>6200</v>
      </c>
      <c r="O628" t="str">
        <f t="shared" si="1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 customers!$A$1:$A$1001,customers!$C$1:$C$1001,,0)=0,"",_xlfn.XLOOKUP(C629, customers!$A$1:$A$1001,customers!$C$1:$C$1001,,0))</f>
        <v>bacarsonhf@cnn.com</v>
      </c>
      <c r="H629" s="2" t="str">
        <f>_xlfn.XLOOKUP(orders!C629,customers!$A$1:$A$1001,customers!$G$1:$G$1001,,0)</f>
        <v>United States</v>
      </c>
      <c r="I629" t="str">
        <f>_xlfn.XLOOKUP(D629,products!$A$1:$A$49,products!$B$1:$B$49,,0)</f>
        <v>Exc</v>
      </c>
      <c r="J629" t="str">
        <f>_xlfn.XLOOKUP(D629,products!$A$1:$A$49,products!$C$1:$C$49,,0)</f>
        <v>M</v>
      </c>
      <c r="K629" s="4">
        <f>_xlfn.XLOOKUP(D629,products!$A$1:$A$49,products!$D$1:$D$49,,0)</f>
        <v>2.5</v>
      </c>
      <c r="L629" s="6">
        <f>_xlfn.XLOOKUP(D629,products!$A$1:$A$49,products!$E$1:$E$49,,0)</f>
        <v>31.624999999999996</v>
      </c>
      <c r="M629" s="5">
        <f t="shared" si="18"/>
        <v>63.249999999999993</v>
      </c>
      <c r="N629" t="s">
        <v>6198</v>
      </c>
      <c r="O629" t="str">
        <f t="shared" si="1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 customers!$A$1:$A$1001,customers!$C$1:$C$1001,,0)=0,"",_xlfn.XLOOKUP(C630, customers!$A$1:$A$1001,customers!$C$1:$C$1001,,0))</f>
        <v>fbrighamhg@blog.com</v>
      </c>
      <c r="H630" s="2" t="str">
        <f>_xlfn.XLOOKUP(orders!C630,customers!$A$1:$A$1001,customers!$G$1:$G$1001,,0)</f>
        <v>Ireland</v>
      </c>
      <c r="I630" t="str">
        <f>_xlfn.XLOOKUP(D630,products!$A$1:$A$49,products!$B$1:$B$49,,0)</f>
        <v>Exc</v>
      </c>
      <c r="J630" t="str">
        <f>_xlfn.XLOOKUP(D630,products!$A$1:$A$49,products!$C$1:$C$49,,0)</f>
        <v>L</v>
      </c>
      <c r="K630" s="4">
        <f>_xlfn.XLOOKUP(D630,products!$A$1:$A$49,products!$D$1:$D$49,,0)</f>
        <v>0.2</v>
      </c>
      <c r="L630" s="6">
        <f>_xlfn.XLOOKUP(D630,products!$A$1:$A$49,products!$E$1:$E$49,,0)</f>
        <v>4.4550000000000001</v>
      </c>
      <c r="M630" s="5">
        <f t="shared" si="18"/>
        <v>26.73</v>
      </c>
      <c r="N630" t="s">
        <v>6198</v>
      </c>
      <c r="O630" t="str">
        <f t="shared" si="1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 customers!$A$1:$A$1001,customers!$C$1:$C$1001,,0)=0,"",_xlfn.XLOOKUP(C631, customers!$A$1:$A$1001,customers!$C$1:$C$1001,,0))</f>
        <v>fbrighamhg@blog.com</v>
      </c>
      <c r="H631" s="2" t="str">
        <f>_xlfn.XLOOKUP(orders!C631,customers!$A$1:$A$1001,customers!$G$1:$G$1001,,0)</f>
        <v>Ireland</v>
      </c>
      <c r="I631" t="str">
        <f>_xlfn.XLOOKUP(D631,products!$A$1:$A$49,products!$B$1:$B$49,,0)</f>
        <v>Lib</v>
      </c>
      <c r="J631" t="str">
        <f>_xlfn.XLOOKUP(D631,products!$A$1:$A$49,products!$C$1:$C$49,,0)</f>
        <v>D</v>
      </c>
      <c r="K631" s="4">
        <f>_xlfn.XLOOKUP(D631,products!$A$1:$A$49,products!$D$1:$D$49,,0)</f>
        <v>0.5</v>
      </c>
      <c r="L631" s="6">
        <f>_xlfn.XLOOKUP(D631,products!$A$1:$A$49,products!$E$1:$E$49,,0)</f>
        <v>7.77</v>
      </c>
      <c r="M631" s="5">
        <f t="shared" si="18"/>
        <v>31.08</v>
      </c>
      <c r="N631" t="s">
        <v>6199</v>
      </c>
      <c r="O631" t="str">
        <f t="shared" si="1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 customers!$A$1:$A$1001,customers!$C$1:$C$1001,,0)=0,"",_xlfn.XLOOKUP(C632, customers!$A$1:$A$1001,customers!$C$1:$C$1001,,0))</f>
        <v>fbrighamhg@blog.com</v>
      </c>
      <c r="H632" s="2" t="str">
        <f>_xlfn.XLOOKUP(orders!C632,customers!$A$1:$A$1001,customers!$G$1:$G$1001,,0)</f>
        <v>Ireland</v>
      </c>
      <c r="I632" t="str">
        <f>_xlfn.XLOOKUP(D632,products!$A$1:$A$49,products!$B$1:$B$49,,0)</f>
        <v>Ara</v>
      </c>
      <c r="J632" t="str">
        <f>_xlfn.XLOOKUP(D632,products!$A$1:$A$49,products!$C$1:$C$49,,0)</f>
        <v>D</v>
      </c>
      <c r="K632" s="4">
        <f>_xlfn.XLOOKUP(D632,products!$A$1:$A$49,products!$D$1:$D$49,,0)</f>
        <v>0.2</v>
      </c>
      <c r="L632" s="6">
        <f>_xlfn.XLOOKUP(D632,products!$A$1:$A$49,products!$E$1:$E$49,,0)</f>
        <v>2.9849999999999999</v>
      </c>
      <c r="M632" s="5">
        <f t="shared" si="18"/>
        <v>2.9849999999999999</v>
      </c>
      <c r="N632" t="s">
        <v>6200</v>
      </c>
      <c r="O632" t="str">
        <f t="shared" si="1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 customers!$A$1:$A$1001,customers!$C$1:$C$1001,,0)=0,"",_xlfn.XLOOKUP(C633, customers!$A$1:$A$1001,customers!$C$1:$C$1001,,0))</f>
        <v>fbrighamhg@blog.com</v>
      </c>
      <c r="H633" s="2" t="str">
        <f>_xlfn.XLOOKUP(orders!C633,customers!$A$1:$A$1001,customers!$G$1:$G$1001,,0)</f>
        <v>Ireland</v>
      </c>
      <c r="I633" t="str">
        <f>_xlfn.XLOOKUP(D633,products!$A$1:$A$49,products!$B$1:$B$49,,0)</f>
        <v>Rob</v>
      </c>
      <c r="J633" t="str">
        <f>_xlfn.XLOOKUP(D633,products!$A$1:$A$49,products!$C$1:$C$49,,0)</f>
        <v>D</v>
      </c>
      <c r="K633" s="4">
        <f>_xlfn.XLOOKUP(D633,products!$A$1:$A$49,products!$D$1:$D$49,,0)</f>
        <v>2.5</v>
      </c>
      <c r="L633" s="6">
        <f>_xlfn.XLOOKUP(D633,products!$A$1:$A$49,products!$E$1:$E$49,,0)</f>
        <v>20.584999999999997</v>
      </c>
      <c r="M633" s="5">
        <f t="shared" si="18"/>
        <v>102.92499999999998</v>
      </c>
      <c r="N633" t="s">
        <v>6197</v>
      </c>
      <c r="O633" t="str">
        <f t="shared" si="1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 customers!$A$1:$A$1001,customers!$C$1:$C$1001,,0)=0,"",_xlfn.XLOOKUP(C634, customers!$A$1:$A$1001,customers!$C$1:$C$1001,,0))</f>
        <v>myoxenhk@google.com</v>
      </c>
      <c r="H634" s="2" t="str">
        <f>_xlfn.XLOOKUP(orders!C634,customers!$A$1:$A$1001,customers!$G$1:$G$1001,,0)</f>
        <v>United States</v>
      </c>
      <c r="I634" t="str">
        <f>_xlfn.XLOOKUP(D634,products!$A$1:$A$49,products!$B$1:$B$49,,0)</f>
        <v>Exc</v>
      </c>
      <c r="J634" t="str">
        <f>_xlfn.XLOOKUP(D634,products!$A$1:$A$49,products!$C$1:$C$49,,0)</f>
        <v>L</v>
      </c>
      <c r="K634" s="4">
        <f>_xlfn.XLOOKUP(D634,products!$A$1:$A$49,products!$D$1:$D$49,,0)</f>
        <v>0.5</v>
      </c>
      <c r="L634" s="6">
        <f>_xlfn.XLOOKUP(D634,products!$A$1:$A$49,products!$E$1:$E$49,,0)</f>
        <v>8.91</v>
      </c>
      <c r="M634" s="5">
        <f t="shared" si="18"/>
        <v>35.64</v>
      </c>
      <c r="N634" t="s">
        <v>6198</v>
      </c>
      <c r="O634" t="str">
        <f t="shared" si="1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 customers!$A$1:$A$1001,customers!$C$1:$C$1001,,0)=0,"",_xlfn.XLOOKUP(C635, customers!$A$1:$A$1001,customers!$C$1:$C$1001,,0))</f>
        <v>gmcgavinhl@histats.com</v>
      </c>
      <c r="H635" s="2" t="str">
        <f>_xlfn.XLOOKUP(orders!C635,customers!$A$1:$A$1001,customers!$G$1:$G$1001,,0)</f>
        <v>United States</v>
      </c>
      <c r="I635" t="str">
        <f>_xlfn.XLOOKUP(D635,products!$A$1:$A$49,products!$B$1:$B$49,,0)</f>
        <v>Rob</v>
      </c>
      <c r="J635" t="str">
        <f>_xlfn.XLOOKUP(D635,products!$A$1:$A$49,products!$C$1:$C$49,,0)</f>
        <v>L</v>
      </c>
      <c r="K635" s="4">
        <f>_xlfn.XLOOKUP(D635,products!$A$1:$A$49,products!$D$1:$D$49,,0)</f>
        <v>1</v>
      </c>
      <c r="L635" s="6">
        <f>_xlfn.XLOOKUP(D635,products!$A$1:$A$49,products!$E$1:$E$49,,0)</f>
        <v>11.95</v>
      </c>
      <c r="M635" s="5">
        <f t="shared" si="18"/>
        <v>47.8</v>
      </c>
      <c r="N635" t="s">
        <v>6197</v>
      </c>
      <c r="O635" t="str">
        <f t="shared" si="1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 customers!$A$1:$A$1001,customers!$C$1:$C$1001,,0)=0,"",_xlfn.XLOOKUP(C636, customers!$A$1:$A$1001,customers!$C$1:$C$1001,,0))</f>
        <v>luttermarehm@engadget.com</v>
      </c>
      <c r="H636" s="2" t="str">
        <f>_xlfn.XLOOKUP(orders!C636,customers!$A$1:$A$1001,customers!$G$1:$G$1001,,0)</f>
        <v>United States</v>
      </c>
      <c r="I636" t="str">
        <f>_xlfn.XLOOKUP(D636,products!$A$1:$A$49,products!$B$1:$B$49,,0)</f>
        <v>Lib</v>
      </c>
      <c r="J636" t="str">
        <f>_xlfn.XLOOKUP(D636,products!$A$1:$A$49,products!$C$1:$C$49,,0)</f>
        <v>M</v>
      </c>
      <c r="K636" s="4">
        <f>_xlfn.XLOOKUP(D636,products!$A$1:$A$49,products!$D$1:$D$49,,0)</f>
        <v>1</v>
      </c>
      <c r="L636" s="6">
        <f>_xlfn.XLOOKUP(D636,products!$A$1:$A$49,products!$E$1:$E$49,,0)</f>
        <v>14.55</v>
      </c>
      <c r="M636" s="5">
        <f t="shared" si="18"/>
        <v>43.650000000000006</v>
      </c>
      <c r="N636" t="s">
        <v>6199</v>
      </c>
      <c r="O636" t="str">
        <f t="shared" si="1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 customers!$A$1:$A$1001,customers!$C$1:$C$1001,,0)=0,"",_xlfn.XLOOKUP(C637, customers!$A$1:$A$1001,customers!$C$1:$C$1001,,0))</f>
        <v>edambrogiohn@techcrunch.com</v>
      </c>
      <c r="H637" s="2" t="str">
        <f>_xlfn.XLOOKUP(orders!C637,customers!$A$1:$A$1001,customers!$G$1:$G$1001,,0)</f>
        <v>United States</v>
      </c>
      <c r="I637" t="str">
        <f>_xlfn.XLOOKUP(D637,products!$A$1:$A$49,products!$B$1:$B$49,,0)</f>
        <v>Exc</v>
      </c>
      <c r="J637" t="str">
        <f>_xlfn.XLOOKUP(D637,products!$A$1:$A$49,products!$C$1:$C$49,,0)</f>
        <v>L</v>
      </c>
      <c r="K637" s="4">
        <f>_xlfn.XLOOKUP(D637,products!$A$1:$A$49,products!$D$1:$D$49,,0)</f>
        <v>0.5</v>
      </c>
      <c r="L637" s="6">
        <f>_xlfn.XLOOKUP(D637,products!$A$1:$A$49,products!$E$1:$E$49,,0)</f>
        <v>8.91</v>
      </c>
      <c r="M637" s="5">
        <f t="shared" si="18"/>
        <v>35.64</v>
      </c>
      <c r="N637" t="s">
        <v>6198</v>
      </c>
      <c r="O637" t="str">
        <f t="shared" si="1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 customers!$A$1:$A$1001,customers!$C$1:$C$1001,,0)=0,"",_xlfn.XLOOKUP(C638, customers!$A$1:$A$1001,customers!$C$1:$C$1001,,0))</f>
        <v>cwinchcombeho@jiathis.com</v>
      </c>
      <c r="H638" s="2" t="str">
        <f>_xlfn.XLOOKUP(orders!C638,customers!$A$1:$A$1001,customers!$G$1:$G$1001,,0)</f>
        <v>United States</v>
      </c>
      <c r="I638" t="str">
        <f>_xlfn.XLOOKUP(D638,products!$A$1:$A$49,products!$B$1:$B$49,,0)</f>
        <v>Lib</v>
      </c>
      <c r="J638" t="str">
        <f>_xlfn.XLOOKUP(D638,products!$A$1:$A$49,products!$C$1:$C$49,,0)</f>
        <v>L</v>
      </c>
      <c r="K638" s="4">
        <f>_xlfn.XLOOKUP(D638,products!$A$1:$A$49,products!$D$1:$D$49,,0)</f>
        <v>1</v>
      </c>
      <c r="L638" s="6">
        <f>_xlfn.XLOOKUP(D638,products!$A$1:$A$49,products!$E$1:$E$49,,0)</f>
        <v>15.85</v>
      </c>
      <c r="M638" s="5">
        <f t="shared" si="18"/>
        <v>95.1</v>
      </c>
      <c r="N638" t="s">
        <v>6199</v>
      </c>
      <c r="O638" t="str">
        <f t="shared" si="1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 customers!$A$1:$A$1001,customers!$C$1:$C$1001,,0)=0,"",_xlfn.XLOOKUP(C639, customers!$A$1:$A$1001,customers!$C$1:$C$1001,,0))</f>
        <v>bpaumierhp@umn.edu</v>
      </c>
      <c r="H639" s="2" t="str">
        <f>_xlfn.XLOOKUP(orders!C639,customers!$A$1:$A$1001,customers!$G$1:$G$1001,,0)</f>
        <v>Ireland</v>
      </c>
      <c r="I639" t="str">
        <f>_xlfn.XLOOKUP(D639,products!$A$1:$A$49,products!$B$1:$B$49,,0)</f>
        <v>Exc</v>
      </c>
      <c r="J639" t="str">
        <f>_xlfn.XLOOKUP(D639,products!$A$1:$A$49,products!$C$1:$C$49,,0)</f>
        <v>M</v>
      </c>
      <c r="K639" s="4">
        <f>_xlfn.XLOOKUP(D639,products!$A$1:$A$49,products!$D$1:$D$49,,0)</f>
        <v>2.5</v>
      </c>
      <c r="L639" s="6">
        <f>_xlfn.XLOOKUP(D639,products!$A$1:$A$49,products!$E$1:$E$49,,0)</f>
        <v>31.624999999999996</v>
      </c>
      <c r="M639" s="5">
        <f t="shared" si="18"/>
        <v>31.624999999999996</v>
      </c>
      <c r="N639" t="s">
        <v>6198</v>
      </c>
      <c r="O639" t="str">
        <f t="shared" si="1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 customers!$A$1:$A$1001,customers!$C$1:$C$1001,,0)=0,"",_xlfn.XLOOKUP(C640, customers!$A$1:$A$1001,customers!$C$1:$C$1001,,0))</f>
        <v/>
      </c>
      <c r="H640" s="2" t="str">
        <f>_xlfn.XLOOKUP(orders!C640,customers!$A$1:$A$1001,customers!$G$1:$G$1001,,0)</f>
        <v>Ireland</v>
      </c>
      <c r="I640" t="str">
        <f>_xlfn.XLOOKUP(D640,products!$A$1:$A$49,products!$B$1:$B$49,,0)</f>
        <v>Ara</v>
      </c>
      <c r="J640" t="str">
        <f>_xlfn.XLOOKUP(D640,products!$A$1:$A$49,products!$C$1:$C$49,,0)</f>
        <v>M</v>
      </c>
      <c r="K640" s="4">
        <f>_xlfn.XLOOKUP(D640,products!$A$1:$A$49,products!$D$1:$D$49,,0)</f>
        <v>2.5</v>
      </c>
      <c r="L640" s="6">
        <f>_xlfn.XLOOKUP(D640,products!$A$1:$A$49,products!$E$1:$E$49,,0)</f>
        <v>25.874999999999996</v>
      </c>
      <c r="M640" s="5">
        <f t="shared" si="18"/>
        <v>77.624999999999986</v>
      </c>
      <c r="N640" t="s">
        <v>6200</v>
      </c>
      <c r="O640" t="str">
        <f t="shared" si="1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 customers!$A$1:$A$1001,customers!$C$1:$C$1001,,0)=0,"",_xlfn.XLOOKUP(C641, customers!$A$1:$A$1001,customers!$C$1:$C$1001,,0))</f>
        <v>jcapeyhr@bravesites.com</v>
      </c>
      <c r="H641" s="2" t="str">
        <f>_xlfn.XLOOKUP(orders!C641,customers!$A$1:$A$1001,customers!$G$1:$G$1001,,0)</f>
        <v>United States</v>
      </c>
      <c r="I641" t="str">
        <f>_xlfn.XLOOKUP(D641,products!$A$1:$A$49,products!$B$1:$B$49,,0)</f>
        <v>Lib</v>
      </c>
      <c r="J641" t="str">
        <f>_xlfn.XLOOKUP(D641,products!$A$1:$A$49,products!$C$1:$C$49,,0)</f>
        <v>D</v>
      </c>
      <c r="K641" s="4">
        <f>_xlfn.XLOOKUP(D641,products!$A$1:$A$49,products!$D$1:$D$49,,0)</f>
        <v>0.2</v>
      </c>
      <c r="L641" s="6">
        <f>_xlfn.XLOOKUP(D641,products!$A$1:$A$49,products!$E$1:$E$49,,0)</f>
        <v>3.8849999999999998</v>
      </c>
      <c r="M641" s="5">
        <f t="shared" si="18"/>
        <v>3.8849999999999998</v>
      </c>
      <c r="N641" t="s">
        <v>6199</v>
      </c>
      <c r="O641" t="str">
        <f t="shared" si="1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 customers!$A$1:$A$1001,customers!$C$1:$C$1001,,0)=0,"",_xlfn.XLOOKUP(C642, customers!$A$1:$A$1001,customers!$C$1:$C$1001,,0))</f>
        <v>tmathonneti0@google.co.jp</v>
      </c>
      <c r="H642" s="2" t="str">
        <f>_xlfn.XLOOKUP(orders!C642,customers!$A$1:$A$1001,customers!$G$1:$G$1001,,0)</f>
        <v>United States</v>
      </c>
      <c r="I642" t="str">
        <f>_xlfn.XLOOKUP(D642,products!$A$1:$A$49,products!$B$1:$B$49,,0)</f>
        <v>Rob</v>
      </c>
      <c r="J642" t="str">
        <f>_xlfn.XLOOKUP(D642,products!$A$1:$A$49,products!$C$1:$C$49,,0)</f>
        <v>L</v>
      </c>
      <c r="K642" s="4">
        <f>_xlfn.XLOOKUP(D642,products!$A$1:$A$49,products!$D$1:$D$49,,0)</f>
        <v>2.5</v>
      </c>
      <c r="L642" s="6">
        <f>_xlfn.XLOOKUP(D642,products!$A$1:$A$49,products!$E$1:$E$49,,0)</f>
        <v>27.484999999999996</v>
      </c>
      <c r="M642" s="5">
        <f t="shared" si="18"/>
        <v>137.42499999999998</v>
      </c>
      <c r="N642" t="s">
        <v>6197</v>
      </c>
      <c r="O642" t="str">
        <f t="shared" si="1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 customers!$A$1:$A$1001,customers!$C$1:$C$1001,,0)=0,"",_xlfn.XLOOKUP(C643, customers!$A$1:$A$1001,customers!$C$1:$C$1001,,0))</f>
        <v>ybasillht@theguardian.com</v>
      </c>
      <c r="H643" s="2" t="str">
        <f>_xlfn.XLOOKUP(orders!C643,customers!$A$1:$A$1001,customers!$G$1:$G$1001,,0)</f>
        <v>United States</v>
      </c>
      <c r="I643" t="str">
        <f>_xlfn.XLOOKUP(D643,products!$A$1:$A$49,products!$B$1:$B$49,,0)</f>
        <v>Rob</v>
      </c>
      <c r="J643" t="str">
        <f>_xlfn.XLOOKUP(D643,products!$A$1:$A$49,products!$C$1:$C$49,,0)</f>
        <v>L</v>
      </c>
      <c r="K643" s="4">
        <f>_xlfn.XLOOKUP(D643,products!$A$1:$A$49,products!$D$1:$D$49,,0)</f>
        <v>1</v>
      </c>
      <c r="L643" s="6">
        <f>_xlfn.XLOOKUP(D643,products!$A$1:$A$49,products!$E$1:$E$49,,0)</f>
        <v>11.95</v>
      </c>
      <c r="M643" s="5">
        <f t="shared" ref="M643:M706" si="20">L643*E643</f>
        <v>35.849999999999994</v>
      </c>
      <c r="N643" t="s">
        <v>6197</v>
      </c>
      <c r="O643" t="str">
        <f t="shared" ref="O643:O706" si="21">IF(J643 = "M", "Medium", IF(J643 = "L", "Light", IF(J643 = "D", "Dark","")))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 customers!$A$1:$A$1001,customers!$C$1:$C$1001,,0)=0,"",_xlfn.XLOOKUP(C644, customers!$A$1:$A$1001,customers!$C$1:$C$1001,,0))</f>
        <v>mbaistowhu@i2i.jp</v>
      </c>
      <c r="H644" s="2" t="str">
        <f>_xlfn.XLOOKUP(orders!C644,customers!$A$1:$A$1001,customers!$G$1:$G$1001,,0)</f>
        <v>United Kingdom</v>
      </c>
      <c r="I644" t="str">
        <f>_xlfn.XLOOKUP(D644,products!$A$1:$A$49,products!$B$1:$B$49,,0)</f>
        <v>Exc</v>
      </c>
      <c r="J644" t="str">
        <f>_xlfn.XLOOKUP(D644,products!$A$1:$A$49,products!$C$1:$C$49,,0)</f>
        <v>M</v>
      </c>
      <c r="K644" s="4">
        <f>_xlfn.XLOOKUP(D644,products!$A$1:$A$49,products!$D$1:$D$49,,0)</f>
        <v>0.2</v>
      </c>
      <c r="L644" s="6">
        <f>_xlfn.XLOOKUP(D644,products!$A$1:$A$49,products!$E$1:$E$49,,0)</f>
        <v>4.125</v>
      </c>
      <c r="M644" s="5">
        <f t="shared" si="20"/>
        <v>8.25</v>
      </c>
      <c r="N644" t="s">
        <v>6198</v>
      </c>
      <c r="O644" t="str">
        <f t="shared" si="21"/>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 customers!$A$1:$A$1001,customers!$C$1:$C$1001,,0)=0,"",_xlfn.XLOOKUP(C645, customers!$A$1:$A$1001,customers!$C$1:$C$1001,,0))</f>
        <v>cpallanthv@typepad.com</v>
      </c>
      <c r="H645" s="2" t="str">
        <f>_xlfn.XLOOKUP(orders!C645,customers!$A$1:$A$1001,customers!$G$1:$G$1001,,0)</f>
        <v>United States</v>
      </c>
      <c r="I645" t="str">
        <f>_xlfn.XLOOKUP(D645,products!$A$1:$A$49,products!$B$1:$B$49,,0)</f>
        <v>Exc</v>
      </c>
      <c r="J645" t="str">
        <f>_xlfn.XLOOKUP(D645,products!$A$1:$A$49,products!$C$1:$C$49,,0)</f>
        <v>L</v>
      </c>
      <c r="K645" s="4">
        <f>_xlfn.XLOOKUP(D645,products!$A$1:$A$49,products!$D$1:$D$49,,0)</f>
        <v>2.5</v>
      </c>
      <c r="L645" s="6">
        <f>_xlfn.XLOOKUP(D645,products!$A$1:$A$49,products!$E$1:$E$49,,0)</f>
        <v>34.154999999999994</v>
      </c>
      <c r="M645" s="5">
        <f t="shared" si="20"/>
        <v>102.46499999999997</v>
      </c>
      <c r="N645" t="s">
        <v>6198</v>
      </c>
      <c r="O645" t="str">
        <f t="shared" si="21"/>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 customers!$A$1:$A$1001,customers!$C$1:$C$1001,,0)=0,"",_xlfn.XLOOKUP(C646, customers!$A$1:$A$1001,customers!$C$1:$C$1001,,0))</f>
        <v/>
      </c>
      <c r="H646" s="2" t="str">
        <f>_xlfn.XLOOKUP(orders!C646,customers!$A$1:$A$1001,customers!$G$1:$G$1001,,0)</f>
        <v>United States</v>
      </c>
      <c r="I646" t="str">
        <f>_xlfn.XLOOKUP(D646,products!$A$1:$A$49,products!$B$1:$B$49,,0)</f>
        <v>Rob</v>
      </c>
      <c r="J646" t="str">
        <f>_xlfn.XLOOKUP(D646,products!$A$1:$A$49,products!$C$1:$C$49,,0)</f>
        <v>D</v>
      </c>
      <c r="K646" s="4">
        <f>_xlfn.XLOOKUP(D646,products!$A$1:$A$49,products!$D$1:$D$49,,0)</f>
        <v>2.5</v>
      </c>
      <c r="L646" s="6">
        <f>_xlfn.XLOOKUP(D646,products!$A$1:$A$49,products!$E$1:$E$49,,0)</f>
        <v>20.584999999999997</v>
      </c>
      <c r="M646" s="5">
        <f t="shared" si="20"/>
        <v>41.169999999999995</v>
      </c>
      <c r="N646" t="s">
        <v>6197</v>
      </c>
      <c r="O646" t="str">
        <f t="shared" si="21"/>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 customers!$A$1:$A$1001,customers!$C$1:$C$1001,,0)=0,"",_xlfn.XLOOKUP(C647, customers!$A$1:$A$1001,customers!$C$1:$C$1001,,0))</f>
        <v>dohx@redcross.org</v>
      </c>
      <c r="H647" s="2" t="str">
        <f>_xlfn.XLOOKUP(orders!C647,customers!$A$1:$A$1001,customers!$G$1:$G$1001,,0)</f>
        <v>United States</v>
      </c>
      <c r="I647" t="str">
        <f>_xlfn.XLOOKUP(D647,products!$A$1:$A$49,products!$B$1:$B$49,,0)</f>
        <v>Ara</v>
      </c>
      <c r="J647" t="str">
        <f>_xlfn.XLOOKUP(D647,products!$A$1:$A$49,products!$C$1:$C$49,,0)</f>
        <v>D</v>
      </c>
      <c r="K647" s="4">
        <f>_xlfn.XLOOKUP(D647,products!$A$1:$A$49,products!$D$1:$D$49,,0)</f>
        <v>2.5</v>
      </c>
      <c r="L647" s="6">
        <f>_xlfn.XLOOKUP(D647,products!$A$1:$A$49,products!$E$1:$E$49,,0)</f>
        <v>22.884999999999998</v>
      </c>
      <c r="M647" s="5">
        <f t="shared" si="20"/>
        <v>68.655000000000001</v>
      </c>
      <c r="N647" t="s">
        <v>6200</v>
      </c>
      <c r="O647" t="str">
        <f t="shared" si="21"/>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 customers!$A$1:$A$1001,customers!$C$1:$C$1001,,0)=0,"",_xlfn.XLOOKUP(C648, customers!$A$1:$A$1001,customers!$C$1:$C$1001,,0))</f>
        <v>drallinhy@howstuffworks.com</v>
      </c>
      <c r="H648" s="2" t="str">
        <f>_xlfn.XLOOKUP(orders!C648,customers!$A$1:$A$1001,customers!$G$1:$G$1001,,0)</f>
        <v>United States</v>
      </c>
      <c r="I648" t="str">
        <f>_xlfn.XLOOKUP(D648,products!$A$1:$A$49,products!$B$1:$B$49,,0)</f>
        <v>Ara</v>
      </c>
      <c r="J648" t="str">
        <f>_xlfn.XLOOKUP(D648,products!$A$1:$A$49,products!$C$1:$C$49,,0)</f>
        <v>D</v>
      </c>
      <c r="K648" s="4">
        <f>_xlfn.XLOOKUP(D648,products!$A$1:$A$49,products!$D$1:$D$49,,0)</f>
        <v>1</v>
      </c>
      <c r="L648" s="6">
        <f>_xlfn.XLOOKUP(D648,products!$A$1:$A$49,products!$E$1:$E$49,,0)</f>
        <v>9.9499999999999993</v>
      </c>
      <c r="M648" s="5">
        <f t="shared" si="20"/>
        <v>9.9499999999999993</v>
      </c>
      <c r="N648" t="s">
        <v>6200</v>
      </c>
      <c r="O648" t="str">
        <f t="shared" si="21"/>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 customers!$A$1:$A$1001,customers!$C$1:$C$1001,,0)=0,"",_xlfn.XLOOKUP(C649, customers!$A$1:$A$1001,customers!$C$1:$C$1001,,0))</f>
        <v>achillhz@epa.gov</v>
      </c>
      <c r="H649" s="2" t="str">
        <f>_xlfn.XLOOKUP(orders!C649,customers!$A$1:$A$1001,customers!$G$1:$G$1001,,0)</f>
        <v>United Kingdom</v>
      </c>
      <c r="I649" t="str">
        <f>_xlfn.XLOOKUP(D649,products!$A$1:$A$49,products!$B$1:$B$49,,0)</f>
        <v>Lib</v>
      </c>
      <c r="J649" t="str">
        <f>_xlfn.XLOOKUP(D649,products!$A$1:$A$49,products!$C$1:$C$49,,0)</f>
        <v>L</v>
      </c>
      <c r="K649" s="4">
        <f>_xlfn.XLOOKUP(D649,products!$A$1:$A$49,products!$D$1:$D$49,,0)</f>
        <v>0.5</v>
      </c>
      <c r="L649" s="6">
        <f>_xlfn.XLOOKUP(D649,products!$A$1:$A$49,products!$E$1:$E$49,,0)</f>
        <v>9.51</v>
      </c>
      <c r="M649" s="5">
        <f t="shared" si="20"/>
        <v>28.53</v>
      </c>
      <c r="N649" t="s">
        <v>6199</v>
      </c>
      <c r="O649" t="str">
        <f t="shared" si="21"/>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 customers!$A$1:$A$1001,customers!$C$1:$C$1001,,0)=0,"",_xlfn.XLOOKUP(C650, customers!$A$1:$A$1001,customers!$C$1:$C$1001,,0))</f>
        <v>tmathonneti0@google.co.jp</v>
      </c>
      <c r="H650" s="2" t="str">
        <f>_xlfn.XLOOKUP(orders!C650,customers!$A$1:$A$1001,customers!$G$1:$G$1001,,0)</f>
        <v>United States</v>
      </c>
      <c r="I650" t="str">
        <f>_xlfn.XLOOKUP(D650,products!$A$1:$A$49,products!$B$1:$B$49,,0)</f>
        <v>Rob</v>
      </c>
      <c r="J650" t="str">
        <f>_xlfn.XLOOKUP(D650,products!$A$1:$A$49,products!$C$1:$C$49,,0)</f>
        <v>D</v>
      </c>
      <c r="K650" s="4">
        <f>_xlfn.XLOOKUP(D650,products!$A$1:$A$49,products!$D$1:$D$49,,0)</f>
        <v>0.2</v>
      </c>
      <c r="L650" s="6">
        <f>_xlfn.XLOOKUP(D650,products!$A$1:$A$49,products!$E$1:$E$49,,0)</f>
        <v>2.6849999999999996</v>
      </c>
      <c r="M650" s="5">
        <f t="shared" si="20"/>
        <v>16.11</v>
      </c>
      <c r="N650" t="s">
        <v>6197</v>
      </c>
      <c r="O650" t="str">
        <f t="shared" si="21"/>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 customers!$A$1:$A$1001,customers!$C$1:$C$1001,,0)=0,"",_xlfn.XLOOKUP(C651, customers!$A$1:$A$1001,customers!$C$1:$C$1001,,0))</f>
        <v>cdenysi1@is.gd</v>
      </c>
      <c r="H651" s="2" t="str">
        <f>_xlfn.XLOOKUP(orders!C651,customers!$A$1:$A$1001,customers!$G$1:$G$1001,,0)</f>
        <v>United Kingdom</v>
      </c>
      <c r="I651" t="str">
        <f>_xlfn.XLOOKUP(D651,products!$A$1:$A$49,products!$B$1:$B$49,,0)</f>
        <v>Lib</v>
      </c>
      <c r="J651" t="str">
        <f>_xlfn.XLOOKUP(D651,products!$A$1:$A$49,products!$C$1:$C$49,,0)</f>
        <v>L</v>
      </c>
      <c r="K651" s="4">
        <f>_xlfn.XLOOKUP(D651,products!$A$1:$A$49,products!$D$1:$D$49,,0)</f>
        <v>1</v>
      </c>
      <c r="L651" s="6">
        <f>_xlfn.XLOOKUP(D651,products!$A$1:$A$49,products!$E$1:$E$49,,0)</f>
        <v>15.85</v>
      </c>
      <c r="M651" s="5">
        <f t="shared" si="20"/>
        <v>95.1</v>
      </c>
      <c r="N651" t="s">
        <v>6199</v>
      </c>
      <c r="O651" t="str">
        <f t="shared" si="21"/>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 customers!$A$1:$A$1001,customers!$C$1:$C$1001,,0)=0,"",_xlfn.XLOOKUP(C652, customers!$A$1:$A$1001,customers!$C$1:$C$1001,,0))</f>
        <v>cstebbingsi2@drupal.org</v>
      </c>
      <c r="H652" s="2" t="str">
        <f>_xlfn.XLOOKUP(orders!C652,customers!$A$1:$A$1001,customers!$G$1:$G$1001,,0)</f>
        <v>United States</v>
      </c>
      <c r="I652" t="str">
        <f>_xlfn.XLOOKUP(D652,products!$A$1:$A$49,products!$B$1:$B$49,,0)</f>
        <v>Rob</v>
      </c>
      <c r="J652" t="str">
        <f>_xlfn.XLOOKUP(D652,products!$A$1:$A$49,products!$C$1:$C$49,,0)</f>
        <v>D</v>
      </c>
      <c r="K652" s="4">
        <f>_xlfn.XLOOKUP(D652,products!$A$1:$A$49,products!$D$1:$D$49,,0)</f>
        <v>0.5</v>
      </c>
      <c r="L652" s="6">
        <f>_xlfn.XLOOKUP(D652,products!$A$1:$A$49,products!$E$1:$E$49,,0)</f>
        <v>5.3699999999999992</v>
      </c>
      <c r="M652" s="5">
        <f t="shared" si="20"/>
        <v>5.3699999999999992</v>
      </c>
      <c r="N652" t="s">
        <v>6197</v>
      </c>
      <c r="O652" t="str">
        <f t="shared" si="21"/>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 customers!$A$1:$A$1001,customers!$C$1:$C$1001,,0)=0,"",_xlfn.XLOOKUP(C653, customers!$A$1:$A$1001,customers!$C$1:$C$1001,,0))</f>
        <v/>
      </c>
      <c r="H653" s="2" t="str">
        <f>_xlfn.XLOOKUP(orders!C653,customers!$A$1:$A$1001,customers!$G$1:$G$1001,,0)</f>
        <v>United States</v>
      </c>
      <c r="I653" t="str">
        <f>_xlfn.XLOOKUP(D653,products!$A$1:$A$49,products!$B$1:$B$49,,0)</f>
        <v>Rob</v>
      </c>
      <c r="J653" t="str">
        <f>_xlfn.XLOOKUP(D653,products!$A$1:$A$49,products!$C$1:$C$49,,0)</f>
        <v>L</v>
      </c>
      <c r="K653" s="4">
        <f>_xlfn.XLOOKUP(D653,products!$A$1:$A$49,products!$D$1:$D$49,,0)</f>
        <v>1</v>
      </c>
      <c r="L653" s="6">
        <f>_xlfn.XLOOKUP(D653,products!$A$1:$A$49,products!$E$1:$E$49,,0)</f>
        <v>11.95</v>
      </c>
      <c r="M653" s="5">
        <f t="shared" si="20"/>
        <v>47.8</v>
      </c>
      <c r="N653" t="s">
        <v>6197</v>
      </c>
      <c r="O653" t="str">
        <f t="shared" si="21"/>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 customers!$A$1:$A$1001,customers!$C$1:$C$1001,,0)=0,"",_xlfn.XLOOKUP(C654, customers!$A$1:$A$1001,customers!$C$1:$C$1001,,0))</f>
        <v>rzywickii4@ifeng.com</v>
      </c>
      <c r="H654" s="2" t="str">
        <f>_xlfn.XLOOKUP(orders!C654,customers!$A$1:$A$1001,customers!$G$1:$G$1001,,0)</f>
        <v>Ireland</v>
      </c>
      <c r="I654" t="str">
        <f>_xlfn.XLOOKUP(D654,products!$A$1:$A$49,products!$B$1:$B$49,,0)</f>
        <v>Lib</v>
      </c>
      <c r="J654" t="str">
        <f>_xlfn.XLOOKUP(D654,products!$A$1:$A$49,products!$C$1:$C$49,,0)</f>
        <v>L</v>
      </c>
      <c r="K654" s="4">
        <f>_xlfn.XLOOKUP(D654,products!$A$1:$A$49,products!$D$1:$D$49,,0)</f>
        <v>1</v>
      </c>
      <c r="L654" s="6">
        <f>_xlfn.XLOOKUP(D654,products!$A$1:$A$49,products!$E$1:$E$49,,0)</f>
        <v>15.85</v>
      </c>
      <c r="M654" s="5">
        <f t="shared" si="20"/>
        <v>63.4</v>
      </c>
      <c r="N654" t="s">
        <v>6199</v>
      </c>
      <c r="O654" t="str">
        <f t="shared" si="21"/>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 customers!$A$1:$A$1001,customers!$C$1:$C$1001,,0)=0,"",_xlfn.XLOOKUP(C655, customers!$A$1:$A$1001,customers!$C$1:$C$1001,,0))</f>
        <v>aburgetti5@moonfruit.com</v>
      </c>
      <c r="H655" s="2" t="str">
        <f>_xlfn.XLOOKUP(orders!C655,customers!$A$1:$A$1001,customers!$G$1:$G$1001,,0)</f>
        <v>United States</v>
      </c>
      <c r="I655" t="str">
        <f>_xlfn.XLOOKUP(D655,products!$A$1:$A$49,products!$B$1:$B$49,,0)</f>
        <v>Ara</v>
      </c>
      <c r="J655" t="str">
        <f>_xlfn.XLOOKUP(D655,products!$A$1:$A$49,products!$C$1:$C$49,,0)</f>
        <v>M</v>
      </c>
      <c r="K655" s="4">
        <f>_xlfn.XLOOKUP(D655,products!$A$1:$A$49,products!$D$1:$D$49,,0)</f>
        <v>2.5</v>
      </c>
      <c r="L655" s="6">
        <f>_xlfn.XLOOKUP(D655,products!$A$1:$A$49,products!$E$1:$E$49,,0)</f>
        <v>25.874999999999996</v>
      </c>
      <c r="M655" s="5">
        <f t="shared" si="20"/>
        <v>103.49999999999999</v>
      </c>
      <c r="N655" t="s">
        <v>6200</v>
      </c>
      <c r="O655" t="str">
        <f t="shared" si="21"/>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 customers!$A$1:$A$1001,customers!$C$1:$C$1001,,0)=0,"",_xlfn.XLOOKUP(C656, customers!$A$1:$A$1001,customers!$C$1:$C$1001,,0))</f>
        <v>mmalloyi6@seattletimes.com</v>
      </c>
      <c r="H656" s="2" t="str">
        <f>_xlfn.XLOOKUP(orders!C656,customers!$A$1:$A$1001,customers!$G$1:$G$1001,,0)</f>
        <v>United States</v>
      </c>
      <c r="I656" t="str">
        <f>_xlfn.XLOOKUP(D656,products!$A$1:$A$49,products!$B$1:$B$49,,0)</f>
        <v>Ara</v>
      </c>
      <c r="J656" t="str">
        <f>_xlfn.XLOOKUP(D656,products!$A$1:$A$49,products!$C$1:$C$49,,0)</f>
        <v>D</v>
      </c>
      <c r="K656" s="4">
        <f>_xlfn.XLOOKUP(D656,products!$A$1:$A$49,products!$D$1:$D$49,,0)</f>
        <v>2.5</v>
      </c>
      <c r="L656" s="6">
        <f>_xlfn.XLOOKUP(D656,products!$A$1:$A$49,products!$E$1:$E$49,,0)</f>
        <v>22.884999999999998</v>
      </c>
      <c r="M656" s="5">
        <f t="shared" si="20"/>
        <v>68.655000000000001</v>
      </c>
      <c r="N656" t="s">
        <v>6200</v>
      </c>
      <c r="O656" t="str">
        <f t="shared" si="21"/>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 customers!$A$1:$A$1001,customers!$C$1:$C$1001,,0)=0,"",_xlfn.XLOOKUP(C657, customers!$A$1:$A$1001,customers!$C$1:$C$1001,,0))</f>
        <v>mmcparlandi7@w3.org</v>
      </c>
      <c r="H657" s="2" t="str">
        <f>_xlfn.XLOOKUP(orders!C657,customers!$A$1:$A$1001,customers!$G$1:$G$1001,,0)</f>
        <v>United States</v>
      </c>
      <c r="I657" t="str">
        <f>_xlfn.XLOOKUP(D657,products!$A$1:$A$49,products!$B$1:$B$49,,0)</f>
        <v>Rob</v>
      </c>
      <c r="J657" t="str">
        <f>_xlfn.XLOOKUP(D657,products!$A$1:$A$49,products!$C$1:$C$49,,0)</f>
        <v>M</v>
      </c>
      <c r="K657" s="4">
        <f>_xlfn.XLOOKUP(D657,products!$A$1:$A$49,products!$D$1:$D$49,,0)</f>
        <v>2.5</v>
      </c>
      <c r="L657" s="6">
        <f>_xlfn.XLOOKUP(D657,products!$A$1:$A$49,products!$E$1:$E$49,,0)</f>
        <v>22.884999999999998</v>
      </c>
      <c r="M657" s="5">
        <f t="shared" si="20"/>
        <v>45.769999999999996</v>
      </c>
      <c r="N657" t="s">
        <v>6197</v>
      </c>
      <c r="O657" t="str">
        <f t="shared" si="21"/>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 customers!$A$1:$A$1001,customers!$C$1:$C$1001,,0)=0,"",_xlfn.XLOOKUP(C658, customers!$A$1:$A$1001,customers!$C$1:$C$1001,,0))</f>
        <v>sjennaroyi8@purevolume.com</v>
      </c>
      <c r="H658" s="2" t="str">
        <f>_xlfn.XLOOKUP(orders!C658,customers!$A$1:$A$1001,customers!$G$1:$G$1001,,0)</f>
        <v>United States</v>
      </c>
      <c r="I658" t="str">
        <f>_xlfn.XLOOKUP(D658,products!$A$1:$A$49,products!$B$1:$B$49,,0)</f>
        <v>Lib</v>
      </c>
      <c r="J658" t="str">
        <f>_xlfn.XLOOKUP(D658,products!$A$1:$A$49,products!$C$1:$C$49,,0)</f>
        <v>D</v>
      </c>
      <c r="K658" s="4">
        <f>_xlfn.XLOOKUP(D658,products!$A$1:$A$49,products!$D$1:$D$49,,0)</f>
        <v>1</v>
      </c>
      <c r="L658" s="6">
        <f>_xlfn.XLOOKUP(D658,products!$A$1:$A$49,products!$E$1:$E$49,,0)</f>
        <v>12.95</v>
      </c>
      <c r="M658" s="5">
        <f t="shared" si="20"/>
        <v>51.8</v>
      </c>
      <c r="N658" t="s">
        <v>6199</v>
      </c>
      <c r="O658" t="str">
        <f t="shared" si="21"/>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 customers!$A$1:$A$1001,customers!$C$1:$C$1001,,0)=0,"",_xlfn.XLOOKUP(C659, customers!$A$1:$A$1001,customers!$C$1:$C$1001,,0))</f>
        <v>wplacei9@wsj.com</v>
      </c>
      <c r="H659" s="2" t="str">
        <f>_xlfn.XLOOKUP(orders!C659,customers!$A$1:$A$1001,customers!$G$1:$G$1001,,0)</f>
        <v>United States</v>
      </c>
      <c r="I659" t="str">
        <f>_xlfn.XLOOKUP(D659,products!$A$1:$A$49,products!$B$1:$B$49,,0)</f>
        <v>Ara</v>
      </c>
      <c r="J659" t="str">
        <f>_xlfn.XLOOKUP(D659,products!$A$1:$A$49,products!$C$1:$C$49,,0)</f>
        <v>M</v>
      </c>
      <c r="K659" s="4">
        <f>_xlfn.XLOOKUP(D659,products!$A$1:$A$49,products!$D$1:$D$49,,0)</f>
        <v>0.5</v>
      </c>
      <c r="L659" s="6">
        <f>_xlfn.XLOOKUP(D659,products!$A$1:$A$49,products!$E$1:$E$49,,0)</f>
        <v>6.75</v>
      </c>
      <c r="M659" s="5">
        <f t="shared" si="20"/>
        <v>13.5</v>
      </c>
      <c r="N659" t="s">
        <v>6200</v>
      </c>
      <c r="O659" t="str">
        <f t="shared" si="21"/>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 customers!$A$1:$A$1001,customers!$C$1:$C$1001,,0)=0,"",_xlfn.XLOOKUP(C660, customers!$A$1:$A$1001,customers!$C$1:$C$1001,,0))</f>
        <v>jmillettik@addtoany.com</v>
      </c>
      <c r="H660" s="2" t="str">
        <f>_xlfn.XLOOKUP(orders!C660,customers!$A$1:$A$1001,customers!$G$1:$G$1001,,0)</f>
        <v>United States</v>
      </c>
      <c r="I660" t="str">
        <f>_xlfn.XLOOKUP(D660,products!$A$1:$A$49,products!$B$1:$B$49,,0)</f>
        <v>Exc</v>
      </c>
      <c r="J660" t="str">
        <f>_xlfn.XLOOKUP(D660,products!$A$1:$A$49,products!$C$1:$C$49,,0)</f>
        <v>M</v>
      </c>
      <c r="K660" s="4">
        <f>_xlfn.XLOOKUP(D660,products!$A$1:$A$49,products!$D$1:$D$49,,0)</f>
        <v>0.5</v>
      </c>
      <c r="L660" s="6">
        <f>_xlfn.XLOOKUP(D660,products!$A$1:$A$49,products!$E$1:$E$49,,0)</f>
        <v>8.25</v>
      </c>
      <c r="M660" s="5">
        <f t="shared" si="20"/>
        <v>24.75</v>
      </c>
      <c r="N660" t="s">
        <v>6198</v>
      </c>
      <c r="O660" t="str">
        <f t="shared" si="21"/>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 customers!$A$1:$A$1001,customers!$C$1:$C$1001,,0)=0,"",_xlfn.XLOOKUP(C661, customers!$A$1:$A$1001,customers!$C$1:$C$1001,,0))</f>
        <v>dgadsdenib@google.com.hk</v>
      </c>
      <c r="H661" s="2" t="str">
        <f>_xlfn.XLOOKUP(orders!C661,customers!$A$1:$A$1001,customers!$G$1:$G$1001,,0)</f>
        <v>Ireland</v>
      </c>
      <c r="I661" t="str">
        <f>_xlfn.XLOOKUP(D661,products!$A$1:$A$49,products!$B$1:$B$49,,0)</f>
        <v>Ara</v>
      </c>
      <c r="J661" t="str">
        <f>_xlfn.XLOOKUP(D661,products!$A$1:$A$49,products!$C$1:$C$49,,0)</f>
        <v>D</v>
      </c>
      <c r="K661" s="4">
        <f>_xlfn.XLOOKUP(D661,products!$A$1:$A$49,products!$D$1:$D$49,,0)</f>
        <v>2.5</v>
      </c>
      <c r="L661" s="6">
        <f>_xlfn.XLOOKUP(D661,products!$A$1:$A$49,products!$E$1:$E$49,,0)</f>
        <v>22.884999999999998</v>
      </c>
      <c r="M661" s="5">
        <f t="shared" si="20"/>
        <v>45.769999999999996</v>
      </c>
      <c r="N661" t="s">
        <v>6200</v>
      </c>
      <c r="O661" t="str">
        <f t="shared" si="21"/>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 customers!$A$1:$A$1001,customers!$C$1:$C$1001,,0)=0,"",_xlfn.XLOOKUP(C662, customers!$A$1:$A$1001,customers!$C$1:$C$1001,,0))</f>
        <v>vwakelinic@unesco.org</v>
      </c>
      <c r="H662" s="2" t="str">
        <f>_xlfn.XLOOKUP(orders!C662,customers!$A$1:$A$1001,customers!$G$1:$G$1001,,0)</f>
        <v>United States</v>
      </c>
      <c r="I662" t="str">
        <f>_xlfn.XLOOKUP(D662,products!$A$1:$A$49,products!$B$1:$B$49,,0)</f>
        <v>Exc</v>
      </c>
      <c r="J662" t="str">
        <f>_xlfn.XLOOKUP(D662,products!$A$1:$A$49,products!$C$1:$C$49,,0)</f>
        <v>L</v>
      </c>
      <c r="K662" s="4">
        <f>_xlfn.XLOOKUP(D662,products!$A$1:$A$49,products!$D$1:$D$49,,0)</f>
        <v>0.5</v>
      </c>
      <c r="L662" s="6">
        <f>_xlfn.XLOOKUP(D662,products!$A$1:$A$49,products!$E$1:$E$49,,0)</f>
        <v>8.91</v>
      </c>
      <c r="M662" s="5">
        <f t="shared" si="20"/>
        <v>53.46</v>
      </c>
      <c r="N662" t="s">
        <v>6198</v>
      </c>
      <c r="O662" t="str">
        <f t="shared" si="21"/>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 customers!$A$1:$A$1001,customers!$C$1:$C$1001,,0)=0,"",_xlfn.XLOOKUP(C663, customers!$A$1:$A$1001,customers!$C$1:$C$1001,,0))</f>
        <v>acampsallid@zimbio.com</v>
      </c>
      <c r="H663" s="2" t="str">
        <f>_xlfn.XLOOKUP(orders!C663,customers!$A$1:$A$1001,customers!$G$1:$G$1001,,0)</f>
        <v>United States</v>
      </c>
      <c r="I663" t="str">
        <f>_xlfn.XLOOKUP(D663,products!$A$1:$A$49,products!$B$1:$B$49,,0)</f>
        <v>Ara</v>
      </c>
      <c r="J663" t="str">
        <f>_xlfn.XLOOKUP(D663,products!$A$1:$A$49,products!$C$1:$C$49,,0)</f>
        <v>M</v>
      </c>
      <c r="K663" s="4">
        <f>_xlfn.XLOOKUP(D663,products!$A$1:$A$49,products!$D$1:$D$49,,0)</f>
        <v>0.2</v>
      </c>
      <c r="L663" s="6">
        <f>_xlfn.XLOOKUP(D663,products!$A$1:$A$49,products!$E$1:$E$49,,0)</f>
        <v>3.375</v>
      </c>
      <c r="M663" s="5">
        <f t="shared" si="20"/>
        <v>20.25</v>
      </c>
      <c r="N663" t="s">
        <v>6200</v>
      </c>
      <c r="O663" t="str">
        <f t="shared" si="21"/>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 customers!$A$1:$A$1001,customers!$C$1:$C$1001,,0)=0,"",_xlfn.XLOOKUP(C664, customers!$A$1:$A$1001,customers!$C$1:$C$1001,,0))</f>
        <v>smosebyie@stanford.edu</v>
      </c>
      <c r="H664" s="2" t="str">
        <f>_xlfn.XLOOKUP(orders!C664,customers!$A$1:$A$1001,customers!$G$1:$G$1001,,0)</f>
        <v>United States</v>
      </c>
      <c r="I664" t="str">
        <f>_xlfn.XLOOKUP(D664,products!$A$1:$A$49,products!$B$1:$B$49,,0)</f>
        <v>Lib</v>
      </c>
      <c r="J664" t="str">
        <f>_xlfn.XLOOKUP(D664,products!$A$1:$A$49,products!$C$1:$C$49,,0)</f>
        <v>D</v>
      </c>
      <c r="K664" s="4">
        <f>_xlfn.XLOOKUP(D664,products!$A$1:$A$49,products!$D$1:$D$49,,0)</f>
        <v>2.5</v>
      </c>
      <c r="L664" s="6">
        <f>_xlfn.XLOOKUP(D664,products!$A$1:$A$49,products!$E$1:$E$49,,0)</f>
        <v>29.784999999999997</v>
      </c>
      <c r="M664" s="5">
        <f t="shared" si="20"/>
        <v>148.92499999999998</v>
      </c>
      <c r="N664" t="s">
        <v>6199</v>
      </c>
      <c r="O664" t="str">
        <f t="shared" si="21"/>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 customers!$A$1:$A$1001,customers!$C$1:$C$1001,,0)=0,"",_xlfn.XLOOKUP(C665, customers!$A$1:$A$1001,customers!$C$1:$C$1001,,0))</f>
        <v>cwassif@prweb.com</v>
      </c>
      <c r="H665" s="2" t="str">
        <f>_xlfn.XLOOKUP(orders!C665,customers!$A$1:$A$1001,customers!$G$1:$G$1001,,0)</f>
        <v>United States</v>
      </c>
      <c r="I665" t="str">
        <f>_xlfn.XLOOKUP(D665,products!$A$1:$A$49,products!$B$1:$B$49,,0)</f>
        <v>Ara</v>
      </c>
      <c r="J665" t="str">
        <f>_xlfn.XLOOKUP(D665,products!$A$1:$A$49,products!$C$1:$C$49,,0)</f>
        <v>M</v>
      </c>
      <c r="K665" s="4">
        <f>_xlfn.XLOOKUP(D665,products!$A$1:$A$49,products!$D$1:$D$49,,0)</f>
        <v>1</v>
      </c>
      <c r="L665" s="6">
        <f>_xlfn.XLOOKUP(D665,products!$A$1:$A$49,products!$E$1:$E$49,,0)</f>
        <v>11.25</v>
      </c>
      <c r="M665" s="5">
        <f t="shared" si="20"/>
        <v>67.5</v>
      </c>
      <c r="N665" t="s">
        <v>6200</v>
      </c>
      <c r="O665" t="str">
        <f t="shared" si="21"/>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 customers!$A$1:$A$1001,customers!$C$1:$C$1001,,0)=0,"",_xlfn.XLOOKUP(C666, customers!$A$1:$A$1001,customers!$C$1:$C$1001,,0))</f>
        <v>isjostromig@pbs.org</v>
      </c>
      <c r="H666" s="2" t="str">
        <f>_xlfn.XLOOKUP(orders!C666,customers!$A$1:$A$1001,customers!$G$1:$G$1001,,0)</f>
        <v>United States</v>
      </c>
      <c r="I666" t="str">
        <f>_xlfn.XLOOKUP(D666,products!$A$1:$A$49,products!$B$1:$B$49,,0)</f>
        <v>Exc</v>
      </c>
      <c r="J666" t="str">
        <f>_xlfn.XLOOKUP(D666,products!$A$1:$A$49,products!$C$1:$C$49,,0)</f>
        <v>D</v>
      </c>
      <c r="K666" s="4">
        <f>_xlfn.XLOOKUP(D666,products!$A$1:$A$49,products!$D$1:$D$49,,0)</f>
        <v>1</v>
      </c>
      <c r="L666" s="6">
        <f>_xlfn.XLOOKUP(D666,products!$A$1:$A$49,products!$E$1:$E$49,,0)</f>
        <v>12.15</v>
      </c>
      <c r="M666" s="5">
        <f t="shared" si="20"/>
        <v>72.900000000000006</v>
      </c>
      <c r="N666" t="s">
        <v>6198</v>
      </c>
      <c r="O666" t="str">
        <f t="shared" si="21"/>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 customers!$A$1:$A$1001,customers!$C$1:$C$1001,,0)=0,"",_xlfn.XLOOKUP(C667, customers!$A$1:$A$1001,customers!$C$1:$C$1001,,0))</f>
        <v>isjostromig@pbs.org</v>
      </c>
      <c r="H667" s="2" t="str">
        <f>_xlfn.XLOOKUP(orders!C667,customers!$A$1:$A$1001,customers!$G$1:$G$1001,,0)</f>
        <v>United States</v>
      </c>
      <c r="I667" t="str">
        <f>_xlfn.XLOOKUP(D667,products!$A$1:$A$49,products!$B$1:$B$49,,0)</f>
        <v>Lib</v>
      </c>
      <c r="J667" t="str">
        <f>_xlfn.XLOOKUP(D667,products!$A$1:$A$49,products!$C$1:$C$49,,0)</f>
        <v>D</v>
      </c>
      <c r="K667" s="4">
        <f>_xlfn.XLOOKUP(D667,products!$A$1:$A$49,products!$D$1:$D$49,,0)</f>
        <v>0.2</v>
      </c>
      <c r="L667" s="6">
        <f>_xlfn.XLOOKUP(D667,products!$A$1:$A$49,products!$E$1:$E$49,,0)</f>
        <v>3.8849999999999998</v>
      </c>
      <c r="M667" s="5">
        <f t="shared" si="20"/>
        <v>7.77</v>
      </c>
      <c r="N667" t="s">
        <v>6199</v>
      </c>
      <c r="O667" t="str">
        <f t="shared" si="21"/>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 customers!$A$1:$A$1001,customers!$C$1:$C$1001,,0)=0,"",_xlfn.XLOOKUP(C668, customers!$A$1:$A$1001,customers!$C$1:$C$1001,,0))</f>
        <v>jbranchettii@bravesites.com</v>
      </c>
      <c r="H668" s="2" t="str">
        <f>_xlfn.XLOOKUP(orders!C668,customers!$A$1:$A$1001,customers!$G$1:$G$1001,,0)</f>
        <v>United States</v>
      </c>
      <c r="I668" t="str">
        <f>_xlfn.XLOOKUP(D668,products!$A$1:$A$49,products!$B$1:$B$49,,0)</f>
        <v>Ara</v>
      </c>
      <c r="J668" t="str">
        <f>_xlfn.XLOOKUP(D668,products!$A$1:$A$49,products!$C$1:$C$49,,0)</f>
        <v>D</v>
      </c>
      <c r="K668" s="4">
        <f>_xlfn.XLOOKUP(D668,products!$A$1:$A$49,products!$D$1:$D$49,,0)</f>
        <v>2.5</v>
      </c>
      <c r="L668" s="6">
        <f>_xlfn.XLOOKUP(D668,products!$A$1:$A$49,products!$E$1:$E$49,,0)</f>
        <v>22.884999999999998</v>
      </c>
      <c r="M668" s="5">
        <f t="shared" si="20"/>
        <v>91.539999999999992</v>
      </c>
      <c r="N668" t="s">
        <v>6200</v>
      </c>
      <c r="O668" t="str">
        <f t="shared" si="21"/>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 customers!$A$1:$A$1001,customers!$C$1:$C$1001,,0)=0,"",_xlfn.XLOOKUP(C669, customers!$A$1:$A$1001,customers!$C$1:$C$1001,,0))</f>
        <v>nrudlandij@blogs.com</v>
      </c>
      <c r="H669" s="2" t="str">
        <f>_xlfn.XLOOKUP(orders!C669,customers!$A$1:$A$1001,customers!$G$1:$G$1001,,0)</f>
        <v>Ireland</v>
      </c>
      <c r="I669" t="str">
        <f>_xlfn.XLOOKUP(D669,products!$A$1:$A$49,products!$B$1:$B$49,,0)</f>
        <v>Ara</v>
      </c>
      <c r="J669" t="str">
        <f>_xlfn.XLOOKUP(D669,products!$A$1:$A$49,products!$C$1:$C$49,,0)</f>
        <v>D</v>
      </c>
      <c r="K669" s="4">
        <f>_xlfn.XLOOKUP(D669,products!$A$1:$A$49,products!$D$1:$D$49,,0)</f>
        <v>1</v>
      </c>
      <c r="L669" s="6">
        <f>_xlfn.XLOOKUP(D669,products!$A$1:$A$49,products!$E$1:$E$49,,0)</f>
        <v>9.9499999999999993</v>
      </c>
      <c r="M669" s="5">
        <f t="shared" si="20"/>
        <v>59.699999999999996</v>
      </c>
      <c r="N669" t="s">
        <v>6200</v>
      </c>
      <c r="O669" t="str">
        <f t="shared" si="21"/>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 customers!$A$1:$A$1001,customers!$C$1:$C$1001,,0)=0,"",_xlfn.XLOOKUP(C670, customers!$A$1:$A$1001,customers!$C$1:$C$1001,,0))</f>
        <v>jmillettik@addtoany.com</v>
      </c>
      <c r="H670" s="2" t="str">
        <f>_xlfn.XLOOKUP(orders!C670,customers!$A$1:$A$1001,customers!$G$1:$G$1001,,0)</f>
        <v>United States</v>
      </c>
      <c r="I670" t="str">
        <f>_xlfn.XLOOKUP(D670,products!$A$1:$A$49,products!$B$1:$B$49,,0)</f>
        <v>Rob</v>
      </c>
      <c r="J670" t="str">
        <f>_xlfn.XLOOKUP(D670,products!$A$1:$A$49,products!$C$1:$C$49,,0)</f>
        <v>L</v>
      </c>
      <c r="K670" s="4">
        <f>_xlfn.XLOOKUP(D670,products!$A$1:$A$49,products!$D$1:$D$49,,0)</f>
        <v>2.5</v>
      </c>
      <c r="L670" s="6">
        <f>_xlfn.XLOOKUP(D670,products!$A$1:$A$49,products!$E$1:$E$49,,0)</f>
        <v>27.484999999999996</v>
      </c>
      <c r="M670" s="5">
        <f t="shared" si="20"/>
        <v>137.42499999999998</v>
      </c>
      <c r="N670" t="s">
        <v>6197</v>
      </c>
      <c r="O670" t="str">
        <f t="shared" si="21"/>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 customers!$A$1:$A$1001,customers!$C$1:$C$1001,,0)=0,"",_xlfn.XLOOKUP(C671, customers!$A$1:$A$1001,customers!$C$1:$C$1001,,0))</f>
        <v>ftourryil@google.de</v>
      </c>
      <c r="H671" s="2" t="str">
        <f>_xlfn.XLOOKUP(orders!C671,customers!$A$1:$A$1001,customers!$G$1:$G$1001,,0)</f>
        <v>United States</v>
      </c>
      <c r="I671" t="str">
        <f>_xlfn.XLOOKUP(D671,products!$A$1:$A$49,products!$B$1:$B$49,,0)</f>
        <v>Lib</v>
      </c>
      <c r="J671" t="str">
        <f>_xlfn.XLOOKUP(D671,products!$A$1:$A$49,products!$C$1:$C$49,,0)</f>
        <v>M</v>
      </c>
      <c r="K671" s="4">
        <f>_xlfn.XLOOKUP(D671,products!$A$1:$A$49,products!$D$1:$D$49,,0)</f>
        <v>2.5</v>
      </c>
      <c r="L671" s="6">
        <f>_xlfn.XLOOKUP(D671,products!$A$1:$A$49,products!$E$1:$E$49,,0)</f>
        <v>33.464999999999996</v>
      </c>
      <c r="M671" s="5">
        <f t="shared" si="20"/>
        <v>66.929999999999993</v>
      </c>
      <c r="N671" t="s">
        <v>6199</v>
      </c>
      <c r="O671" t="str">
        <f t="shared" si="21"/>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 customers!$A$1:$A$1001,customers!$C$1:$C$1001,,0)=0,"",_xlfn.XLOOKUP(C672, customers!$A$1:$A$1001,customers!$C$1:$C$1001,,0))</f>
        <v>cweatherallim@toplist.cz</v>
      </c>
      <c r="H672" s="2" t="str">
        <f>_xlfn.XLOOKUP(orders!C672,customers!$A$1:$A$1001,customers!$G$1:$G$1001,,0)</f>
        <v>United States</v>
      </c>
      <c r="I672" t="str">
        <f>_xlfn.XLOOKUP(D672,products!$A$1:$A$49,products!$B$1:$B$49,,0)</f>
        <v>Lib</v>
      </c>
      <c r="J672" t="str">
        <f>_xlfn.XLOOKUP(D672,products!$A$1:$A$49,products!$C$1:$C$49,,0)</f>
        <v>M</v>
      </c>
      <c r="K672" s="4">
        <f>_xlfn.XLOOKUP(D672,products!$A$1:$A$49,products!$D$1:$D$49,,0)</f>
        <v>0.2</v>
      </c>
      <c r="L672" s="6">
        <f>_xlfn.XLOOKUP(D672,products!$A$1:$A$49,products!$E$1:$E$49,,0)</f>
        <v>4.3650000000000002</v>
      </c>
      <c r="M672" s="5">
        <f t="shared" si="20"/>
        <v>13.095000000000001</v>
      </c>
      <c r="N672" t="s">
        <v>6199</v>
      </c>
      <c r="O672" t="str">
        <f t="shared" si="21"/>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 customers!$A$1:$A$1001,customers!$C$1:$C$1001,,0)=0,"",_xlfn.XLOOKUP(C673, customers!$A$1:$A$1001,customers!$C$1:$C$1001,,0))</f>
        <v>gheindrickin@usda.gov</v>
      </c>
      <c r="H673" s="2" t="str">
        <f>_xlfn.XLOOKUP(orders!C673,customers!$A$1:$A$1001,customers!$G$1:$G$1001,,0)</f>
        <v>United States</v>
      </c>
      <c r="I673" t="str">
        <f>_xlfn.XLOOKUP(D673,products!$A$1:$A$49,products!$B$1:$B$49,,0)</f>
        <v>Rob</v>
      </c>
      <c r="J673" t="str">
        <f>_xlfn.XLOOKUP(D673,products!$A$1:$A$49,products!$C$1:$C$49,,0)</f>
        <v>L</v>
      </c>
      <c r="K673" s="4">
        <f>_xlfn.XLOOKUP(D673,products!$A$1:$A$49,products!$D$1:$D$49,,0)</f>
        <v>1</v>
      </c>
      <c r="L673" s="6">
        <f>_xlfn.XLOOKUP(D673,products!$A$1:$A$49,products!$E$1:$E$49,,0)</f>
        <v>11.95</v>
      </c>
      <c r="M673" s="5">
        <f t="shared" si="20"/>
        <v>59.75</v>
      </c>
      <c r="N673" t="s">
        <v>6197</v>
      </c>
      <c r="O673" t="str">
        <f t="shared" si="21"/>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 customers!$A$1:$A$1001,customers!$C$1:$C$1001,,0)=0,"",_xlfn.XLOOKUP(C674, customers!$A$1:$A$1001,customers!$C$1:$C$1001,,0))</f>
        <v>limasonio@discuz.net</v>
      </c>
      <c r="H674" s="2" t="str">
        <f>_xlfn.XLOOKUP(orders!C674,customers!$A$1:$A$1001,customers!$G$1:$G$1001,,0)</f>
        <v>United States</v>
      </c>
      <c r="I674" t="str">
        <f>_xlfn.XLOOKUP(D674,products!$A$1:$A$49,products!$B$1:$B$49,,0)</f>
        <v>Lib</v>
      </c>
      <c r="J674" t="str">
        <f>_xlfn.XLOOKUP(D674,products!$A$1:$A$49,products!$C$1:$C$49,,0)</f>
        <v>M</v>
      </c>
      <c r="K674" s="4">
        <f>_xlfn.XLOOKUP(D674,products!$A$1:$A$49,products!$D$1:$D$49,,0)</f>
        <v>0.5</v>
      </c>
      <c r="L674" s="6">
        <f>_xlfn.XLOOKUP(D674,products!$A$1:$A$49,products!$E$1:$E$49,,0)</f>
        <v>8.73</v>
      </c>
      <c r="M674" s="5">
        <f t="shared" si="20"/>
        <v>43.650000000000006</v>
      </c>
      <c r="N674" t="s">
        <v>6199</v>
      </c>
      <c r="O674" t="str">
        <f t="shared" si="21"/>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 customers!$A$1:$A$1001,customers!$C$1:$C$1001,,0)=0,"",_xlfn.XLOOKUP(C675, customers!$A$1:$A$1001,customers!$C$1:$C$1001,,0))</f>
        <v>hsaillip@odnoklassniki.ru</v>
      </c>
      <c r="H675" s="2" t="str">
        <f>_xlfn.XLOOKUP(orders!C675,customers!$A$1:$A$1001,customers!$G$1:$G$1001,,0)</f>
        <v>United States</v>
      </c>
      <c r="I675" t="str">
        <f>_xlfn.XLOOKUP(D675,products!$A$1:$A$49,products!$B$1:$B$49,,0)</f>
        <v>Exc</v>
      </c>
      <c r="J675" t="str">
        <f>_xlfn.XLOOKUP(D675,products!$A$1:$A$49,products!$C$1:$C$49,,0)</f>
        <v>M</v>
      </c>
      <c r="K675" s="4">
        <f>_xlfn.XLOOKUP(D675,products!$A$1:$A$49,products!$D$1:$D$49,,0)</f>
        <v>1</v>
      </c>
      <c r="L675" s="6">
        <f>_xlfn.XLOOKUP(D675,products!$A$1:$A$49,products!$E$1:$E$49,,0)</f>
        <v>13.75</v>
      </c>
      <c r="M675" s="5">
        <f t="shared" si="20"/>
        <v>82.5</v>
      </c>
      <c r="N675" t="s">
        <v>6198</v>
      </c>
      <c r="O675" t="str">
        <f t="shared" si="21"/>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 customers!$A$1:$A$1001,customers!$C$1:$C$1001,,0)=0,"",_xlfn.XLOOKUP(C676, customers!$A$1:$A$1001,customers!$C$1:$C$1001,,0))</f>
        <v>hlarvoriq@last.fm</v>
      </c>
      <c r="H676" s="2" t="str">
        <f>_xlfn.XLOOKUP(orders!C676,customers!$A$1:$A$1001,customers!$G$1:$G$1001,,0)</f>
        <v>United States</v>
      </c>
      <c r="I676" t="str">
        <f>_xlfn.XLOOKUP(D676,products!$A$1:$A$49,products!$B$1:$B$49,,0)</f>
        <v>Ara</v>
      </c>
      <c r="J676" t="str">
        <f>_xlfn.XLOOKUP(D676,products!$A$1:$A$49,products!$C$1:$C$49,,0)</f>
        <v>L</v>
      </c>
      <c r="K676" s="4">
        <f>_xlfn.XLOOKUP(D676,products!$A$1:$A$49,products!$D$1:$D$49,,0)</f>
        <v>2.5</v>
      </c>
      <c r="L676" s="6">
        <f>_xlfn.XLOOKUP(D676,products!$A$1:$A$49,products!$E$1:$E$49,,0)</f>
        <v>29.784999999999997</v>
      </c>
      <c r="M676" s="5">
        <f t="shared" si="20"/>
        <v>178.70999999999998</v>
      </c>
      <c r="N676" t="s">
        <v>6200</v>
      </c>
      <c r="O676" t="str">
        <f t="shared" si="21"/>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 customers!$A$1:$A$1001,customers!$C$1:$C$1001,,0)=0,"",_xlfn.XLOOKUP(C677, customers!$A$1:$A$1001,customers!$C$1:$C$1001,,0))</f>
        <v/>
      </c>
      <c r="H677" s="2" t="str">
        <f>_xlfn.XLOOKUP(orders!C677,customers!$A$1:$A$1001,customers!$G$1:$G$1001,,0)</f>
        <v>United States</v>
      </c>
      <c r="I677" t="str">
        <f>_xlfn.XLOOKUP(D677,products!$A$1:$A$49,products!$B$1:$B$49,,0)</f>
        <v>Lib</v>
      </c>
      <c r="J677" t="str">
        <f>_xlfn.XLOOKUP(D677,products!$A$1:$A$49,products!$C$1:$C$49,,0)</f>
        <v>D</v>
      </c>
      <c r="K677" s="4">
        <f>_xlfn.XLOOKUP(D677,products!$A$1:$A$49,products!$D$1:$D$49,,0)</f>
        <v>2.5</v>
      </c>
      <c r="L677" s="6">
        <f>_xlfn.XLOOKUP(D677,products!$A$1:$A$49,products!$E$1:$E$49,,0)</f>
        <v>29.784999999999997</v>
      </c>
      <c r="M677" s="5">
        <f t="shared" si="20"/>
        <v>119.13999999999999</v>
      </c>
      <c r="N677" t="s">
        <v>6199</v>
      </c>
      <c r="O677" t="str">
        <f t="shared" si="21"/>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 customers!$A$1:$A$1001,customers!$C$1:$C$1001,,0)=0,"",_xlfn.XLOOKUP(C678, customers!$A$1:$A$1001,customers!$C$1:$C$1001,,0))</f>
        <v/>
      </c>
      <c r="H678" s="2" t="str">
        <f>_xlfn.XLOOKUP(orders!C678,customers!$A$1:$A$1001,customers!$G$1:$G$1001,,0)</f>
        <v>United States</v>
      </c>
      <c r="I678" t="str">
        <f>_xlfn.XLOOKUP(D678,products!$A$1:$A$49,products!$B$1:$B$49,,0)</f>
        <v>Lib</v>
      </c>
      <c r="J678" t="str">
        <f>_xlfn.XLOOKUP(D678,products!$A$1:$A$49,products!$C$1:$C$49,,0)</f>
        <v>L</v>
      </c>
      <c r="K678" s="4">
        <f>_xlfn.XLOOKUP(D678,products!$A$1:$A$49,products!$D$1:$D$49,,0)</f>
        <v>0.5</v>
      </c>
      <c r="L678" s="6">
        <f>_xlfn.XLOOKUP(D678,products!$A$1:$A$49,products!$E$1:$E$49,,0)</f>
        <v>9.51</v>
      </c>
      <c r="M678" s="5">
        <f t="shared" si="20"/>
        <v>47.55</v>
      </c>
      <c r="N678" t="s">
        <v>6199</v>
      </c>
      <c r="O678" t="str">
        <f t="shared" si="21"/>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 customers!$A$1:$A$1001,customers!$C$1:$C$1001,,0)=0,"",_xlfn.XLOOKUP(C679, customers!$A$1:$A$1001,customers!$C$1:$C$1001,,0))</f>
        <v>cpenwardenit@mlb.com</v>
      </c>
      <c r="H679" s="2" t="str">
        <f>_xlfn.XLOOKUP(orders!C679,customers!$A$1:$A$1001,customers!$G$1:$G$1001,,0)</f>
        <v>Ireland</v>
      </c>
      <c r="I679" t="str">
        <f>_xlfn.XLOOKUP(D679,products!$A$1:$A$49,products!$B$1:$B$49,,0)</f>
        <v>Lib</v>
      </c>
      <c r="J679" t="str">
        <f>_xlfn.XLOOKUP(D679,products!$A$1:$A$49,products!$C$1:$C$49,,0)</f>
        <v>M</v>
      </c>
      <c r="K679" s="4">
        <f>_xlfn.XLOOKUP(D679,products!$A$1:$A$49,products!$D$1:$D$49,,0)</f>
        <v>0.5</v>
      </c>
      <c r="L679" s="6">
        <f>_xlfn.XLOOKUP(D679,products!$A$1:$A$49,products!$E$1:$E$49,,0)</f>
        <v>8.73</v>
      </c>
      <c r="M679" s="5">
        <f t="shared" si="20"/>
        <v>43.650000000000006</v>
      </c>
      <c r="N679" t="s">
        <v>6199</v>
      </c>
      <c r="O679" t="str">
        <f t="shared" si="21"/>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 customers!$A$1:$A$1001,customers!$C$1:$C$1001,,0)=0,"",_xlfn.XLOOKUP(C680, customers!$A$1:$A$1001,customers!$C$1:$C$1001,,0))</f>
        <v>mmiddisiu@dmoz.org</v>
      </c>
      <c r="H680" s="2" t="str">
        <f>_xlfn.XLOOKUP(orders!C680,customers!$A$1:$A$1001,customers!$G$1:$G$1001,,0)</f>
        <v>United States</v>
      </c>
      <c r="I680" t="str">
        <f>_xlfn.XLOOKUP(D680,products!$A$1:$A$49,products!$B$1:$B$49,,0)</f>
        <v>Ara</v>
      </c>
      <c r="J680" t="str">
        <f>_xlfn.XLOOKUP(D680,products!$A$1:$A$49,products!$C$1:$C$49,,0)</f>
        <v>L</v>
      </c>
      <c r="K680" s="4">
        <f>_xlfn.XLOOKUP(D680,products!$A$1:$A$49,products!$D$1:$D$49,,0)</f>
        <v>2.5</v>
      </c>
      <c r="L680" s="6">
        <f>_xlfn.XLOOKUP(D680,products!$A$1:$A$49,products!$E$1:$E$49,,0)</f>
        <v>29.784999999999997</v>
      </c>
      <c r="M680" s="5">
        <f t="shared" si="20"/>
        <v>178.70999999999998</v>
      </c>
      <c r="N680" t="s">
        <v>6200</v>
      </c>
      <c r="O680" t="str">
        <f t="shared" si="21"/>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 customers!$A$1:$A$1001,customers!$C$1:$C$1001,,0)=0,"",_xlfn.XLOOKUP(C681, customers!$A$1:$A$1001,customers!$C$1:$C$1001,,0))</f>
        <v>avairowiv@studiopress.com</v>
      </c>
      <c r="H681" s="2" t="str">
        <f>_xlfn.XLOOKUP(orders!C681,customers!$A$1:$A$1001,customers!$G$1:$G$1001,,0)</f>
        <v>United Kingdom</v>
      </c>
      <c r="I681" t="str">
        <f>_xlfn.XLOOKUP(D681,products!$A$1:$A$49,products!$B$1:$B$49,,0)</f>
        <v>Rob</v>
      </c>
      <c r="J681" t="str">
        <f>_xlfn.XLOOKUP(D681,products!$A$1:$A$49,products!$C$1:$C$49,,0)</f>
        <v>L</v>
      </c>
      <c r="K681" s="4">
        <f>_xlfn.XLOOKUP(D681,products!$A$1:$A$49,products!$D$1:$D$49,,0)</f>
        <v>2.5</v>
      </c>
      <c r="L681" s="6">
        <f>_xlfn.XLOOKUP(D681,products!$A$1:$A$49,products!$E$1:$E$49,,0)</f>
        <v>27.484999999999996</v>
      </c>
      <c r="M681" s="5">
        <f t="shared" si="20"/>
        <v>27.484999999999996</v>
      </c>
      <c r="N681" t="s">
        <v>6197</v>
      </c>
      <c r="O681" t="str">
        <f t="shared" si="21"/>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 customers!$A$1:$A$1001,customers!$C$1:$C$1001,,0)=0,"",_xlfn.XLOOKUP(C682, customers!$A$1:$A$1001,customers!$C$1:$C$1001,,0))</f>
        <v>agoldieiw@goo.gl</v>
      </c>
      <c r="H682" s="2" t="str">
        <f>_xlfn.XLOOKUP(orders!C682,customers!$A$1:$A$1001,customers!$G$1:$G$1001,,0)</f>
        <v>United States</v>
      </c>
      <c r="I682" t="str">
        <f>_xlfn.XLOOKUP(D682,products!$A$1:$A$49,products!$B$1:$B$49,,0)</f>
        <v>Ara</v>
      </c>
      <c r="J682" t="str">
        <f>_xlfn.XLOOKUP(D682,products!$A$1:$A$49,products!$C$1:$C$49,,0)</f>
        <v>M</v>
      </c>
      <c r="K682" s="4">
        <f>_xlfn.XLOOKUP(D682,products!$A$1:$A$49,products!$D$1:$D$49,,0)</f>
        <v>1</v>
      </c>
      <c r="L682" s="6">
        <f>_xlfn.XLOOKUP(D682,products!$A$1:$A$49,products!$E$1:$E$49,,0)</f>
        <v>11.25</v>
      </c>
      <c r="M682" s="5">
        <f t="shared" si="20"/>
        <v>56.25</v>
      </c>
      <c r="N682" t="s">
        <v>6200</v>
      </c>
      <c r="O682" t="str">
        <f t="shared" si="21"/>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 customers!$A$1:$A$1001,customers!$C$1:$C$1001,,0)=0,"",_xlfn.XLOOKUP(C683, customers!$A$1:$A$1001,customers!$C$1:$C$1001,,0))</f>
        <v>nayrisix@t-online.de</v>
      </c>
      <c r="H683" s="2" t="str">
        <f>_xlfn.XLOOKUP(orders!C683,customers!$A$1:$A$1001,customers!$G$1:$G$1001,,0)</f>
        <v>United Kingdom</v>
      </c>
      <c r="I683" t="str">
        <f>_xlfn.XLOOKUP(D683,products!$A$1:$A$49,products!$B$1:$B$49,,0)</f>
        <v>Lib</v>
      </c>
      <c r="J683" t="str">
        <f>_xlfn.XLOOKUP(D683,products!$A$1:$A$49,products!$C$1:$C$49,,0)</f>
        <v>L</v>
      </c>
      <c r="K683" s="4">
        <f>_xlfn.XLOOKUP(D683,products!$A$1:$A$49,products!$D$1:$D$49,,0)</f>
        <v>0.2</v>
      </c>
      <c r="L683" s="6">
        <f>_xlfn.XLOOKUP(D683,products!$A$1:$A$49,products!$E$1:$E$49,,0)</f>
        <v>4.7549999999999999</v>
      </c>
      <c r="M683" s="5">
        <f t="shared" si="20"/>
        <v>9.51</v>
      </c>
      <c r="N683" t="s">
        <v>6199</v>
      </c>
      <c r="O683" t="str">
        <f t="shared" si="21"/>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 customers!$A$1:$A$1001,customers!$C$1:$C$1001,,0)=0,"",_xlfn.XLOOKUP(C684, customers!$A$1:$A$1001,customers!$C$1:$C$1001,,0))</f>
        <v>lbenediktovichiy@wunderground.com</v>
      </c>
      <c r="H684" s="2" t="str">
        <f>_xlfn.XLOOKUP(orders!C684,customers!$A$1:$A$1001,customers!$G$1:$G$1001,,0)</f>
        <v>United States</v>
      </c>
      <c r="I684" t="str">
        <f>_xlfn.XLOOKUP(D684,products!$A$1:$A$49,products!$B$1:$B$49,,0)</f>
        <v>Exc</v>
      </c>
      <c r="J684" t="str">
        <f>_xlfn.XLOOKUP(D684,products!$A$1:$A$49,products!$C$1:$C$49,,0)</f>
        <v>M</v>
      </c>
      <c r="K684" s="4">
        <f>_xlfn.XLOOKUP(D684,products!$A$1:$A$49,products!$D$1:$D$49,,0)</f>
        <v>0.2</v>
      </c>
      <c r="L684" s="6">
        <f>_xlfn.XLOOKUP(D684,products!$A$1:$A$49,products!$E$1:$E$49,,0)</f>
        <v>4.125</v>
      </c>
      <c r="M684" s="5">
        <f t="shared" si="20"/>
        <v>8.25</v>
      </c>
      <c r="N684" t="s">
        <v>6198</v>
      </c>
      <c r="O684" t="str">
        <f t="shared" si="21"/>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 customers!$A$1:$A$1001,customers!$C$1:$C$1001,,0)=0,"",_xlfn.XLOOKUP(C685, customers!$A$1:$A$1001,customers!$C$1:$C$1001,,0))</f>
        <v>tjacobovitziz@cbc.ca</v>
      </c>
      <c r="H685" s="2" t="str">
        <f>_xlfn.XLOOKUP(orders!C685,customers!$A$1:$A$1001,customers!$G$1:$G$1001,,0)</f>
        <v>United States</v>
      </c>
      <c r="I685" t="str">
        <f>_xlfn.XLOOKUP(D685,products!$A$1:$A$49,products!$B$1:$B$49,,0)</f>
        <v>Lib</v>
      </c>
      <c r="J685" t="str">
        <f>_xlfn.XLOOKUP(D685,products!$A$1:$A$49,products!$C$1:$C$49,,0)</f>
        <v>D</v>
      </c>
      <c r="K685" s="4">
        <f>_xlfn.XLOOKUP(D685,products!$A$1:$A$49,products!$D$1:$D$49,,0)</f>
        <v>0.5</v>
      </c>
      <c r="L685" s="6">
        <f>_xlfn.XLOOKUP(D685,products!$A$1:$A$49,products!$E$1:$E$49,,0)</f>
        <v>7.77</v>
      </c>
      <c r="M685" s="5">
        <f t="shared" si="20"/>
        <v>46.62</v>
      </c>
      <c r="N685" t="s">
        <v>6199</v>
      </c>
      <c r="O685" t="str">
        <f t="shared" si="21"/>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 customers!$A$1:$A$1001,customers!$C$1:$C$1001,,0)=0,"",_xlfn.XLOOKUP(C686, customers!$A$1:$A$1001,customers!$C$1:$C$1001,,0))</f>
        <v/>
      </c>
      <c r="H686" s="2" t="str">
        <f>_xlfn.XLOOKUP(orders!C686,customers!$A$1:$A$1001,customers!$G$1:$G$1001,,0)</f>
        <v>United States</v>
      </c>
      <c r="I686" t="str">
        <f>_xlfn.XLOOKUP(D686,products!$A$1:$A$49,products!$B$1:$B$49,,0)</f>
        <v>Rob</v>
      </c>
      <c r="J686" t="str">
        <f>_xlfn.XLOOKUP(D686,products!$A$1:$A$49,products!$C$1:$C$49,,0)</f>
        <v>L</v>
      </c>
      <c r="K686" s="4">
        <f>_xlfn.XLOOKUP(D686,products!$A$1:$A$49,products!$D$1:$D$49,,0)</f>
        <v>1</v>
      </c>
      <c r="L686" s="6">
        <f>_xlfn.XLOOKUP(D686,products!$A$1:$A$49,products!$E$1:$E$49,,0)</f>
        <v>11.95</v>
      </c>
      <c r="M686" s="5">
        <f t="shared" si="20"/>
        <v>71.699999999999989</v>
      </c>
      <c r="N686" t="s">
        <v>6197</v>
      </c>
      <c r="O686" t="str">
        <f t="shared" si="21"/>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 customers!$A$1:$A$1001,customers!$C$1:$C$1001,,0)=0,"",_xlfn.XLOOKUP(C687, customers!$A$1:$A$1001,customers!$C$1:$C$1001,,0))</f>
        <v>jdruittj1@feedburner.com</v>
      </c>
      <c r="H687" s="2" t="str">
        <f>_xlfn.XLOOKUP(orders!C687,customers!$A$1:$A$1001,customers!$G$1:$G$1001,,0)</f>
        <v>United States</v>
      </c>
      <c r="I687" t="str">
        <f>_xlfn.XLOOKUP(D687,products!$A$1:$A$49,products!$B$1:$B$49,,0)</f>
        <v>Lib</v>
      </c>
      <c r="J687" t="str">
        <f>_xlfn.XLOOKUP(D687,products!$A$1:$A$49,products!$C$1:$C$49,,0)</f>
        <v>L</v>
      </c>
      <c r="K687" s="4">
        <f>_xlfn.XLOOKUP(D687,products!$A$1:$A$49,products!$D$1:$D$49,,0)</f>
        <v>2.5</v>
      </c>
      <c r="L687" s="6">
        <f>_xlfn.XLOOKUP(D687,products!$A$1:$A$49,products!$E$1:$E$49,,0)</f>
        <v>36.454999999999998</v>
      </c>
      <c r="M687" s="5">
        <f t="shared" si="20"/>
        <v>72.91</v>
      </c>
      <c r="N687" t="s">
        <v>6199</v>
      </c>
      <c r="O687" t="str">
        <f t="shared" si="21"/>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 customers!$A$1:$A$1001,customers!$C$1:$C$1001,,0)=0,"",_xlfn.XLOOKUP(C688, customers!$A$1:$A$1001,customers!$C$1:$C$1001,,0))</f>
        <v>dshortallj2@wikipedia.org</v>
      </c>
      <c r="H688" s="2" t="str">
        <f>_xlfn.XLOOKUP(orders!C688,customers!$A$1:$A$1001,customers!$G$1:$G$1001,,0)</f>
        <v>United States</v>
      </c>
      <c r="I688" t="str">
        <f>_xlfn.XLOOKUP(D688,products!$A$1:$A$49,products!$B$1:$B$49,,0)</f>
        <v>Rob</v>
      </c>
      <c r="J688" t="str">
        <f>_xlfn.XLOOKUP(D688,products!$A$1:$A$49,products!$C$1:$C$49,,0)</f>
        <v>D</v>
      </c>
      <c r="K688" s="4">
        <f>_xlfn.XLOOKUP(D688,products!$A$1:$A$49,products!$D$1:$D$49,,0)</f>
        <v>0.2</v>
      </c>
      <c r="L688" s="6">
        <f>_xlfn.XLOOKUP(D688,products!$A$1:$A$49,products!$E$1:$E$49,,0)</f>
        <v>2.6849999999999996</v>
      </c>
      <c r="M688" s="5">
        <f t="shared" si="20"/>
        <v>8.0549999999999997</v>
      </c>
      <c r="N688" t="s">
        <v>6197</v>
      </c>
      <c r="O688" t="str">
        <f t="shared" si="21"/>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 customers!$A$1:$A$1001,customers!$C$1:$C$1001,,0)=0,"",_xlfn.XLOOKUP(C689, customers!$A$1:$A$1001,customers!$C$1:$C$1001,,0))</f>
        <v>wcottierj3@cafepress.com</v>
      </c>
      <c r="H689" s="2" t="str">
        <f>_xlfn.XLOOKUP(orders!C689,customers!$A$1:$A$1001,customers!$G$1:$G$1001,,0)</f>
        <v>United States</v>
      </c>
      <c r="I689" t="str">
        <f>_xlfn.XLOOKUP(D689,products!$A$1:$A$49,products!$B$1:$B$49,,0)</f>
        <v>Exc</v>
      </c>
      <c r="J689" t="str">
        <f>_xlfn.XLOOKUP(D689,products!$A$1:$A$49,products!$C$1:$C$49,,0)</f>
        <v>M</v>
      </c>
      <c r="K689" s="4">
        <f>_xlfn.XLOOKUP(D689,products!$A$1:$A$49,products!$D$1:$D$49,,0)</f>
        <v>0.5</v>
      </c>
      <c r="L689" s="6">
        <f>_xlfn.XLOOKUP(D689,products!$A$1:$A$49,products!$E$1:$E$49,,0)</f>
        <v>8.25</v>
      </c>
      <c r="M689" s="5">
        <f t="shared" si="20"/>
        <v>16.5</v>
      </c>
      <c r="N689" t="s">
        <v>6198</v>
      </c>
      <c r="O689" t="str">
        <f t="shared" si="21"/>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 customers!$A$1:$A$1001,customers!$C$1:$C$1001,,0)=0,"",_xlfn.XLOOKUP(C690, customers!$A$1:$A$1001,customers!$C$1:$C$1001,,0))</f>
        <v>kgrinstedj4@google.com.br</v>
      </c>
      <c r="H690" s="2" t="str">
        <f>_xlfn.XLOOKUP(orders!C690,customers!$A$1:$A$1001,customers!$G$1:$G$1001,,0)</f>
        <v>Ireland</v>
      </c>
      <c r="I690" t="str">
        <f>_xlfn.XLOOKUP(D690,products!$A$1:$A$49,products!$B$1:$B$49,,0)</f>
        <v>Ara</v>
      </c>
      <c r="J690" t="str">
        <f>_xlfn.XLOOKUP(D690,products!$A$1:$A$49,products!$C$1:$C$49,,0)</f>
        <v>L</v>
      </c>
      <c r="K690" s="4">
        <f>_xlfn.XLOOKUP(D690,products!$A$1:$A$49,products!$D$1:$D$49,,0)</f>
        <v>1</v>
      </c>
      <c r="L690" s="6">
        <f>_xlfn.XLOOKUP(D690,products!$A$1:$A$49,products!$E$1:$E$49,,0)</f>
        <v>12.95</v>
      </c>
      <c r="M690" s="5">
        <f t="shared" si="20"/>
        <v>64.75</v>
      </c>
      <c r="N690" t="s">
        <v>6200</v>
      </c>
      <c r="O690" t="str">
        <f t="shared" si="21"/>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 customers!$A$1:$A$1001,customers!$C$1:$C$1001,,0)=0,"",_xlfn.XLOOKUP(C691, customers!$A$1:$A$1001,customers!$C$1:$C$1001,,0))</f>
        <v>dskynerj5@hubpages.com</v>
      </c>
      <c r="H691" s="2" t="str">
        <f>_xlfn.XLOOKUP(orders!C691,customers!$A$1:$A$1001,customers!$G$1:$G$1001,,0)</f>
        <v>United States</v>
      </c>
      <c r="I691" t="str">
        <f>_xlfn.XLOOKUP(D691,products!$A$1:$A$49,products!$B$1:$B$49,,0)</f>
        <v>Ara</v>
      </c>
      <c r="J691" t="str">
        <f>_xlfn.XLOOKUP(D691,products!$A$1:$A$49,products!$C$1:$C$49,,0)</f>
        <v>M</v>
      </c>
      <c r="K691" s="4">
        <f>_xlfn.XLOOKUP(D691,products!$A$1:$A$49,products!$D$1:$D$49,,0)</f>
        <v>0.5</v>
      </c>
      <c r="L691" s="6">
        <f>_xlfn.XLOOKUP(D691,products!$A$1:$A$49,products!$E$1:$E$49,,0)</f>
        <v>6.75</v>
      </c>
      <c r="M691" s="5">
        <f t="shared" si="20"/>
        <v>33.75</v>
      </c>
      <c r="N691" t="s">
        <v>6200</v>
      </c>
      <c r="O691" t="str">
        <f t="shared" si="21"/>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 customers!$A$1:$A$1001,customers!$C$1:$C$1001,,0)=0,"",_xlfn.XLOOKUP(C692, customers!$A$1:$A$1001,customers!$C$1:$C$1001,,0))</f>
        <v/>
      </c>
      <c r="H692" s="2" t="str">
        <f>_xlfn.XLOOKUP(orders!C692,customers!$A$1:$A$1001,customers!$G$1:$G$1001,,0)</f>
        <v>United States</v>
      </c>
      <c r="I692" t="str">
        <f>_xlfn.XLOOKUP(D692,products!$A$1:$A$49,products!$B$1:$B$49,,0)</f>
        <v>Lib</v>
      </c>
      <c r="J692" t="str">
        <f>_xlfn.XLOOKUP(D692,products!$A$1:$A$49,products!$C$1:$C$49,,0)</f>
        <v>D</v>
      </c>
      <c r="K692" s="4">
        <f>_xlfn.XLOOKUP(D692,products!$A$1:$A$49,products!$D$1:$D$49,,0)</f>
        <v>2.5</v>
      </c>
      <c r="L692" s="6">
        <f>_xlfn.XLOOKUP(D692,products!$A$1:$A$49,products!$E$1:$E$49,,0)</f>
        <v>29.784999999999997</v>
      </c>
      <c r="M692" s="5">
        <f t="shared" si="20"/>
        <v>178.70999999999998</v>
      </c>
      <c r="N692" t="s">
        <v>6199</v>
      </c>
      <c r="O692" t="str">
        <f t="shared" si="21"/>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 customers!$A$1:$A$1001,customers!$C$1:$C$1001,,0)=0,"",_xlfn.XLOOKUP(C693, customers!$A$1:$A$1001,customers!$C$1:$C$1001,,0))</f>
        <v>jdymokeje@prnewswire.com</v>
      </c>
      <c r="H693" s="2" t="str">
        <f>_xlfn.XLOOKUP(orders!C693,customers!$A$1:$A$1001,customers!$G$1:$G$1001,,0)</f>
        <v>Ireland</v>
      </c>
      <c r="I693" t="str">
        <f>_xlfn.XLOOKUP(D693,products!$A$1:$A$49,products!$B$1:$B$49,,0)</f>
        <v>Ara</v>
      </c>
      <c r="J693" t="str">
        <f>_xlfn.XLOOKUP(D693,products!$A$1:$A$49,products!$C$1:$C$49,,0)</f>
        <v>M</v>
      </c>
      <c r="K693" s="4">
        <f>_xlfn.XLOOKUP(D693,products!$A$1:$A$49,products!$D$1:$D$49,,0)</f>
        <v>1</v>
      </c>
      <c r="L693" s="6">
        <f>_xlfn.XLOOKUP(D693,products!$A$1:$A$49,products!$E$1:$E$49,,0)</f>
        <v>11.25</v>
      </c>
      <c r="M693" s="5">
        <f t="shared" si="20"/>
        <v>22.5</v>
      </c>
      <c r="N693" t="s">
        <v>6200</v>
      </c>
      <c r="O693" t="str">
        <f t="shared" si="21"/>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 customers!$A$1:$A$1001,customers!$C$1:$C$1001,,0)=0,"",_xlfn.XLOOKUP(C694, customers!$A$1:$A$1001,customers!$C$1:$C$1001,,0))</f>
        <v>aweinmannj8@shinystat.com</v>
      </c>
      <c r="H694" s="2" t="str">
        <f>_xlfn.XLOOKUP(orders!C694,customers!$A$1:$A$1001,customers!$G$1:$G$1001,,0)</f>
        <v>United States</v>
      </c>
      <c r="I694" t="str">
        <f>_xlfn.XLOOKUP(D694,products!$A$1:$A$49,products!$B$1:$B$49,,0)</f>
        <v>Lib</v>
      </c>
      <c r="J694" t="str">
        <f>_xlfn.XLOOKUP(D694,products!$A$1:$A$49,products!$C$1:$C$49,,0)</f>
        <v>D</v>
      </c>
      <c r="K694" s="4">
        <f>_xlfn.XLOOKUP(D694,products!$A$1:$A$49,products!$D$1:$D$49,,0)</f>
        <v>1</v>
      </c>
      <c r="L694" s="6">
        <f>_xlfn.XLOOKUP(D694,products!$A$1:$A$49,products!$E$1:$E$49,,0)</f>
        <v>12.95</v>
      </c>
      <c r="M694" s="5">
        <f t="shared" si="20"/>
        <v>12.95</v>
      </c>
      <c r="N694" t="s">
        <v>6199</v>
      </c>
      <c r="O694" t="str">
        <f t="shared" si="21"/>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 customers!$A$1:$A$1001,customers!$C$1:$C$1001,,0)=0,"",_xlfn.XLOOKUP(C695, customers!$A$1:$A$1001,customers!$C$1:$C$1001,,0))</f>
        <v>eandriessenj9@europa.eu</v>
      </c>
      <c r="H695" s="2" t="str">
        <f>_xlfn.XLOOKUP(orders!C695,customers!$A$1:$A$1001,customers!$G$1:$G$1001,,0)</f>
        <v>United States</v>
      </c>
      <c r="I695" t="str">
        <f>_xlfn.XLOOKUP(D695,products!$A$1:$A$49,products!$B$1:$B$49,,0)</f>
        <v>Ara</v>
      </c>
      <c r="J695" t="str">
        <f>_xlfn.XLOOKUP(D695,products!$A$1:$A$49,products!$C$1:$C$49,,0)</f>
        <v>M</v>
      </c>
      <c r="K695" s="4">
        <f>_xlfn.XLOOKUP(D695,products!$A$1:$A$49,products!$D$1:$D$49,,0)</f>
        <v>2.5</v>
      </c>
      <c r="L695" s="6">
        <f>_xlfn.XLOOKUP(D695,products!$A$1:$A$49,products!$E$1:$E$49,,0)</f>
        <v>25.874999999999996</v>
      </c>
      <c r="M695" s="5">
        <f t="shared" si="20"/>
        <v>51.749999999999993</v>
      </c>
      <c r="N695" t="s">
        <v>6200</v>
      </c>
      <c r="O695" t="str">
        <f t="shared" si="21"/>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 customers!$A$1:$A$1001,customers!$C$1:$C$1001,,0)=0,"",_xlfn.XLOOKUP(C696, customers!$A$1:$A$1001,customers!$C$1:$C$1001,,0))</f>
        <v>rdeaconsonja@archive.org</v>
      </c>
      <c r="H696" s="2" t="str">
        <f>_xlfn.XLOOKUP(orders!C696,customers!$A$1:$A$1001,customers!$G$1:$G$1001,,0)</f>
        <v>United States</v>
      </c>
      <c r="I696" t="str">
        <f>_xlfn.XLOOKUP(D696,products!$A$1:$A$49,products!$B$1:$B$49,,0)</f>
        <v>Exc</v>
      </c>
      <c r="J696" t="str">
        <f>_xlfn.XLOOKUP(D696,products!$A$1:$A$49,products!$C$1:$C$49,,0)</f>
        <v>D</v>
      </c>
      <c r="K696" s="4">
        <f>_xlfn.XLOOKUP(D696,products!$A$1:$A$49,products!$D$1:$D$49,,0)</f>
        <v>0.5</v>
      </c>
      <c r="L696" s="6">
        <f>_xlfn.XLOOKUP(D696,products!$A$1:$A$49,products!$E$1:$E$49,,0)</f>
        <v>7.29</v>
      </c>
      <c r="M696" s="5">
        <f t="shared" si="20"/>
        <v>36.450000000000003</v>
      </c>
      <c r="N696" t="s">
        <v>6198</v>
      </c>
      <c r="O696" t="str">
        <f t="shared" si="21"/>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 customers!$A$1:$A$1001,customers!$C$1:$C$1001,,0)=0,"",_xlfn.XLOOKUP(C697, customers!$A$1:$A$1001,customers!$C$1:$C$1001,,0))</f>
        <v>dcarojb@twitter.com</v>
      </c>
      <c r="H697" s="2" t="str">
        <f>_xlfn.XLOOKUP(orders!C697,customers!$A$1:$A$1001,customers!$G$1:$G$1001,,0)</f>
        <v>United States</v>
      </c>
      <c r="I697" t="str">
        <f>_xlfn.XLOOKUP(D697,products!$A$1:$A$49,products!$B$1:$B$49,,0)</f>
        <v>Lib</v>
      </c>
      <c r="J697" t="str">
        <f>_xlfn.XLOOKUP(D697,products!$A$1:$A$49,products!$C$1:$C$49,,0)</f>
        <v>L</v>
      </c>
      <c r="K697" s="4">
        <f>_xlfn.XLOOKUP(D697,products!$A$1:$A$49,products!$D$1:$D$49,,0)</f>
        <v>2.5</v>
      </c>
      <c r="L697" s="6">
        <f>_xlfn.XLOOKUP(D697,products!$A$1:$A$49,products!$E$1:$E$49,,0)</f>
        <v>36.454999999999998</v>
      </c>
      <c r="M697" s="5">
        <f t="shared" si="20"/>
        <v>182.27499999999998</v>
      </c>
      <c r="N697" t="s">
        <v>6199</v>
      </c>
      <c r="O697" t="str">
        <f t="shared" si="21"/>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 customers!$A$1:$A$1001,customers!$C$1:$C$1001,,0)=0,"",_xlfn.XLOOKUP(C698, customers!$A$1:$A$1001,customers!$C$1:$C$1001,,0))</f>
        <v>jbluckjc@imageshack.us</v>
      </c>
      <c r="H698" s="2" t="str">
        <f>_xlfn.XLOOKUP(orders!C698,customers!$A$1:$A$1001,customers!$G$1:$G$1001,,0)</f>
        <v>United States</v>
      </c>
      <c r="I698" t="str">
        <f>_xlfn.XLOOKUP(D698,products!$A$1:$A$49,products!$B$1:$B$49,,0)</f>
        <v>Lib</v>
      </c>
      <c r="J698" t="str">
        <f>_xlfn.XLOOKUP(D698,products!$A$1:$A$49,products!$C$1:$C$49,,0)</f>
        <v>D</v>
      </c>
      <c r="K698" s="4">
        <f>_xlfn.XLOOKUP(D698,products!$A$1:$A$49,products!$D$1:$D$49,,0)</f>
        <v>0.5</v>
      </c>
      <c r="L698" s="6">
        <f>_xlfn.XLOOKUP(D698,products!$A$1:$A$49,products!$E$1:$E$49,,0)</f>
        <v>7.77</v>
      </c>
      <c r="M698" s="5">
        <f t="shared" si="20"/>
        <v>31.08</v>
      </c>
      <c r="N698" t="s">
        <v>6199</v>
      </c>
      <c r="O698" t="str">
        <f t="shared" si="21"/>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 customers!$A$1:$A$1001,customers!$C$1:$C$1001,,0)=0,"",_xlfn.XLOOKUP(C699, customers!$A$1:$A$1001,customers!$C$1:$C$1001,,0))</f>
        <v/>
      </c>
      <c r="H699" s="2" t="str">
        <f>_xlfn.XLOOKUP(orders!C699,customers!$A$1:$A$1001,customers!$G$1:$G$1001,,0)</f>
        <v>Ireland</v>
      </c>
      <c r="I699" t="str">
        <f>_xlfn.XLOOKUP(D699,products!$A$1:$A$49,products!$B$1:$B$49,,0)</f>
        <v>Ara</v>
      </c>
      <c r="J699" t="str">
        <f>_xlfn.XLOOKUP(D699,products!$A$1:$A$49,products!$C$1:$C$49,,0)</f>
        <v>M</v>
      </c>
      <c r="K699" s="4">
        <f>_xlfn.XLOOKUP(D699,products!$A$1:$A$49,products!$D$1:$D$49,,0)</f>
        <v>0.5</v>
      </c>
      <c r="L699" s="6">
        <f>_xlfn.XLOOKUP(D699,products!$A$1:$A$49,products!$E$1:$E$49,,0)</f>
        <v>6.75</v>
      </c>
      <c r="M699" s="5">
        <f t="shared" si="20"/>
        <v>20.25</v>
      </c>
      <c r="N699" t="s">
        <v>6200</v>
      </c>
      <c r="O699" t="str">
        <f t="shared" si="21"/>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 customers!$A$1:$A$1001,customers!$C$1:$C$1001,,0)=0,"",_xlfn.XLOOKUP(C700, customers!$A$1:$A$1001,customers!$C$1:$C$1001,,0))</f>
        <v>jdymokeje@prnewswire.com</v>
      </c>
      <c r="H700" s="2" t="str">
        <f>_xlfn.XLOOKUP(orders!C700,customers!$A$1:$A$1001,customers!$G$1:$G$1001,,0)</f>
        <v>Ireland</v>
      </c>
      <c r="I700" t="str">
        <f>_xlfn.XLOOKUP(D700,products!$A$1:$A$49,products!$B$1:$B$49,,0)</f>
        <v>Lib</v>
      </c>
      <c r="J700" t="str">
        <f>_xlfn.XLOOKUP(D700,products!$A$1:$A$49,products!$C$1:$C$49,,0)</f>
        <v>D</v>
      </c>
      <c r="K700" s="4">
        <f>_xlfn.XLOOKUP(D700,products!$A$1:$A$49,products!$D$1:$D$49,,0)</f>
        <v>1</v>
      </c>
      <c r="L700" s="6">
        <f>_xlfn.XLOOKUP(D700,products!$A$1:$A$49,products!$E$1:$E$49,,0)</f>
        <v>12.95</v>
      </c>
      <c r="M700" s="5">
        <f t="shared" si="20"/>
        <v>25.9</v>
      </c>
      <c r="N700" t="s">
        <v>6199</v>
      </c>
      <c r="O700" t="str">
        <f t="shared" si="21"/>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 customers!$A$1:$A$1001,customers!$C$1:$C$1001,,0)=0,"",_xlfn.XLOOKUP(C701, customers!$A$1:$A$1001,customers!$C$1:$C$1001,,0))</f>
        <v>otadmanjf@ft.com</v>
      </c>
      <c r="H701" s="2" t="str">
        <f>_xlfn.XLOOKUP(orders!C701,customers!$A$1:$A$1001,customers!$G$1:$G$1001,,0)</f>
        <v>United States</v>
      </c>
      <c r="I701" t="str">
        <f>_xlfn.XLOOKUP(D701,products!$A$1:$A$49,products!$B$1:$B$49,,0)</f>
        <v>Ara</v>
      </c>
      <c r="J701" t="str">
        <f>_xlfn.XLOOKUP(D701,products!$A$1:$A$49,products!$C$1:$C$49,,0)</f>
        <v>D</v>
      </c>
      <c r="K701" s="4">
        <f>_xlfn.XLOOKUP(D701,products!$A$1:$A$49,products!$D$1:$D$49,,0)</f>
        <v>0.5</v>
      </c>
      <c r="L701" s="6">
        <f>_xlfn.XLOOKUP(D701,products!$A$1:$A$49,products!$E$1:$E$49,,0)</f>
        <v>5.97</v>
      </c>
      <c r="M701" s="5">
        <f t="shared" si="20"/>
        <v>23.88</v>
      </c>
      <c r="N701" t="s">
        <v>6200</v>
      </c>
      <c r="O701" t="str">
        <f t="shared" si="21"/>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 customers!$A$1:$A$1001,customers!$C$1:$C$1001,,0)=0,"",_xlfn.XLOOKUP(C702, customers!$A$1:$A$1001,customers!$C$1:$C$1001,,0))</f>
        <v>bguddejg@dailymotion.com</v>
      </c>
      <c r="H702" s="2" t="str">
        <f>_xlfn.XLOOKUP(orders!C702,customers!$A$1:$A$1001,customers!$G$1:$G$1001,,0)</f>
        <v>United States</v>
      </c>
      <c r="I702" t="str">
        <f>_xlfn.XLOOKUP(D702,products!$A$1:$A$49,products!$B$1:$B$49,,0)</f>
        <v>Lib</v>
      </c>
      <c r="J702" t="str">
        <f>_xlfn.XLOOKUP(D702,products!$A$1:$A$49,products!$C$1:$C$49,,0)</f>
        <v>L</v>
      </c>
      <c r="K702" s="4">
        <f>_xlfn.XLOOKUP(D702,products!$A$1:$A$49,products!$D$1:$D$49,,0)</f>
        <v>0.5</v>
      </c>
      <c r="L702" s="6">
        <f>_xlfn.XLOOKUP(D702,products!$A$1:$A$49,products!$E$1:$E$49,,0)</f>
        <v>9.51</v>
      </c>
      <c r="M702" s="5">
        <f t="shared" si="20"/>
        <v>19.02</v>
      </c>
      <c r="N702" t="s">
        <v>6199</v>
      </c>
      <c r="O702" t="str">
        <f t="shared" si="21"/>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 customers!$A$1:$A$1001,customers!$C$1:$C$1001,,0)=0,"",_xlfn.XLOOKUP(C703, customers!$A$1:$A$1001,customers!$C$1:$C$1001,,0))</f>
        <v>nsictornesjh@buzzfeed.com</v>
      </c>
      <c r="H703" s="2" t="str">
        <f>_xlfn.XLOOKUP(orders!C703,customers!$A$1:$A$1001,customers!$G$1:$G$1001,,0)</f>
        <v>Ireland</v>
      </c>
      <c r="I703" t="str">
        <f>_xlfn.XLOOKUP(D703,products!$A$1:$A$49,products!$B$1:$B$49,,0)</f>
        <v>Ara</v>
      </c>
      <c r="J703" t="str">
        <f>_xlfn.XLOOKUP(D703,products!$A$1:$A$49,products!$C$1:$C$49,,0)</f>
        <v>D</v>
      </c>
      <c r="K703" s="4">
        <f>_xlfn.XLOOKUP(D703,products!$A$1:$A$49,products!$D$1:$D$49,,0)</f>
        <v>0.5</v>
      </c>
      <c r="L703" s="6">
        <f>_xlfn.XLOOKUP(D703,products!$A$1:$A$49,products!$E$1:$E$49,,0)</f>
        <v>5.97</v>
      </c>
      <c r="M703" s="5">
        <f t="shared" si="20"/>
        <v>29.849999999999998</v>
      </c>
      <c r="N703" t="s">
        <v>6200</v>
      </c>
      <c r="O703" t="str">
        <f t="shared" si="21"/>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 customers!$A$1:$A$1001,customers!$C$1:$C$1001,,0)=0,"",_xlfn.XLOOKUP(C704, customers!$A$1:$A$1001,customers!$C$1:$C$1001,,0))</f>
        <v>vdunningji@independent.co.uk</v>
      </c>
      <c r="H704" s="2" t="str">
        <f>_xlfn.XLOOKUP(orders!C704,customers!$A$1:$A$1001,customers!$G$1:$G$1001,,0)</f>
        <v>United States</v>
      </c>
      <c r="I704" t="str">
        <f>_xlfn.XLOOKUP(D704,products!$A$1:$A$49,products!$B$1:$B$49,,0)</f>
        <v>Ara</v>
      </c>
      <c r="J704" t="str">
        <f>_xlfn.XLOOKUP(D704,products!$A$1:$A$49,products!$C$1:$C$49,,0)</f>
        <v>L</v>
      </c>
      <c r="K704" s="4">
        <f>_xlfn.XLOOKUP(D704,products!$A$1:$A$49,products!$D$1:$D$49,,0)</f>
        <v>0.5</v>
      </c>
      <c r="L704" s="6">
        <f>_xlfn.XLOOKUP(D704,products!$A$1:$A$49,products!$E$1:$E$49,,0)</f>
        <v>7.77</v>
      </c>
      <c r="M704" s="5">
        <f t="shared" si="20"/>
        <v>7.77</v>
      </c>
      <c r="N704" t="s">
        <v>6200</v>
      </c>
      <c r="O704" t="str">
        <f t="shared" si="21"/>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 customers!$A$1:$A$1001,customers!$C$1:$C$1001,,0)=0,"",_xlfn.XLOOKUP(C705, customers!$A$1:$A$1001,customers!$C$1:$C$1001,,0))</f>
        <v/>
      </c>
      <c r="H705" s="2" t="str">
        <f>_xlfn.XLOOKUP(orders!C705,customers!$A$1:$A$1001,customers!$G$1:$G$1001,,0)</f>
        <v>Ireland</v>
      </c>
      <c r="I705" t="str">
        <f>_xlfn.XLOOKUP(D705,products!$A$1:$A$49,products!$B$1:$B$49,,0)</f>
        <v>Lib</v>
      </c>
      <c r="J705" t="str">
        <f>_xlfn.XLOOKUP(D705,products!$A$1:$A$49,products!$C$1:$C$49,,0)</f>
        <v>D</v>
      </c>
      <c r="K705" s="4">
        <f>_xlfn.XLOOKUP(D705,products!$A$1:$A$49,products!$D$1:$D$49,,0)</f>
        <v>2.5</v>
      </c>
      <c r="L705" s="6">
        <f>_xlfn.XLOOKUP(D705,products!$A$1:$A$49,products!$E$1:$E$49,,0)</f>
        <v>29.784999999999997</v>
      </c>
      <c r="M705" s="5">
        <f t="shared" si="20"/>
        <v>119.13999999999999</v>
      </c>
      <c r="N705" t="s">
        <v>6199</v>
      </c>
      <c r="O705" t="str">
        <f t="shared" si="21"/>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 customers!$A$1:$A$1001,customers!$C$1:$C$1001,,0)=0,"",_xlfn.XLOOKUP(C706, customers!$A$1:$A$1001,customers!$C$1:$C$1001,,0))</f>
        <v/>
      </c>
      <c r="H706" s="2" t="str">
        <f>_xlfn.XLOOKUP(orders!C706,customers!$A$1:$A$1001,customers!$G$1:$G$1001,,0)</f>
        <v>United States</v>
      </c>
      <c r="I706" t="str">
        <f>_xlfn.XLOOKUP(D706,products!$A$1:$A$49,products!$B$1:$B$49,,0)</f>
        <v>Exc</v>
      </c>
      <c r="J706" t="str">
        <f>_xlfn.XLOOKUP(D706,products!$A$1:$A$49,products!$C$1:$C$49,,0)</f>
        <v>D</v>
      </c>
      <c r="K706" s="4">
        <f>_xlfn.XLOOKUP(D706,products!$A$1:$A$49,products!$D$1:$D$49,,0)</f>
        <v>0.2</v>
      </c>
      <c r="L706" s="6">
        <f>_xlfn.XLOOKUP(D706,products!$A$1:$A$49,products!$E$1:$E$49,,0)</f>
        <v>3.645</v>
      </c>
      <c r="M706" s="5">
        <f t="shared" si="20"/>
        <v>21.87</v>
      </c>
      <c r="N706" t="s">
        <v>6198</v>
      </c>
      <c r="O706" t="str">
        <f t="shared" si="21"/>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 customers!$A$1:$A$1001,customers!$C$1:$C$1001,,0)=0,"",_xlfn.XLOOKUP(C707, customers!$A$1:$A$1001,customers!$C$1:$C$1001,,0))</f>
        <v>sgehringjl@gnu.org</v>
      </c>
      <c r="H707" s="2" t="str">
        <f>_xlfn.XLOOKUP(orders!C707,customers!$A$1:$A$1001,customers!$G$1:$G$1001,,0)</f>
        <v>United States</v>
      </c>
      <c r="I707" t="str">
        <f>_xlfn.XLOOKUP(D707,products!$A$1:$A$49,products!$B$1:$B$49,,0)</f>
        <v>Exc</v>
      </c>
      <c r="J707" t="str">
        <f>_xlfn.XLOOKUP(D707,products!$A$1:$A$49,products!$C$1:$C$49,,0)</f>
        <v>L</v>
      </c>
      <c r="K707" s="4">
        <f>_xlfn.XLOOKUP(D707,products!$A$1:$A$49,products!$D$1:$D$49,,0)</f>
        <v>0.5</v>
      </c>
      <c r="L707" s="6">
        <f>_xlfn.XLOOKUP(D707,products!$A$1:$A$49,products!$E$1:$E$49,,0)</f>
        <v>8.91</v>
      </c>
      <c r="M707" s="5">
        <f t="shared" ref="M707:M770" si="22">L707*E707</f>
        <v>17.82</v>
      </c>
      <c r="N707" t="s">
        <v>6198</v>
      </c>
      <c r="O707" t="str">
        <f t="shared" ref="O707:O770" si="23">IF(J707 = "M", "Medium", IF(J707 = "L", "Light", IF(J707 = "D", "Dark","")))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 customers!$A$1:$A$1001,customers!$C$1:$C$1001,,0)=0,"",_xlfn.XLOOKUP(C708, customers!$A$1:$A$1001,customers!$C$1:$C$1001,,0))</f>
        <v>bfallowesjm@purevolume.com</v>
      </c>
      <c r="H708" s="2" t="str">
        <f>_xlfn.XLOOKUP(orders!C708,customers!$A$1:$A$1001,customers!$G$1:$G$1001,,0)</f>
        <v>United States</v>
      </c>
      <c r="I708" t="str">
        <f>_xlfn.XLOOKUP(D708,products!$A$1:$A$49,products!$B$1:$B$49,,0)</f>
        <v>Exc</v>
      </c>
      <c r="J708" t="str">
        <f>_xlfn.XLOOKUP(D708,products!$A$1:$A$49,products!$C$1:$C$49,,0)</f>
        <v>M</v>
      </c>
      <c r="K708" s="4">
        <f>_xlfn.XLOOKUP(D708,products!$A$1:$A$49,products!$D$1:$D$49,,0)</f>
        <v>0.2</v>
      </c>
      <c r="L708" s="6">
        <f>_xlfn.XLOOKUP(D708,products!$A$1:$A$49,products!$E$1:$E$49,,0)</f>
        <v>4.125</v>
      </c>
      <c r="M708" s="5">
        <f t="shared" si="22"/>
        <v>12.375</v>
      </c>
      <c r="N708" t="s">
        <v>6198</v>
      </c>
      <c r="O708" t="str">
        <f t="shared" si="23"/>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 customers!$A$1:$A$1001,customers!$C$1:$C$1001,,0)=0,"",_xlfn.XLOOKUP(C709, customers!$A$1:$A$1001,customers!$C$1:$C$1001,,0))</f>
        <v/>
      </c>
      <c r="H709" s="2" t="str">
        <f>_xlfn.XLOOKUP(orders!C709,customers!$A$1:$A$1001,customers!$G$1:$G$1001,,0)</f>
        <v>Ireland</v>
      </c>
      <c r="I709" t="str">
        <f>_xlfn.XLOOKUP(D709,products!$A$1:$A$49,products!$B$1:$B$49,,0)</f>
        <v>Lib</v>
      </c>
      <c r="J709" t="str">
        <f>_xlfn.XLOOKUP(D709,products!$A$1:$A$49,products!$C$1:$C$49,,0)</f>
        <v>D</v>
      </c>
      <c r="K709" s="4">
        <f>_xlfn.XLOOKUP(D709,products!$A$1:$A$49,products!$D$1:$D$49,,0)</f>
        <v>1</v>
      </c>
      <c r="L709" s="6">
        <f>_xlfn.XLOOKUP(D709,products!$A$1:$A$49,products!$E$1:$E$49,,0)</f>
        <v>12.95</v>
      </c>
      <c r="M709" s="5">
        <f t="shared" si="22"/>
        <v>25.9</v>
      </c>
      <c r="N709" t="s">
        <v>6199</v>
      </c>
      <c r="O709" t="str">
        <f t="shared" si="23"/>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 customers!$A$1:$A$1001,customers!$C$1:$C$1001,,0)=0,"",_xlfn.XLOOKUP(C710, customers!$A$1:$A$1001,customers!$C$1:$C$1001,,0))</f>
        <v>sdejo@newsvine.com</v>
      </c>
      <c r="H710" s="2" t="str">
        <f>_xlfn.XLOOKUP(orders!C710,customers!$A$1:$A$1001,customers!$G$1:$G$1001,,0)</f>
        <v>United States</v>
      </c>
      <c r="I710" t="str">
        <f>_xlfn.XLOOKUP(D710,products!$A$1:$A$49,products!$B$1:$B$49,,0)</f>
        <v>Ara</v>
      </c>
      <c r="J710" t="str">
        <f>_xlfn.XLOOKUP(D710,products!$A$1:$A$49,products!$C$1:$C$49,,0)</f>
        <v>M</v>
      </c>
      <c r="K710" s="4">
        <f>_xlfn.XLOOKUP(D710,products!$A$1:$A$49,products!$D$1:$D$49,,0)</f>
        <v>0.5</v>
      </c>
      <c r="L710" s="6">
        <f>_xlfn.XLOOKUP(D710,products!$A$1:$A$49,products!$E$1:$E$49,,0)</f>
        <v>6.75</v>
      </c>
      <c r="M710" s="5">
        <f t="shared" si="22"/>
        <v>13.5</v>
      </c>
      <c r="N710" t="s">
        <v>6200</v>
      </c>
      <c r="O710" t="str">
        <f t="shared" si="23"/>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 customers!$A$1:$A$1001,customers!$C$1:$C$1001,,0)=0,"",_xlfn.XLOOKUP(C711, customers!$A$1:$A$1001,customers!$C$1:$C$1001,,0))</f>
        <v/>
      </c>
      <c r="H711" s="2" t="str">
        <f>_xlfn.XLOOKUP(orders!C711,customers!$A$1:$A$1001,customers!$G$1:$G$1001,,0)</f>
        <v>United States</v>
      </c>
      <c r="I711" t="str">
        <f>_xlfn.XLOOKUP(D711,products!$A$1:$A$49,products!$B$1:$B$49,,0)</f>
        <v>Exc</v>
      </c>
      <c r="J711" t="str">
        <f>_xlfn.XLOOKUP(D711,products!$A$1:$A$49,products!$C$1:$C$49,,0)</f>
        <v>L</v>
      </c>
      <c r="K711" s="4">
        <f>_xlfn.XLOOKUP(D711,products!$A$1:$A$49,products!$D$1:$D$49,,0)</f>
        <v>0.5</v>
      </c>
      <c r="L711" s="6">
        <f>_xlfn.XLOOKUP(D711,products!$A$1:$A$49,products!$E$1:$E$49,,0)</f>
        <v>8.91</v>
      </c>
      <c r="M711" s="5">
        <f t="shared" si="22"/>
        <v>17.82</v>
      </c>
      <c r="N711" t="s">
        <v>6198</v>
      </c>
      <c r="O711" t="str">
        <f t="shared" si="23"/>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 customers!$A$1:$A$1001,customers!$C$1:$C$1001,,0)=0,"",_xlfn.XLOOKUP(C712, customers!$A$1:$A$1001,customers!$C$1:$C$1001,,0))</f>
        <v>scountjq@nba.com</v>
      </c>
      <c r="H712" s="2" t="str">
        <f>_xlfn.XLOOKUP(orders!C712,customers!$A$1:$A$1001,customers!$G$1:$G$1001,,0)</f>
        <v>United States</v>
      </c>
      <c r="I712" t="str">
        <f>_xlfn.XLOOKUP(D712,products!$A$1:$A$49,products!$B$1:$B$49,,0)</f>
        <v>Exc</v>
      </c>
      <c r="J712" t="str">
        <f>_xlfn.XLOOKUP(D712,products!$A$1:$A$49,products!$C$1:$C$49,,0)</f>
        <v>M</v>
      </c>
      <c r="K712" s="4">
        <f>_xlfn.XLOOKUP(D712,products!$A$1:$A$49,products!$D$1:$D$49,,0)</f>
        <v>0.5</v>
      </c>
      <c r="L712" s="6">
        <f>_xlfn.XLOOKUP(D712,products!$A$1:$A$49,products!$E$1:$E$49,,0)</f>
        <v>8.25</v>
      </c>
      <c r="M712" s="5">
        <f t="shared" si="22"/>
        <v>24.75</v>
      </c>
      <c r="N712" t="s">
        <v>6198</v>
      </c>
      <c r="O712" t="str">
        <f t="shared" si="23"/>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 customers!$A$1:$A$1001,customers!$C$1:$C$1001,,0)=0,"",_xlfn.XLOOKUP(C713, customers!$A$1:$A$1001,customers!$C$1:$C$1001,,0))</f>
        <v>sraglesjr@blogtalkradio.com</v>
      </c>
      <c r="H713" s="2" t="str">
        <f>_xlfn.XLOOKUP(orders!C713,customers!$A$1:$A$1001,customers!$G$1:$G$1001,,0)</f>
        <v>United States</v>
      </c>
      <c r="I713" t="str">
        <f>_xlfn.XLOOKUP(D713,products!$A$1:$A$49,products!$B$1:$B$49,,0)</f>
        <v>Rob</v>
      </c>
      <c r="J713" t="str">
        <f>_xlfn.XLOOKUP(D713,products!$A$1:$A$49,products!$C$1:$C$49,,0)</f>
        <v>M</v>
      </c>
      <c r="K713" s="4">
        <f>_xlfn.XLOOKUP(D713,products!$A$1:$A$49,products!$D$1:$D$49,,0)</f>
        <v>0.2</v>
      </c>
      <c r="L713" s="6">
        <f>_xlfn.XLOOKUP(D713,products!$A$1:$A$49,products!$E$1:$E$49,,0)</f>
        <v>2.9849999999999999</v>
      </c>
      <c r="M713" s="5">
        <f t="shared" si="22"/>
        <v>17.91</v>
      </c>
      <c r="N713" t="s">
        <v>6197</v>
      </c>
      <c r="O713" t="str">
        <f t="shared" si="23"/>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 customers!$A$1:$A$1001,customers!$C$1:$C$1001,,0)=0,"",_xlfn.XLOOKUP(C714, customers!$A$1:$A$1001,customers!$C$1:$C$1001,,0))</f>
        <v/>
      </c>
      <c r="H714" s="2" t="str">
        <f>_xlfn.XLOOKUP(orders!C714,customers!$A$1:$A$1001,customers!$G$1:$G$1001,,0)</f>
        <v>United Kingdom</v>
      </c>
      <c r="I714" t="str">
        <f>_xlfn.XLOOKUP(D714,products!$A$1:$A$49,products!$B$1:$B$49,,0)</f>
        <v>Exc</v>
      </c>
      <c r="J714" t="str">
        <f>_xlfn.XLOOKUP(D714,products!$A$1:$A$49,products!$C$1:$C$49,,0)</f>
        <v>M</v>
      </c>
      <c r="K714" s="4">
        <f>_xlfn.XLOOKUP(D714,products!$A$1:$A$49,products!$D$1:$D$49,,0)</f>
        <v>0.5</v>
      </c>
      <c r="L714" s="6">
        <f>_xlfn.XLOOKUP(D714,products!$A$1:$A$49,products!$E$1:$E$49,,0)</f>
        <v>8.25</v>
      </c>
      <c r="M714" s="5">
        <f t="shared" si="22"/>
        <v>16.5</v>
      </c>
      <c r="N714" t="s">
        <v>6198</v>
      </c>
      <c r="O714" t="str">
        <f t="shared" si="23"/>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 customers!$A$1:$A$1001,customers!$C$1:$C$1001,,0)=0,"",_xlfn.XLOOKUP(C715, customers!$A$1:$A$1001,customers!$C$1:$C$1001,,0))</f>
        <v>sbruunjt@blogtalkradio.com</v>
      </c>
      <c r="H715" s="2" t="str">
        <f>_xlfn.XLOOKUP(orders!C715,customers!$A$1:$A$1001,customers!$G$1:$G$1001,,0)</f>
        <v>United States</v>
      </c>
      <c r="I715" t="str">
        <f>_xlfn.XLOOKUP(D715,products!$A$1:$A$49,products!$B$1:$B$49,,0)</f>
        <v>Rob</v>
      </c>
      <c r="J715" t="str">
        <f>_xlfn.XLOOKUP(D715,products!$A$1:$A$49,products!$C$1:$C$49,,0)</f>
        <v>M</v>
      </c>
      <c r="K715" s="4">
        <f>_xlfn.XLOOKUP(D715,products!$A$1:$A$49,products!$D$1:$D$49,,0)</f>
        <v>0.2</v>
      </c>
      <c r="L715" s="6">
        <f>_xlfn.XLOOKUP(D715,products!$A$1:$A$49,products!$E$1:$E$49,,0)</f>
        <v>2.9849999999999999</v>
      </c>
      <c r="M715" s="5">
        <f t="shared" si="22"/>
        <v>2.9849999999999999</v>
      </c>
      <c r="N715" t="s">
        <v>6197</v>
      </c>
      <c r="O715" t="str">
        <f t="shared" si="23"/>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 customers!$A$1:$A$1001,customers!$C$1:$C$1001,,0)=0,"",_xlfn.XLOOKUP(C716, customers!$A$1:$A$1001,customers!$C$1:$C$1001,,0))</f>
        <v>aplluju@dagondesign.com</v>
      </c>
      <c r="H716" s="2" t="str">
        <f>_xlfn.XLOOKUP(orders!C716,customers!$A$1:$A$1001,customers!$G$1:$G$1001,,0)</f>
        <v>Ireland</v>
      </c>
      <c r="I716" t="str">
        <f>_xlfn.XLOOKUP(D716,products!$A$1:$A$49,products!$B$1:$B$49,,0)</f>
        <v>Exc</v>
      </c>
      <c r="J716" t="str">
        <f>_xlfn.XLOOKUP(D716,products!$A$1:$A$49,products!$C$1:$C$49,,0)</f>
        <v>D</v>
      </c>
      <c r="K716" s="4">
        <f>_xlfn.XLOOKUP(D716,products!$A$1:$A$49,products!$D$1:$D$49,,0)</f>
        <v>0.2</v>
      </c>
      <c r="L716" s="6">
        <f>_xlfn.XLOOKUP(D716,products!$A$1:$A$49,products!$E$1:$E$49,,0)</f>
        <v>3.645</v>
      </c>
      <c r="M716" s="5">
        <f t="shared" si="22"/>
        <v>14.58</v>
      </c>
      <c r="N716" t="s">
        <v>6198</v>
      </c>
      <c r="O716" t="str">
        <f t="shared" si="23"/>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 customers!$A$1:$A$1001,customers!$C$1:$C$1001,,0)=0,"",_xlfn.XLOOKUP(C717, customers!$A$1:$A$1001,customers!$C$1:$C$1001,,0))</f>
        <v>gcornierjv@techcrunch.com</v>
      </c>
      <c r="H717" s="2" t="str">
        <f>_xlfn.XLOOKUP(orders!C717,customers!$A$1:$A$1001,customers!$G$1:$G$1001,,0)</f>
        <v>United States</v>
      </c>
      <c r="I717" t="str">
        <f>_xlfn.XLOOKUP(D717,products!$A$1:$A$49,products!$B$1:$B$49,,0)</f>
        <v>Exc</v>
      </c>
      <c r="J717" t="str">
        <f>_xlfn.XLOOKUP(D717,products!$A$1:$A$49,products!$C$1:$C$49,,0)</f>
        <v>L</v>
      </c>
      <c r="K717" s="4">
        <f>_xlfn.XLOOKUP(D717,products!$A$1:$A$49,products!$D$1:$D$49,,0)</f>
        <v>1</v>
      </c>
      <c r="L717" s="6">
        <f>_xlfn.XLOOKUP(D717,products!$A$1:$A$49,products!$E$1:$E$49,,0)</f>
        <v>14.85</v>
      </c>
      <c r="M717" s="5">
        <f t="shared" si="22"/>
        <v>89.1</v>
      </c>
      <c r="N717" t="s">
        <v>6198</v>
      </c>
      <c r="O717" t="str">
        <f t="shared" si="23"/>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 customers!$A$1:$A$1001,customers!$C$1:$C$1001,,0)=0,"",_xlfn.XLOOKUP(C718, customers!$A$1:$A$1001,customers!$C$1:$C$1001,,0))</f>
        <v>jdymokeje@prnewswire.com</v>
      </c>
      <c r="H718" s="2" t="str">
        <f>_xlfn.XLOOKUP(orders!C718,customers!$A$1:$A$1001,customers!$G$1:$G$1001,,0)</f>
        <v>Ireland</v>
      </c>
      <c r="I718" t="str">
        <f>_xlfn.XLOOKUP(D718,products!$A$1:$A$49,products!$B$1:$B$49,,0)</f>
        <v>Rob</v>
      </c>
      <c r="J718" t="str">
        <f>_xlfn.XLOOKUP(D718,products!$A$1:$A$49,products!$C$1:$C$49,,0)</f>
        <v>L</v>
      </c>
      <c r="K718" s="4">
        <f>_xlfn.XLOOKUP(D718,products!$A$1:$A$49,products!$D$1:$D$49,,0)</f>
        <v>1</v>
      </c>
      <c r="L718" s="6">
        <f>_xlfn.XLOOKUP(D718,products!$A$1:$A$49,products!$E$1:$E$49,,0)</f>
        <v>11.95</v>
      </c>
      <c r="M718" s="5">
        <f t="shared" si="22"/>
        <v>35.849999999999994</v>
      </c>
      <c r="N718" t="s">
        <v>6197</v>
      </c>
      <c r="O718" t="str">
        <f t="shared" si="23"/>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 customers!$A$1:$A$1001,customers!$C$1:$C$1001,,0)=0,"",_xlfn.XLOOKUP(C719, customers!$A$1:$A$1001,customers!$C$1:$C$1001,,0))</f>
        <v>wharvisonjx@gizmodo.com</v>
      </c>
      <c r="H719" s="2" t="str">
        <f>_xlfn.XLOOKUP(orders!C719,customers!$A$1:$A$1001,customers!$G$1:$G$1001,,0)</f>
        <v>United States</v>
      </c>
      <c r="I719" t="str">
        <f>_xlfn.XLOOKUP(D719,products!$A$1:$A$49,products!$B$1:$B$49,,0)</f>
        <v>Ara</v>
      </c>
      <c r="J719" t="str">
        <f>_xlfn.XLOOKUP(D719,products!$A$1:$A$49,products!$C$1:$C$49,,0)</f>
        <v>D</v>
      </c>
      <c r="K719" s="4">
        <f>_xlfn.XLOOKUP(D719,products!$A$1:$A$49,products!$D$1:$D$49,,0)</f>
        <v>2.5</v>
      </c>
      <c r="L719" s="6">
        <f>_xlfn.XLOOKUP(D719,products!$A$1:$A$49,products!$E$1:$E$49,,0)</f>
        <v>22.884999999999998</v>
      </c>
      <c r="M719" s="5">
        <f t="shared" si="22"/>
        <v>68.655000000000001</v>
      </c>
      <c r="N719" t="s">
        <v>6200</v>
      </c>
      <c r="O719" t="str">
        <f t="shared" si="23"/>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 customers!$A$1:$A$1001,customers!$C$1:$C$1001,,0)=0,"",_xlfn.XLOOKUP(C720, customers!$A$1:$A$1001,customers!$C$1:$C$1001,,0))</f>
        <v>dheafordjy@twitpic.com</v>
      </c>
      <c r="H720" s="2" t="str">
        <f>_xlfn.XLOOKUP(orders!C720,customers!$A$1:$A$1001,customers!$G$1:$G$1001,,0)</f>
        <v>United States</v>
      </c>
      <c r="I720" t="str">
        <f>_xlfn.XLOOKUP(D720,products!$A$1:$A$49,products!$B$1:$B$49,,0)</f>
        <v>Lib</v>
      </c>
      <c r="J720" t="str">
        <f>_xlfn.XLOOKUP(D720,products!$A$1:$A$49,products!$C$1:$C$49,,0)</f>
        <v>D</v>
      </c>
      <c r="K720" s="4">
        <f>_xlfn.XLOOKUP(D720,products!$A$1:$A$49,products!$D$1:$D$49,,0)</f>
        <v>1</v>
      </c>
      <c r="L720" s="6">
        <f>_xlfn.XLOOKUP(D720,products!$A$1:$A$49,products!$E$1:$E$49,,0)</f>
        <v>12.95</v>
      </c>
      <c r="M720" s="5">
        <f t="shared" si="22"/>
        <v>38.849999999999994</v>
      </c>
      <c r="N720" t="s">
        <v>6199</v>
      </c>
      <c r="O720" t="str">
        <f t="shared" si="23"/>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 customers!$A$1:$A$1001,customers!$C$1:$C$1001,,0)=0,"",_xlfn.XLOOKUP(C721, customers!$A$1:$A$1001,customers!$C$1:$C$1001,,0))</f>
        <v>gfanthamjz@hexun.com</v>
      </c>
      <c r="H721" s="2" t="str">
        <f>_xlfn.XLOOKUP(orders!C721,customers!$A$1:$A$1001,customers!$G$1:$G$1001,,0)</f>
        <v>United States</v>
      </c>
      <c r="I721" t="str">
        <f>_xlfn.XLOOKUP(D721,products!$A$1:$A$49,products!$B$1:$B$49,,0)</f>
        <v>Lib</v>
      </c>
      <c r="J721" t="str">
        <f>_xlfn.XLOOKUP(D721,products!$A$1:$A$49,products!$C$1:$C$49,,0)</f>
        <v>L</v>
      </c>
      <c r="K721" s="4">
        <f>_xlfn.XLOOKUP(D721,products!$A$1:$A$49,products!$D$1:$D$49,,0)</f>
        <v>1</v>
      </c>
      <c r="L721" s="6">
        <f>_xlfn.XLOOKUP(D721,products!$A$1:$A$49,products!$E$1:$E$49,,0)</f>
        <v>15.85</v>
      </c>
      <c r="M721" s="5">
        <f t="shared" si="22"/>
        <v>79.25</v>
      </c>
      <c r="N721" t="s">
        <v>6199</v>
      </c>
      <c r="O721" t="str">
        <f t="shared" si="23"/>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 customers!$A$1:$A$1001,customers!$C$1:$C$1001,,0)=0,"",_xlfn.XLOOKUP(C722, customers!$A$1:$A$1001,customers!$C$1:$C$1001,,0))</f>
        <v>rcrookshanksk0@unc.edu</v>
      </c>
      <c r="H722" s="2" t="str">
        <f>_xlfn.XLOOKUP(orders!C722,customers!$A$1:$A$1001,customers!$G$1:$G$1001,,0)</f>
        <v>United States</v>
      </c>
      <c r="I722" t="str">
        <f>_xlfn.XLOOKUP(D722,products!$A$1:$A$49,products!$B$1:$B$49,,0)</f>
        <v>Exc</v>
      </c>
      <c r="J722" t="str">
        <f>_xlfn.XLOOKUP(D722,products!$A$1:$A$49,products!$C$1:$C$49,,0)</f>
        <v>D</v>
      </c>
      <c r="K722" s="4">
        <f>_xlfn.XLOOKUP(D722,products!$A$1:$A$49,products!$D$1:$D$49,,0)</f>
        <v>0.5</v>
      </c>
      <c r="L722" s="6">
        <f>_xlfn.XLOOKUP(D722,products!$A$1:$A$49,products!$E$1:$E$49,,0)</f>
        <v>7.29</v>
      </c>
      <c r="M722" s="5">
        <f t="shared" si="22"/>
        <v>36.450000000000003</v>
      </c>
      <c r="N722" t="s">
        <v>6198</v>
      </c>
      <c r="O722" t="str">
        <f t="shared" si="23"/>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 customers!$A$1:$A$1001,customers!$C$1:$C$1001,,0)=0,"",_xlfn.XLOOKUP(C723, customers!$A$1:$A$1001,customers!$C$1:$C$1001,,0))</f>
        <v>nleakek1@cmu.edu</v>
      </c>
      <c r="H723" s="2" t="str">
        <f>_xlfn.XLOOKUP(orders!C723,customers!$A$1:$A$1001,customers!$G$1:$G$1001,,0)</f>
        <v>United States</v>
      </c>
      <c r="I723" t="str">
        <f>_xlfn.XLOOKUP(D723,products!$A$1:$A$49,products!$B$1:$B$49,,0)</f>
        <v>Rob</v>
      </c>
      <c r="J723" t="str">
        <f>_xlfn.XLOOKUP(D723,products!$A$1:$A$49,products!$C$1:$C$49,,0)</f>
        <v>M</v>
      </c>
      <c r="K723" s="4">
        <f>_xlfn.XLOOKUP(D723,products!$A$1:$A$49,products!$D$1:$D$49,,0)</f>
        <v>0.2</v>
      </c>
      <c r="L723" s="6">
        <f>_xlfn.XLOOKUP(D723,products!$A$1:$A$49,products!$E$1:$E$49,,0)</f>
        <v>2.9849999999999999</v>
      </c>
      <c r="M723" s="5">
        <f t="shared" si="22"/>
        <v>8.9550000000000001</v>
      </c>
      <c r="N723" t="s">
        <v>6197</v>
      </c>
      <c r="O723" t="str">
        <f t="shared" si="23"/>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 customers!$A$1:$A$1001,customers!$C$1:$C$1001,,0)=0,"",_xlfn.XLOOKUP(C724, customers!$A$1:$A$1001,customers!$C$1:$C$1001,,0))</f>
        <v/>
      </c>
      <c r="H724" s="2" t="str">
        <f>_xlfn.XLOOKUP(orders!C724,customers!$A$1:$A$1001,customers!$G$1:$G$1001,,0)</f>
        <v>United States</v>
      </c>
      <c r="I724" t="str">
        <f>_xlfn.XLOOKUP(D724,products!$A$1:$A$49,products!$B$1:$B$49,,0)</f>
        <v>Exc</v>
      </c>
      <c r="J724" t="str">
        <f>_xlfn.XLOOKUP(D724,products!$A$1:$A$49,products!$C$1:$C$49,,0)</f>
        <v>D</v>
      </c>
      <c r="K724" s="4">
        <f>_xlfn.XLOOKUP(D724,products!$A$1:$A$49,products!$D$1:$D$49,,0)</f>
        <v>1</v>
      </c>
      <c r="L724" s="6">
        <f>_xlfn.XLOOKUP(D724,products!$A$1:$A$49,products!$E$1:$E$49,,0)</f>
        <v>12.15</v>
      </c>
      <c r="M724" s="5">
        <f t="shared" si="22"/>
        <v>24.3</v>
      </c>
      <c r="N724" t="s">
        <v>6198</v>
      </c>
      <c r="O724" t="str">
        <f t="shared" si="23"/>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 customers!$A$1:$A$1001,customers!$C$1:$C$1001,,0)=0,"",_xlfn.XLOOKUP(C725, customers!$A$1:$A$1001,customers!$C$1:$C$1001,,0))</f>
        <v>geilhersenk3@networksolutions.com</v>
      </c>
      <c r="H725" s="2" t="str">
        <f>_xlfn.XLOOKUP(orders!C725,customers!$A$1:$A$1001,customers!$G$1:$G$1001,,0)</f>
        <v>United States</v>
      </c>
      <c r="I725" t="str">
        <f>_xlfn.XLOOKUP(D725,products!$A$1:$A$49,products!$B$1:$B$49,,0)</f>
        <v>Exc</v>
      </c>
      <c r="J725" t="str">
        <f>_xlfn.XLOOKUP(D725,products!$A$1:$A$49,products!$C$1:$C$49,,0)</f>
        <v>M</v>
      </c>
      <c r="K725" s="4">
        <f>_xlfn.XLOOKUP(D725,products!$A$1:$A$49,products!$D$1:$D$49,,0)</f>
        <v>2.5</v>
      </c>
      <c r="L725" s="6">
        <f>_xlfn.XLOOKUP(D725,products!$A$1:$A$49,products!$E$1:$E$49,,0)</f>
        <v>31.624999999999996</v>
      </c>
      <c r="M725" s="5">
        <f t="shared" si="22"/>
        <v>63.249999999999993</v>
      </c>
      <c r="N725" t="s">
        <v>6198</v>
      </c>
      <c r="O725" t="str">
        <f t="shared" si="23"/>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 customers!$A$1:$A$1001,customers!$C$1:$C$1001,,0)=0,"",_xlfn.XLOOKUP(C726, customers!$A$1:$A$1001,customers!$C$1:$C$1001,,0))</f>
        <v/>
      </c>
      <c r="H726" s="2" t="str">
        <f>_xlfn.XLOOKUP(orders!C726,customers!$A$1:$A$1001,customers!$G$1:$G$1001,,0)</f>
        <v>United States</v>
      </c>
      <c r="I726" t="str">
        <f>_xlfn.XLOOKUP(D726,products!$A$1:$A$49,products!$B$1:$B$49,,0)</f>
        <v>Ara</v>
      </c>
      <c r="J726" t="str">
        <f>_xlfn.XLOOKUP(D726,products!$A$1:$A$49,products!$C$1:$C$49,,0)</f>
        <v>M</v>
      </c>
      <c r="K726" s="4">
        <f>_xlfn.XLOOKUP(D726,products!$A$1:$A$49,products!$D$1:$D$49,,0)</f>
        <v>0.2</v>
      </c>
      <c r="L726" s="6">
        <f>_xlfn.XLOOKUP(D726,products!$A$1:$A$49,products!$E$1:$E$49,,0)</f>
        <v>3.375</v>
      </c>
      <c r="M726" s="5">
        <f t="shared" si="22"/>
        <v>6.75</v>
      </c>
      <c r="N726" t="s">
        <v>6200</v>
      </c>
      <c r="O726" t="str">
        <f t="shared" si="23"/>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 customers!$A$1:$A$1001,customers!$C$1:$C$1001,,0)=0,"",_xlfn.XLOOKUP(C727, customers!$A$1:$A$1001,customers!$C$1:$C$1001,,0))</f>
        <v>caleixok5@globo.com</v>
      </c>
      <c r="H727" s="2" t="str">
        <f>_xlfn.XLOOKUP(orders!C727,customers!$A$1:$A$1001,customers!$G$1:$G$1001,,0)</f>
        <v>United States</v>
      </c>
      <c r="I727" t="str">
        <f>_xlfn.XLOOKUP(D727,products!$A$1:$A$49,products!$B$1:$B$49,,0)</f>
        <v>Ara</v>
      </c>
      <c r="J727" t="str">
        <f>_xlfn.XLOOKUP(D727,products!$A$1:$A$49,products!$C$1:$C$49,,0)</f>
        <v>L</v>
      </c>
      <c r="K727" s="4">
        <f>_xlfn.XLOOKUP(D727,products!$A$1:$A$49,products!$D$1:$D$49,,0)</f>
        <v>0.2</v>
      </c>
      <c r="L727" s="6">
        <f>_xlfn.XLOOKUP(D727,products!$A$1:$A$49,products!$E$1:$E$49,,0)</f>
        <v>3.8849999999999998</v>
      </c>
      <c r="M727" s="5">
        <f t="shared" si="22"/>
        <v>23.31</v>
      </c>
      <c r="N727" t="s">
        <v>6200</v>
      </c>
      <c r="O727" t="str">
        <f t="shared" si="23"/>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 customers!$A$1:$A$1001,customers!$C$1:$C$1001,,0)=0,"",_xlfn.XLOOKUP(C728, customers!$A$1:$A$1001,customers!$C$1:$C$1001,,0))</f>
        <v/>
      </c>
      <c r="H728" s="2" t="str">
        <f>_xlfn.XLOOKUP(orders!C728,customers!$A$1:$A$1001,customers!$G$1:$G$1001,,0)</f>
        <v>United States</v>
      </c>
      <c r="I728" t="str">
        <f>_xlfn.XLOOKUP(D728,products!$A$1:$A$49,products!$B$1:$B$49,,0)</f>
        <v>Lib</v>
      </c>
      <c r="J728" t="str">
        <f>_xlfn.XLOOKUP(D728,products!$A$1:$A$49,products!$C$1:$C$49,,0)</f>
        <v>L</v>
      </c>
      <c r="K728" s="4">
        <f>_xlfn.XLOOKUP(D728,products!$A$1:$A$49,products!$D$1:$D$49,,0)</f>
        <v>2.5</v>
      </c>
      <c r="L728" s="6">
        <f>_xlfn.XLOOKUP(D728,products!$A$1:$A$49,products!$E$1:$E$49,,0)</f>
        <v>36.454999999999998</v>
      </c>
      <c r="M728" s="5">
        <f t="shared" si="22"/>
        <v>145.82</v>
      </c>
      <c r="N728" t="s">
        <v>6199</v>
      </c>
      <c r="O728" t="str">
        <f t="shared" si="23"/>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 customers!$A$1:$A$1001,customers!$C$1:$C$1001,,0)=0,"",_xlfn.XLOOKUP(C729, customers!$A$1:$A$1001,customers!$C$1:$C$1001,,0))</f>
        <v>rtomkowiczk7@bravesites.com</v>
      </c>
      <c r="H729" s="2" t="str">
        <f>_xlfn.XLOOKUP(orders!C729,customers!$A$1:$A$1001,customers!$G$1:$G$1001,,0)</f>
        <v>Ireland</v>
      </c>
      <c r="I729" t="str">
        <f>_xlfn.XLOOKUP(D729,products!$A$1:$A$49,products!$B$1:$B$49,,0)</f>
        <v>Rob</v>
      </c>
      <c r="J729" t="str">
        <f>_xlfn.XLOOKUP(D729,products!$A$1:$A$49,products!$C$1:$C$49,,0)</f>
        <v>M</v>
      </c>
      <c r="K729" s="4">
        <f>_xlfn.XLOOKUP(D729,products!$A$1:$A$49,products!$D$1:$D$49,,0)</f>
        <v>0.5</v>
      </c>
      <c r="L729" s="6">
        <f>_xlfn.XLOOKUP(D729,products!$A$1:$A$49,products!$E$1:$E$49,,0)</f>
        <v>5.97</v>
      </c>
      <c r="M729" s="5">
        <f t="shared" si="22"/>
        <v>29.849999999999998</v>
      </c>
      <c r="N729" t="s">
        <v>6197</v>
      </c>
      <c r="O729" t="str">
        <f t="shared" si="23"/>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 customers!$A$1:$A$1001,customers!$C$1:$C$1001,,0)=0,"",_xlfn.XLOOKUP(C730, customers!$A$1:$A$1001,customers!$C$1:$C$1001,,0))</f>
        <v>rhuscroftk8@jimdo.com</v>
      </c>
      <c r="H730" s="2" t="str">
        <f>_xlfn.XLOOKUP(orders!C730,customers!$A$1:$A$1001,customers!$G$1:$G$1001,,0)</f>
        <v>United States</v>
      </c>
      <c r="I730" t="str">
        <f>_xlfn.XLOOKUP(D730,products!$A$1:$A$49,products!$B$1:$B$49,,0)</f>
        <v>Exc</v>
      </c>
      <c r="J730" t="str">
        <f>_xlfn.XLOOKUP(D730,products!$A$1:$A$49,products!$C$1:$C$49,,0)</f>
        <v>D</v>
      </c>
      <c r="K730" s="4">
        <f>_xlfn.XLOOKUP(D730,products!$A$1:$A$49,products!$D$1:$D$49,,0)</f>
        <v>0.5</v>
      </c>
      <c r="L730" s="6">
        <f>_xlfn.XLOOKUP(D730,products!$A$1:$A$49,products!$E$1:$E$49,,0)</f>
        <v>7.29</v>
      </c>
      <c r="M730" s="5">
        <f t="shared" si="22"/>
        <v>21.87</v>
      </c>
      <c r="N730" t="s">
        <v>6198</v>
      </c>
      <c r="O730" t="str">
        <f t="shared" si="23"/>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 customers!$A$1:$A$1001,customers!$C$1:$C$1001,,0)=0,"",_xlfn.XLOOKUP(C731, customers!$A$1:$A$1001,customers!$C$1:$C$1001,,0))</f>
        <v>sscurrerk9@flavors.me</v>
      </c>
      <c r="H731" s="2" t="str">
        <f>_xlfn.XLOOKUP(orders!C731,customers!$A$1:$A$1001,customers!$G$1:$G$1001,,0)</f>
        <v>United Kingdom</v>
      </c>
      <c r="I731" t="str">
        <f>_xlfn.XLOOKUP(D731,products!$A$1:$A$49,products!$B$1:$B$49,,0)</f>
        <v>Lib</v>
      </c>
      <c r="J731" t="str">
        <f>_xlfn.XLOOKUP(D731,products!$A$1:$A$49,products!$C$1:$C$49,,0)</f>
        <v>M</v>
      </c>
      <c r="K731" s="4">
        <f>_xlfn.XLOOKUP(D731,products!$A$1:$A$49,products!$D$1:$D$49,,0)</f>
        <v>0.2</v>
      </c>
      <c r="L731" s="6">
        <f>_xlfn.XLOOKUP(D731,products!$A$1:$A$49,products!$E$1:$E$49,,0)</f>
        <v>4.3650000000000002</v>
      </c>
      <c r="M731" s="5">
        <f t="shared" si="22"/>
        <v>4.3650000000000002</v>
      </c>
      <c r="N731" t="s">
        <v>6199</v>
      </c>
      <c r="O731" t="str">
        <f t="shared" si="23"/>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 customers!$A$1:$A$1001,customers!$C$1:$C$1001,,0)=0,"",_xlfn.XLOOKUP(C732, customers!$A$1:$A$1001,customers!$C$1:$C$1001,,0))</f>
        <v>arudramka@prnewswire.com</v>
      </c>
      <c r="H732" s="2" t="str">
        <f>_xlfn.XLOOKUP(orders!C732,customers!$A$1:$A$1001,customers!$G$1:$G$1001,,0)</f>
        <v>United States</v>
      </c>
      <c r="I732" t="str">
        <f>_xlfn.XLOOKUP(D732,products!$A$1:$A$49,products!$B$1:$B$49,,0)</f>
        <v>Lib</v>
      </c>
      <c r="J732" t="str">
        <f>_xlfn.XLOOKUP(D732,products!$A$1:$A$49,products!$C$1:$C$49,,0)</f>
        <v>L</v>
      </c>
      <c r="K732" s="4">
        <f>_xlfn.XLOOKUP(D732,products!$A$1:$A$49,products!$D$1:$D$49,,0)</f>
        <v>2.5</v>
      </c>
      <c r="L732" s="6">
        <f>_xlfn.XLOOKUP(D732,products!$A$1:$A$49,products!$E$1:$E$49,,0)</f>
        <v>36.454999999999998</v>
      </c>
      <c r="M732" s="5">
        <f t="shared" si="22"/>
        <v>36.454999999999998</v>
      </c>
      <c r="N732" t="s">
        <v>6199</v>
      </c>
      <c r="O732" t="str">
        <f t="shared" si="23"/>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 customers!$A$1:$A$1001,customers!$C$1:$C$1001,,0)=0,"",_xlfn.XLOOKUP(C733, customers!$A$1:$A$1001,customers!$C$1:$C$1001,,0))</f>
        <v/>
      </c>
      <c r="H733" s="2" t="str">
        <f>_xlfn.XLOOKUP(orders!C733,customers!$A$1:$A$1001,customers!$G$1:$G$1001,,0)</f>
        <v>United States</v>
      </c>
      <c r="I733" t="str">
        <f>_xlfn.XLOOKUP(D733,products!$A$1:$A$49,products!$B$1:$B$49,,0)</f>
        <v>Lib</v>
      </c>
      <c r="J733" t="str">
        <f>_xlfn.XLOOKUP(D733,products!$A$1:$A$49,products!$C$1:$C$49,,0)</f>
        <v>D</v>
      </c>
      <c r="K733" s="4">
        <f>_xlfn.XLOOKUP(D733,products!$A$1:$A$49,products!$D$1:$D$49,,0)</f>
        <v>0.2</v>
      </c>
      <c r="L733" s="6">
        <f>_xlfn.XLOOKUP(D733,products!$A$1:$A$49,products!$E$1:$E$49,,0)</f>
        <v>3.8849999999999998</v>
      </c>
      <c r="M733" s="5">
        <f t="shared" si="22"/>
        <v>15.54</v>
      </c>
      <c r="N733" t="s">
        <v>6199</v>
      </c>
      <c r="O733" t="str">
        <f t="shared" si="23"/>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 customers!$A$1:$A$1001,customers!$C$1:$C$1001,,0)=0,"",_xlfn.XLOOKUP(C734, customers!$A$1:$A$1001,customers!$C$1:$C$1001,,0))</f>
        <v>jmahakc@cyberchimps.com</v>
      </c>
      <c r="H734" s="2" t="str">
        <f>_xlfn.XLOOKUP(orders!C734,customers!$A$1:$A$1001,customers!$G$1:$G$1001,,0)</f>
        <v>United States</v>
      </c>
      <c r="I734" t="str">
        <f>_xlfn.XLOOKUP(D734,products!$A$1:$A$49,products!$B$1:$B$49,,0)</f>
        <v>Exc</v>
      </c>
      <c r="J734" t="str">
        <f>_xlfn.XLOOKUP(D734,products!$A$1:$A$49,products!$C$1:$C$49,,0)</f>
        <v>L</v>
      </c>
      <c r="K734" s="4">
        <f>_xlfn.XLOOKUP(D734,products!$A$1:$A$49,products!$D$1:$D$49,,0)</f>
        <v>0.2</v>
      </c>
      <c r="L734" s="6">
        <f>_xlfn.XLOOKUP(D734,products!$A$1:$A$49,products!$E$1:$E$49,,0)</f>
        <v>4.4550000000000001</v>
      </c>
      <c r="M734" s="5">
        <f t="shared" si="22"/>
        <v>8.91</v>
      </c>
      <c r="N734" t="s">
        <v>6198</v>
      </c>
      <c r="O734" t="str">
        <f t="shared" si="23"/>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 customers!$A$1:$A$1001,customers!$C$1:$C$1001,,0)=0,"",_xlfn.XLOOKUP(C735, customers!$A$1:$A$1001,customers!$C$1:$C$1001,,0))</f>
        <v>gclemonkd@networksolutions.com</v>
      </c>
      <c r="H735" s="2" t="str">
        <f>_xlfn.XLOOKUP(orders!C735,customers!$A$1:$A$1001,customers!$G$1:$G$1001,,0)</f>
        <v>United States</v>
      </c>
      <c r="I735" t="str">
        <f>_xlfn.XLOOKUP(D735,products!$A$1:$A$49,products!$B$1:$B$49,,0)</f>
        <v>Lib</v>
      </c>
      <c r="J735" t="str">
        <f>_xlfn.XLOOKUP(D735,products!$A$1:$A$49,products!$C$1:$C$49,,0)</f>
        <v>M</v>
      </c>
      <c r="K735" s="4">
        <f>_xlfn.XLOOKUP(D735,products!$A$1:$A$49,products!$D$1:$D$49,,0)</f>
        <v>2.5</v>
      </c>
      <c r="L735" s="6">
        <f>_xlfn.XLOOKUP(D735,products!$A$1:$A$49,products!$E$1:$E$49,,0)</f>
        <v>33.464999999999996</v>
      </c>
      <c r="M735" s="5">
        <f t="shared" si="22"/>
        <v>100.39499999999998</v>
      </c>
      <c r="N735" t="s">
        <v>6199</v>
      </c>
      <c r="O735" t="str">
        <f t="shared" si="23"/>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 customers!$A$1:$A$1001,customers!$C$1:$C$1001,,0)=0,"",_xlfn.XLOOKUP(C736, customers!$A$1:$A$1001,customers!$C$1:$C$1001,,0))</f>
        <v/>
      </c>
      <c r="H736" s="2" t="str">
        <f>_xlfn.XLOOKUP(orders!C736,customers!$A$1:$A$1001,customers!$G$1:$G$1001,,0)</f>
        <v>United States</v>
      </c>
      <c r="I736" t="str">
        <f>_xlfn.XLOOKUP(D736,products!$A$1:$A$49,products!$B$1:$B$49,,0)</f>
        <v>Rob</v>
      </c>
      <c r="J736" t="str">
        <f>_xlfn.XLOOKUP(D736,products!$A$1:$A$49,products!$C$1:$C$49,,0)</f>
        <v>D</v>
      </c>
      <c r="K736" s="4">
        <f>_xlfn.XLOOKUP(D736,products!$A$1:$A$49,products!$D$1:$D$49,,0)</f>
        <v>0.2</v>
      </c>
      <c r="L736" s="6">
        <f>_xlfn.XLOOKUP(D736,products!$A$1:$A$49,products!$E$1:$E$49,,0)</f>
        <v>2.6849999999999996</v>
      </c>
      <c r="M736" s="5">
        <f t="shared" si="22"/>
        <v>13.424999999999997</v>
      </c>
      <c r="N736" t="s">
        <v>6197</v>
      </c>
      <c r="O736" t="str">
        <f t="shared" si="23"/>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 customers!$A$1:$A$1001,customers!$C$1:$C$1001,,0)=0,"",_xlfn.XLOOKUP(C737, customers!$A$1:$A$1001,customers!$C$1:$C$1001,,0))</f>
        <v>bpollinskf@shinystat.com</v>
      </c>
      <c r="H737" s="2" t="str">
        <f>_xlfn.XLOOKUP(orders!C737,customers!$A$1:$A$1001,customers!$G$1:$G$1001,,0)</f>
        <v>United States</v>
      </c>
      <c r="I737" t="str">
        <f>_xlfn.XLOOKUP(D737,products!$A$1:$A$49,products!$B$1:$B$49,,0)</f>
        <v>Exc</v>
      </c>
      <c r="J737" t="str">
        <f>_xlfn.XLOOKUP(D737,products!$A$1:$A$49,products!$C$1:$C$49,,0)</f>
        <v>D</v>
      </c>
      <c r="K737" s="4">
        <f>_xlfn.XLOOKUP(D737,products!$A$1:$A$49,products!$D$1:$D$49,,0)</f>
        <v>0.2</v>
      </c>
      <c r="L737" s="6">
        <f>_xlfn.XLOOKUP(D737,products!$A$1:$A$49,products!$E$1:$E$49,,0)</f>
        <v>3.645</v>
      </c>
      <c r="M737" s="5">
        <f t="shared" si="22"/>
        <v>21.87</v>
      </c>
      <c r="N737" t="s">
        <v>6198</v>
      </c>
      <c r="O737" t="str">
        <f t="shared" si="23"/>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 customers!$A$1:$A$1001,customers!$C$1:$C$1001,,0)=0,"",_xlfn.XLOOKUP(C738, customers!$A$1:$A$1001,customers!$C$1:$C$1001,,0))</f>
        <v>jtoyekg@pinterest.com</v>
      </c>
      <c r="H738" s="2" t="str">
        <f>_xlfn.XLOOKUP(orders!C738,customers!$A$1:$A$1001,customers!$G$1:$G$1001,,0)</f>
        <v>Ireland</v>
      </c>
      <c r="I738" t="str">
        <f>_xlfn.XLOOKUP(D738,products!$A$1:$A$49,products!$B$1:$B$49,,0)</f>
        <v>Lib</v>
      </c>
      <c r="J738" t="str">
        <f>_xlfn.XLOOKUP(D738,products!$A$1:$A$49,products!$C$1:$C$49,,0)</f>
        <v>D</v>
      </c>
      <c r="K738" s="4">
        <f>_xlfn.XLOOKUP(D738,products!$A$1:$A$49,products!$D$1:$D$49,,0)</f>
        <v>1</v>
      </c>
      <c r="L738" s="6">
        <f>_xlfn.XLOOKUP(D738,products!$A$1:$A$49,products!$E$1:$E$49,,0)</f>
        <v>12.95</v>
      </c>
      <c r="M738" s="5">
        <f t="shared" si="22"/>
        <v>25.9</v>
      </c>
      <c r="N738" t="s">
        <v>6199</v>
      </c>
      <c r="O738" t="str">
        <f t="shared" si="23"/>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 customers!$A$1:$A$1001,customers!$C$1:$C$1001,,0)=0,"",_xlfn.XLOOKUP(C739, customers!$A$1:$A$1001,customers!$C$1:$C$1001,,0))</f>
        <v>clinskillkh@sphinn.com</v>
      </c>
      <c r="H739" s="2" t="str">
        <f>_xlfn.XLOOKUP(orders!C739,customers!$A$1:$A$1001,customers!$G$1:$G$1001,,0)</f>
        <v>United States</v>
      </c>
      <c r="I739" t="str">
        <f>_xlfn.XLOOKUP(D739,products!$A$1:$A$49,products!$B$1:$B$49,,0)</f>
        <v>Ara</v>
      </c>
      <c r="J739" t="str">
        <f>_xlfn.XLOOKUP(D739,products!$A$1:$A$49,products!$C$1:$C$49,,0)</f>
        <v>M</v>
      </c>
      <c r="K739" s="4">
        <f>_xlfn.XLOOKUP(D739,products!$A$1:$A$49,products!$D$1:$D$49,,0)</f>
        <v>1</v>
      </c>
      <c r="L739" s="6">
        <f>_xlfn.XLOOKUP(D739,products!$A$1:$A$49,products!$E$1:$E$49,,0)</f>
        <v>11.25</v>
      </c>
      <c r="M739" s="5">
        <f t="shared" si="22"/>
        <v>56.25</v>
      </c>
      <c r="N739" t="s">
        <v>6200</v>
      </c>
      <c r="O739" t="str">
        <f t="shared" si="23"/>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 customers!$A$1:$A$1001,customers!$C$1:$C$1001,,0)=0,"",_xlfn.XLOOKUP(C740, customers!$A$1:$A$1001,customers!$C$1:$C$1001,,0))</f>
        <v>nvigrasski@ezinearticles.com</v>
      </c>
      <c r="H740" s="2" t="str">
        <f>_xlfn.XLOOKUP(orders!C740,customers!$A$1:$A$1001,customers!$G$1:$G$1001,,0)</f>
        <v>United Kingdom</v>
      </c>
      <c r="I740" t="str">
        <f>_xlfn.XLOOKUP(D740,products!$A$1:$A$49,products!$B$1:$B$49,,0)</f>
        <v>Rob</v>
      </c>
      <c r="J740" t="str">
        <f>_xlfn.XLOOKUP(D740,products!$A$1:$A$49,products!$C$1:$C$49,,0)</f>
        <v>L</v>
      </c>
      <c r="K740" s="4">
        <f>_xlfn.XLOOKUP(D740,products!$A$1:$A$49,products!$D$1:$D$49,,0)</f>
        <v>0.2</v>
      </c>
      <c r="L740" s="6">
        <f>_xlfn.XLOOKUP(D740,products!$A$1:$A$49,products!$E$1:$E$49,,0)</f>
        <v>3.5849999999999995</v>
      </c>
      <c r="M740" s="5">
        <f t="shared" si="22"/>
        <v>10.754999999999999</v>
      </c>
      <c r="N740" t="s">
        <v>6197</v>
      </c>
      <c r="O740" t="str">
        <f t="shared" si="23"/>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 customers!$A$1:$A$1001,customers!$C$1:$C$1001,,0)=0,"",_xlfn.XLOOKUP(C741, customers!$A$1:$A$1001,customers!$C$1:$C$1001,,0))</f>
        <v>jdymokeje@prnewswire.com</v>
      </c>
      <c r="H741" s="2" t="str">
        <f>_xlfn.XLOOKUP(orders!C741,customers!$A$1:$A$1001,customers!$G$1:$G$1001,,0)</f>
        <v>Ireland</v>
      </c>
      <c r="I741" t="str">
        <f>_xlfn.XLOOKUP(D741,products!$A$1:$A$49,products!$B$1:$B$49,,0)</f>
        <v>Exc</v>
      </c>
      <c r="J741" t="str">
        <f>_xlfn.XLOOKUP(D741,products!$A$1:$A$49,products!$C$1:$C$49,,0)</f>
        <v>D</v>
      </c>
      <c r="K741" s="4">
        <f>_xlfn.XLOOKUP(D741,products!$A$1:$A$49,products!$D$1:$D$49,,0)</f>
        <v>0.2</v>
      </c>
      <c r="L741" s="6">
        <f>_xlfn.XLOOKUP(D741,products!$A$1:$A$49,products!$E$1:$E$49,,0)</f>
        <v>3.645</v>
      </c>
      <c r="M741" s="5">
        <f t="shared" si="22"/>
        <v>18.225000000000001</v>
      </c>
      <c r="N741" t="s">
        <v>6198</v>
      </c>
      <c r="O741" t="str">
        <f t="shared" si="23"/>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 customers!$A$1:$A$1001,customers!$C$1:$C$1001,,0)=0,"",_xlfn.XLOOKUP(C742, customers!$A$1:$A$1001,customers!$C$1:$C$1001,,0))</f>
        <v>kcragellkk@google.com</v>
      </c>
      <c r="H742" s="2" t="str">
        <f>_xlfn.XLOOKUP(orders!C742,customers!$A$1:$A$1001,customers!$G$1:$G$1001,,0)</f>
        <v>Ireland</v>
      </c>
      <c r="I742" t="str">
        <f>_xlfn.XLOOKUP(D742,products!$A$1:$A$49,products!$B$1:$B$49,,0)</f>
        <v>Rob</v>
      </c>
      <c r="J742" t="str">
        <f>_xlfn.XLOOKUP(D742,products!$A$1:$A$49,products!$C$1:$C$49,,0)</f>
        <v>L</v>
      </c>
      <c r="K742" s="4">
        <f>_xlfn.XLOOKUP(D742,products!$A$1:$A$49,products!$D$1:$D$49,,0)</f>
        <v>0.5</v>
      </c>
      <c r="L742" s="6">
        <f>_xlfn.XLOOKUP(D742,products!$A$1:$A$49,products!$E$1:$E$49,,0)</f>
        <v>7.169999999999999</v>
      </c>
      <c r="M742" s="5">
        <f t="shared" si="22"/>
        <v>28.679999999999996</v>
      </c>
      <c r="N742" t="s">
        <v>6197</v>
      </c>
      <c r="O742" t="str">
        <f t="shared" si="23"/>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 customers!$A$1:$A$1001,customers!$C$1:$C$1001,,0)=0,"",_xlfn.XLOOKUP(C743, customers!$A$1:$A$1001,customers!$C$1:$C$1001,,0))</f>
        <v>libertkl@huffingtonpost.com</v>
      </c>
      <c r="H743" s="2" t="str">
        <f>_xlfn.XLOOKUP(orders!C743,customers!$A$1:$A$1001,customers!$G$1:$G$1001,,0)</f>
        <v>United States</v>
      </c>
      <c r="I743" t="str">
        <f>_xlfn.XLOOKUP(D743,products!$A$1:$A$49,products!$B$1:$B$49,,0)</f>
        <v>Lib</v>
      </c>
      <c r="J743" t="str">
        <f>_xlfn.XLOOKUP(D743,products!$A$1:$A$49,products!$C$1:$C$49,,0)</f>
        <v>M</v>
      </c>
      <c r="K743" s="4">
        <f>_xlfn.XLOOKUP(D743,products!$A$1:$A$49,products!$D$1:$D$49,,0)</f>
        <v>0.2</v>
      </c>
      <c r="L743" s="6">
        <f>_xlfn.XLOOKUP(D743,products!$A$1:$A$49,products!$E$1:$E$49,,0)</f>
        <v>4.3650000000000002</v>
      </c>
      <c r="M743" s="5">
        <f t="shared" si="22"/>
        <v>8.73</v>
      </c>
      <c r="N743" t="s">
        <v>6199</v>
      </c>
      <c r="O743" t="str">
        <f t="shared" si="23"/>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 customers!$A$1:$A$1001,customers!$C$1:$C$1001,,0)=0,"",_xlfn.XLOOKUP(C744, customers!$A$1:$A$1001,customers!$C$1:$C$1001,,0))</f>
        <v>rlidgeykm@vimeo.com</v>
      </c>
      <c r="H744" s="2" t="str">
        <f>_xlfn.XLOOKUP(orders!C744,customers!$A$1:$A$1001,customers!$G$1:$G$1001,,0)</f>
        <v>United States</v>
      </c>
      <c r="I744" t="str">
        <f>_xlfn.XLOOKUP(D744,products!$A$1:$A$49,products!$B$1:$B$49,,0)</f>
        <v>Lib</v>
      </c>
      <c r="J744" t="str">
        <f>_xlfn.XLOOKUP(D744,products!$A$1:$A$49,products!$C$1:$C$49,,0)</f>
        <v>M</v>
      </c>
      <c r="K744" s="4">
        <f>_xlfn.XLOOKUP(D744,products!$A$1:$A$49,products!$D$1:$D$49,,0)</f>
        <v>1</v>
      </c>
      <c r="L744" s="6">
        <f>_xlfn.XLOOKUP(D744,products!$A$1:$A$49,products!$E$1:$E$49,,0)</f>
        <v>14.55</v>
      </c>
      <c r="M744" s="5">
        <f t="shared" si="22"/>
        <v>58.2</v>
      </c>
      <c r="N744" t="s">
        <v>6199</v>
      </c>
      <c r="O744" t="str">
        <f t="shared" si="23"/>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 customers!$A$1:$A$1001,customers!$C$1:$C$1001,,0)=0,"",_xlfn.XLOOKUP(C745, customers!$A$1:$A$1001,customers!$C$1:$C$1001,,0))</f>
        <v>tcastagnekn@wikia.com</v>
      </c>
      <c r="H745" s="2" t="str">
        <f>_xlfn.XLOOKUP(orders!C745,customers!$A$1:$A$1001,customers!$G$1:$G$1001,,0)</f>
        <v>United States</v>
      </c>
      <c r="I745" t="str">
        <f>_xlfn.XLOOKUP(D745,products!$A$1:$A$49,products!$B$1:$B$49,,0)</f>
        <v>Ara</v>
      </c>
      <c r="J745" t="str">
        <f>_xlfn.XLOOKUP(D745,products!$A$1:$A$49,products!$C$1:$C$49,,0)</f>
        <v>D</v>
      </c>
      <c r="K745" s="4">
        <f>_xlfn.XLOOKUP(D745,products!$A$1:$A$49,products!$D$1:$D$49,,0)</f>
        <v>0.5</v>
      </c>
      <c r="L745" s="6">
        <f>_xlfn.XLOOKUP(D745,products!$A$1:$A$49,products!$E$1:$E$49,,0)</f>
        <v>5.97</v>
      </c>
      <c r="M745" s="5">
        <f t="shared" si="22"/>
        <v>17.91</v>
      </c>
      <c r="N745" t="s">
        <v>6200</v>
      </c>
      <c r="O745" t="str">
        <f t="shared" si="23"/>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 customers!$A$1:$A$1001,customers!$C$1:$C$1001,,0)=0,"",_xlfn.XLOOKUP(C746, customers!$A$1:$A$1001,customers!$C$1:$C$1001,,0))</f>
        <v/>
      </c>
      <c r="H746" s="2" t="str">
        <f>_xlfn.XLOOKUP(orders!C746,customers!$A$1:$A$1001,customers!$G$1:$G$1001,,0)</f>
        <v>United States</v>
      </c>
      <c r="I746" t="str">
        <f>_xlfn.XLOOKUP(D746,products!$A$1:$A$49,products!$B$1:$B$49,,0)</f>
        <v>Rob</v>
      </c>
      <c r="J746" t="str">
        <f>_xlfn.XLOOKUP(D746,products!$A$1:$A$49,products!$C$1:$C$49,,0)</f>
        <v>M</v>
      </c>
      <c r="K746" s="4">
        <f>_xlfn.XLOOKUP(D746,products!$A$1:$A$49,products!$D$1:$D$49,,0)</f>
        <v>0.2</v>
      </c>
      <c r="L746" s="6">
        <f>_xlfn.XLOOKUP(D746,products!$A$1:$A$49,products!$E$1:$E$49,,0)</f>
        <v>2.9849999999999999</v>
      </c>
      <c r="M746" s="5">
        <f t="shared" si="22"/>
        <v>17.91</v>
      </c>
      <c r="N746" t="s">
        <v>6197</v>
      </c>
      <c r="O746" t="str">
        <f t="shared" si="23"/>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 customers!$A$1:$A$1001,customers!$C$1:$C$1001,,0)=0,"",_xlfn.XLOOKUP(C747, customers!$A$1:$A$1001,customers!$C$1:$C$1001,,0))</f>
        <v>jhaldenkp@comcast.net</v>
      </c>
      <c r="H747" s="2" t="str">
        <f>_xlfn.XLOOKUP(orders!C747,customers!$A$1:$A$1001,customers!$G$1:$G$1001,,0)</f>
        <v>Ireland</v>
      </c>
      <c r="I747" t="str">
        <f>_xlfn.XLOOKUP(D747,products!$A$1:$A$49,products!$B$1:$B$49,,0)</f>
        <v>Exc</v>
      </c>
      <c r="J747" t="str">
        <f>_xlfn.XLOOKUP(D747,products!$A$1:$A$49,products!$C$1:$C$49,,0)</f>
        <v>D</v>
      </c>
      <c r="K747" s="4">
        <f>_xlfn.XLOOKUP(D747,products!$A$1:$A$49,products!$D$1:$D$49,,0)</f>
        <v>0.5</v>
      </c>
      <c r="L747" s="6">
        <f>_xlfn.XLOOKUP(D747,products!$A$1:$A$49,products!$E$1:$E$49,,0)</f>
        <v>7.29</v>
      </c>
      <c r="M747" s="5">
        <f t="shared" si="22"/>
        <v>14.58</v>
      </c>
      <c r="N747" t="s">
        <v>6198</v>
      </c>
      <c r="O747" t="str">
        <f t="shared" si="23"/>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 customers!$A$1:$A$1001,customers!$C$1:$C$1001,,0)=0,"",_xlfn.XLOOKUP(C748, customers!$A$1:$A$1001,customers!$C$1:$C$1001,,0))</f>
        <v>holliffkq@sciencedirect.com</v>
      </c>
      <c r="H748" s="2" t="str">
        <f>_xlfn.XLOOKUP(orders!C748,customers!$A$1:$A$1001,customers!$G$1:$G$1001,,0)</f>
        <v>Ireland</v>
      </c>
      <c r="I748" t="str">
        <f>_xlfn.XLOOKUP(D748,products!$A$1:$A$49,products!$B$1:$B$49,,0)</f>
        <v>Ara</v>
      </c>
      <c r="J748" t="str">
        <f>_xlfn.XLOOKUP(D748,products!$A$1:$A$49,products!$C$1:$C$49,,0)</f>
        <v>M</v>
      </c>
      <c r="K748" s="4">
        <f>_xlfn.XLOOKUP(D748,products!$A$1:$A$49,products!$D$1:$D$49,,0)</f>
        <v>1</v>
      </c>
      <c r="L748" s="6">
        <f>_xlfn.XLOOKUP(D748,products!$A$1:$A$49,products!$E$1:$E$49,,0)</f>
        <v>11.25</v>
      </c>
      <c r="M748" s="5">
        <f t="shared" si="22"/>
        <v>33.75</v>
      </c>
      <c r="N748" t="s">
        <v>6200</v>
      </c>
      <c r="O748" t="str">
        <f t="shared" si="23"/>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 customers!$A$1:$A$1001,customers!$C$1:$C$1001,,0)=0,"",_xlfn.XLOOKUP(C749, customers!$A$1:$A$1001,customers!$C$1:$C$1001,,0))</f>
        <v>tquadrikr@opensource.org</v>
      </c>
      <c r="H749" s="2" t="str">
        <f>_xlfn.XLOOKUP(orders!C749,customers!$A$1:$A$1001,customers!$G$1:$G$1001,,0)</f>
        <v>Ireland</v>
      </c>
      <c r="I749" t="str">
        <f>_xlfn.XLOOKUP(D749,products!$A$1:$A$49,products!$B$1:$B$49,,0)</f>
        <v>Lib</v>
      </c>
      <c r="J749" t="str">
        <f>_xlfn.XLOOKUP(D749,products!$A$1:$A$49,products!$C$1:$C$49,,0)</f>
        <v>M</v>
      </c>
      <c r="K749" s="4">
        <f>_xlfn.XLOOKUP(D749,products!$A$1:$A$49,products!$D$1:$D$49,,0)</f>
        <v>0.5</v>
      </c>
      <c r="L749" s="6">
        <f>_xlfn.XLOOKUP(D749,products!$A$1:$A$49,products!$E$1:$E$49,,0)</f>
        <v>8.73</v>
      </c>
      <c r="M749" s="5">
        <f t="shared" si="22"/>
        <v>34.92</v>
      </c>
      <c r="N749" t="s">
        <v>6199</v>
      </c>
      <c r="O749" t="str">
        <f t="shared" si="23"/>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 customers!$A$1:$A$1001,customers!$C$1:$C$1001,,0)=0,"",_xlfn.XLOOKUP(C750, customers!$A$1:$A$1001,customers!$C$1:$C$1001,,0))</f>
        <v>feshmadeks@umn.edu</v>
      </c>
      <c r="H750" s="2" t="str">
        <f>_xlfn.XLOOKUP(orders!C750,customers!$A$1:$A$1001,customers!$G$1:$G$1001,,0)</f>
        <v>United States</v>
      </c>
      <c r="I750" t="str">
        <f>_xlfn.XLOOKUP(D750,products!$A$1:$A$49,products!$B$1:$B$49,,0)</f>
        <v>Exc</v>
      </c>
      <c r="J750" t="str">
        <f>_xlfn.XLOOKUP(D750,products!$A$1:$A$49,products!$C$1:$C$49,,0)</f>
        <v>D</v>
      </c>
      <c r="K750" s="4">
        <f>_xlfn.XLOOKUP(D750,products!$A$1:$A$49,products!$D$1:$D$49,,0)</f>
        <v>0.5</v>
      </c>
      <c r="L750" s="6">
        <f>_xlfn.XLOOKUP(D750,products!$A$1:$A$49,products!$E$1:$E$49,,0)</f>
        <v>7.29</v>
      </c>
      <c r="M750" s="5">
        <f t="shared" si="22"/>
        <v>14.58</v>
      </c>
      <c r="N750" t="s">
        <v>6198</v>
      </c>
      <c r="O750" t="str">
        <f t="shared" si="23"/>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 customers!$A$1:$A$1001,customers!$C$1:$C$1001,,0)=0,"",_xlfn.XLOOKUP(C751, customers!$A$1:$A$1001,customers!$C$1:$C$1001,,0))</f>
        <v>moilierkt@paginegialle.it</v>
      </c>
      <c r="H751" s="2" t="str">
        <f>_xlfn.XLOOKUP(orders!C751,customers!$A$1:$A$1001,customers!$G$1:$G$1001,,0)</f>
        <v>Ireland</v>
      </c>
      <c r="I751" t="str">
        <f>_xlfn.XLOOKUP(D751,products!$A$1:$A$49,products!$B$1:$B$49,,0)</f>
        <v>Rob</v>
      </c>
      <c r="J751" t="str">
        <f>_xlfn.XLOOKUP(D751,products!$A$1:$A$49,products!$C$1:$C$49,,0)</f>
        <v>D</v>
      </c>
      <c r="K751" s="4">
        <f>_xlfn.XLOOKUP(D751,products!$A$1:$A$49,products!$D$1:$D$49,,0)</f>
        <v>0.2</v>
      </c>
      <c r="L751" s="6">
        <f>_xlfn.XLOOKUP(D751,products!$A$1:$A$49,products!$E$1:$E$49,,0)</f>
        <v>2.6849999999999996</v>
      </c>
      <c r="M751" s="5">
        <f t="shared" si="22"/>
        <v>5.3699999999999992</v>
      </c>
      <c r="N751" t="s">
        <v>6197</v>
      </c>
      <c r="O751" t="str">
        <f t="shared" si="23"/>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 customers!$A$1:$A$1001,customers!$C$1:$C$1001,,0)=0,"",_xlfn.XLOOKUP(C752, customers!$A$1:$A$1001,customers!$C$1:$C$1001,,0))</f>
        <v/>
      </c>
      <c r="H752" s="2" t="str">
        <f>_xlfn.XLOOKUP(orders!C752,customers!$A$1:$A$1001,customers!$G$1:$G$1001,,0)</f>
        <v>United States</v>
      </c>
      <c r="I752" t="str">
        <f>_xlfn.XLOOKUP(D752,products!$A$1:$A$49,products!$B$1:$B$49,,0)</f>
        <v>Rob</v>
      </c>
      <c r="J752" t="str">
        <f>_xlfn.XLOOKUP(D752,products!$A$1:$A$49,products!$C$1:$C$49,,0)</f>
        <v>M</v>
      </c>
      <c r="K752" s="4">
        <f>_xlfn.XLOOKUP(D752,products!$A$1:$A$49,products!$D$1:$D$49,,0)</f>
        <v>0.5</v>
      </c>
      <c r="L752" s="6">
        <f>_xlfn.XLOOKUP(D752,products!$A$1:$A$49,products!$E$1:$E$49,,0)</f>
        <v>5.97</v>
      </c>
      <c r="M752" s="5">
        <f t="shared" si="22"/>
        <v>5.97</v>
      </c>
      <c r="N752" t="s">
        <v>6197</v>
      </c>
      <c r="O752" t="str">
        <f t="shared" si="23"/>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 customers!$A$1:$A$1001,customers!$C$1:$C$1001,,0)=0,"",_xlfn.XLOOKUP(C753, customers!$A$1:$A$1001,customers!$C$1:$C$1001,,0))</f>
        <v>vshoebothamkv@redcross.org</v>
      </c>
      <c r="H753" s="2" t="str">
        <f>_xlfn.XLOOKUP(orders!C753,customers!$A$1:$A$1001,customers!$G$1:$G$1001,,0)</f>
        <v>United States</v>
      </c>
      <c r="I753" t="str">
        <f>_xlfn.XLOOKUP(D753,products!$A$1:$A$49,products!$B$1:$B$49,,0)</f>
        <v>Lib</v>
      </c>
      <c r="J753" t="str">
        <f>_xlfn.XLOOKUP(D753,products!$A$1:$A$49,products!$C$1:$C$49,,0)</f>
        <v>L</v>
      </c>
      <c r="K753" s="4">
        <f>_xlfn.XLOOKUP(D753,products!$A$1:$A$49,products!$D$1:$D$49,,0)</f>
        <v>0.5</v>
      </c>
      <c r="L753" s="6">
        <f>_xlfn.XLOOKUP(D753,products!$A$1:$A$49,products!$E$1:$E$49,,0)</f>
        <v>9.51</v>
      </c>
      <c r="M753" s="5">
        <f t="shared" si="22"/>
        <v>19.02</v>
      </c>
      <c r="N753" t="s">
        <v>6199</v>
      </c>
      <c r="O753" t="str">
        <f t="shared" si="23"/>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 customers!$A$1:$A$1001,customers!$C$1:$C$1001,,0)=0,"",_xlfn.XLOOKUP(C754, customers!$A$1:$A$1001,customers!$C$1:$C$1001,,0))</f>
        <v>bsterkekw@biblegateway.com</v>
      </c>
      <c r="H754" s="2" t="str">
        <f>_xlfn.XLOOKUP(orders!C754,customers!$A$1:$A$1001,customers!$G$1:$G$1001,,0)</f>
        <v>United States</v>
      </c>
      <c r="I754" t="str">
        <f>_xlfn.XLOOKUP(D754,products!$A$1:$A$49,products!$B$1:$B$49,,0)</f>
        <v>Exc</v>
      </c>
      <c r="J754" t="str">
        <f>_xlfn.XLOOKUP(D754,products!$A$1:$A$49,products!$C$1:$C$49,,0)</f>
        <v>M</v>
      </c>
      <c r="K754" s="4">
        <f>_xlfn.XLOOKUP(D754,products!$A$1:$A$49,products!$D$1:$D$49,,0)</f>
        <v>1</v>
      </c>
      <c r="L754" s="6">
        <f>_xlfn.XLOOKUP(D754,products!$A$1:$A$49,products!$E$1:$E$49,,0)</f>
        <v>13.75</v>
      </c>
      <c r="M754" s="5">
        <f t="shared" si="22"/>
        <v>27.5</v>
      </c>
      <c r="N754" t="s">
        <v>6198</v>
      </c>
      <c r="O754" t="str">
        <f t="shared" si="23"/>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 customers!$A$1:$A$1001,customers!$C$1:$C$1001,,0)=0,"",_xlfn.XLOOKUP(C755, customers!$A$1:$A$1001,customers!$C$1:$C$1001,,0))</f>
        <v>scaponkx@craigslist.org</v>
      </c>
      <c r="H755" s="2" t="str">
        <f>_xlfn.XLOOKUP(orders!C755,customers!$A$1:$A$1001,customers!$G$1:$G$1001,,0)</f>
        <v>United States</v>
      </c>
      <c r="I755" t="str">
        <f>_xlfn.XLOOKUP(D755,products!$A$1:$A$49,products!$B$1:$B$49,,0)</f>
        <v>Ara</v>
      </c>
      <c r="J755" t="str">
        <f>_xlfn.XLOOKUP(D755,products!$A$1:$A$49,products!$C$1:$C$49,,0)</f>
        <v>D</v>
      </c>
      <c r="K755" s="4">
        <f>_xlfn.XLOOKUP(D755,products!$A$1:$A$49,products!$D$1:$D$49,,0)</f>
        <v>0.5</v>
      </c>
      <c r="L755" s="6">
        <f>_xlfn.XLOOKUP(D755,products!$A$1:$A$49,products!$E$1:$E$49,,0)</f>
        <v>5.97</v>
      </c>
      <c r="M755" s="5">
        <f t="shared" si="22"/>
        <v>29.849999999999998</v>
      </c>
      <c r="N755" t="s">
        <v>6200</v>
      </c>
      <c r="O755" t="str">
        <f t="shared" si="23"/>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 customers!$A$1:$A$1001,customers!$C$1:$C$1001,,0)=0,"",_xlfn.XLOOKUP(C756, customers!$A$1:$A$1001,customers!$C$1:$C$1001,,0))</f>
        <v>jdymokeje@prnewswire.com</v>
      </c>
      <c r="H756" s="2" t="str">
        <f>_xlfn.XLOOKUP(orders!C756,customers!$A$1:$A$1001,customers!$G$1:$G$1001,,0)</f>
        <v>Ireland</v>
      </c>
      <c r="I756" t="str">
        <f>_xlfn.XLOOKUP(D756,products!$A$1:$A$49,products!$B$1:$B$49,,0)</f>
        <v>Ara</v>
      </c>
      <c r="J756" t="str">
        <f>_xlfn.XLOOKUP(D756,products!$A$1:$A$49,products!$C$1:$C$49,,0)</f>
        <v>D</v>
      </c>
      <c r="K756" s="4">
        <f>_xlfn.XLOOKUP(D756,products!$A$1:$A$49,products!$D$1:$D$49,,0)</f>
        <v>0.2</v>
      </c>
      <c r="L756" s="6">
        <f>_xlfn.XLOOKUP(D756,products!$A$1:$A$49,products!$E$1:$E$49,,0)</f>
        <v>2.9849999999999999</v>
      </c>
      <c r="M756" s="5">
        <f t="shared" si="22"/>
        <v>17.91</v>
      </c>
      <c r="N756" t="s">
        <v>6200</v>
      </c>
      <c r="O756" t="str">
        <f t="shared" si="23"/>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 customers!$A$1:$A$1001,customers!$C$1:$C$1001,,0)=0,"",_xlfn.XLOOKUP(C757, customers!$A$1:$A$1001,customers!$C$1:$C$1001,,0))</f>
        <v>fconstancekz@ifeng.com</v>
      </c>
      <c r="H757" s="2" t="str">
        <f>_xlfn.XLOOKUP(orders!C757,customers!$A$1:$A$1001,customers!$G$1:$G$1001,,0)</f>
        <v>United States</v>
      </c>
      <c r="I757" t="str">
        <f>_xlfn.XLOOKUP(D757,products!$A$1:$A$49,products!$B$1:$B$49,,0)</f>
        <v>Lib</v>
      </c>
      <c r="J757" t="str">
        <f>_xlfn.XLOOKUP(D757,products!$A$1:$A$49,products!$C$1:$C$49,,0)</f>
        <v>L</v>
      </c>
      <c r="K757" s="4">
        <f>_xlfn.XLOOKUP(D757,products!$A$1:$A$49,products!$D$1:$D$49,,0)</f>
        <v>0.2</v>
      </c>
      <c r="L757" s="6">
        <f>_xlfn.XLOOKUP(D757,products!$A$1:$A$49,products!$E$1:$E$49,,0)</f>
        <v>4.7549999999999999</v>
      </c>
      <c r="M757" s="5">
        <f t="shared" si="22"/>
        <v>28.53</v>
      </c>
      <c r="N757" t="s">
        <v>6199</v>
      </c>
      <c r="O757" t="str">
        <f t="shared" si="23"/>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 customers!$A$1:$A$1001,customers!$C$1:$C$1001,,0)=0,"",_xlfn.XLOOKUP(C758, customers!$A$1:$A$1001,customers!$C$1:$C$1001,,0))</f>
        <v>fsulmanl0@washington.edu</v>
      </c>
      <c r="H758" s="2" t="str">
        <f>_xlfn.XLOOKUP(orders!C758,customers!$A$1:$A$1001,customers!$G$1:$G$1001,,0)</f>
        <v>United States</v>
      </c>
      <c r="I758" t="str">
        <f>_xlfn.XLOOKUP(D758,products!$A$1:$A$49,products!$B$1:$B$49,,0)</f>
        <v>Rob</v>
      </c>
      <c r="J758" t="str">
        <f>_xlfn.XLOOKUP(D758,products!$A$1:$A$49,products!$C$1:$C$49,,0)</f>
        <v>D</v>
      </c>
      <c r="K758" s="4">
        <f>_xlfn.XLOOKUP(D758,products!$A$1:$A$49,products!$D$1:$D$49,,0)</f>
        <v>1</v>
      </c>
      <c r="L758" s="6">
        <f>_xlfn.XLOOKUP(D758,products!$A$1:$A$49,products!$E$1:$E$49,,0)</f>
        <v>8.9499999999999993</v>
      </c>
      <c r="M758" s="5">
        <f t="shared" si="22"/>
        <v>35.799999999999997</v>
      </c>
      <c r="N758" t="s">
        <v>6197</v>
      </c>
      <c r="O758" t="str">
        <f t="shared" si="23"/>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 customers!$A$1:$A$1001,customers!$C$1:$C$1001,,0)=0,"",_xlfn.XLOOKUP(C759, customers!$A$1:$A$1001,customers!$C$1:$C$1001,,0))</f>
        <v>dhollymanl1@ibm.com</v>
      </c>
      <c r="H759" s="2" t="str">
        <f>_xlfn.XLOOKUP(orders!C759,customers!$A$1:$A$1001,customers!$G$1:$G$1001,,0)</f>
        <v>United States</v>
      </c>
      <c r="I759" t="str">
        <f>_xlfn.XLOOKUP(D759,products!$A$1:$A$49,products!$B$1:$B$49,,0)</f>
        <v>Ara</v>
      </c>
      <c r="J759" t="str">
        <f>_xlfn.XLOOKUP(D759,products!$A$1:$A$49,products!$C$1:$C$49,,0)</f>
        <v>D</v>
      </c>
      <c r="K759" s="4">
        <f>_xlfn.XLOOKUP(D759,products!$A$1:$A$49,products!$D$1:$D$49,,0)</f>
        <v>0.5</v>
      </c>
      <c r="L759" s="6">
        <f>_xlfn.XLOOKUP(D759,products!$A$1:$A$49,products!$E$1:$E$49,,0)</f>
        <v>5.97</v>
      </c>
      <c r="M759" s="5">
        <f t="shared" si="22"/>
        <v>17.91</v>
      </c>
      <c r="N759" t="s">
        <v>6200</v>
      </c>
      <c r="O759" t="str">
        <f t="shared" si="23"/>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 customers!$A$1:$A$1001,customers!$C$1:$C$1001,,0)=0,"",_xlfn.XLOOKUP(C760, customers!$A$1:$A$1001,customers!$C$1:$C$1001,,0))</f>
        <v>lnardonil2@hao123.com</v>
      </c>
      <c r="H760" s="2" t="str">
        <f>_xlfn.XLOOKUP(orders!C760,customers!$A$1:$A$1001,customers!$G$1:$G$1001,,0)</f>
        <v>United States</v>
      </c>
      <c r="I760" t="str">
        <f>_xlfn.XLOOKUP(D760,products!$A$1:$A$49,products!$B$1:$B$49,,0)</f>
        <v>Rob</v>
      </c>
      <c r="J760" t="str">
        <f>_xlfn.XLOOKUP(D760,products!$A$1:$A$49,products!$C$1:$C$49,,0)</f>
        <v>D</v>
      </c>
      <c r="K760" s="4">
        <f>_xlfn.XLOOKUP(D760,products!$A$1:$A$49,products!$D$1:$D$49,,0)</f>
        <v>1</v>
      </c>
      <c r="L760" s="6">
        <f>_xlfn.XLOOKUP(D760,products!$A$1:$A$49,products!$E$1:$E$49,,0)</f>
        <v>8.9499999999999993</v>
      </c>
      <c r="M760" s="5">
        <f t="shared" si="22"/>
        <v>8.9499999999999993</v>
      </c>
      <c r="N760" t="s">
        <v>6197</v>
      </c>
      <c r="O760" t="str">
        <f t="shared" si="23"/>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 customers!$A$1:$A$1001,customers!$C$1:$C$1001,,0)=0,"",_xlfn.XLOOKUP(C761, customers!$A$1:$A$1001,customers!$C$1:$C$1001,,0))</f>
        <v>dyarhaml3@moonfruit.com</v>
      </c>
      <c r="H761" s="2" t="str">
        <f>_xlfn.XLOOKUP(orders!C761,customers!$A$1:$A$1001,customers!$G$1:$G$1001,,0)</f>
        <v>United States</v>
      </c>
      <c r="I761" t="str">
        <f>_xlfn.XLOOKUP(D761,products!$A$1:$A$49,products!$B$1:$B$49,,0)</f>
        <v>Lib</v>
      </c>
      <c r="J761" t="str">
        <f>_xlfn.XLOOKUP(D761,products!$A$1:$A$49,products!$C$1:$C$49,,0)</f>
        <v>D</v>
      </c>
      <c r="K761" s="4">
        <f>_xlfn.XLOOKUP(D761,products!$A$1:$A$49,products!$D$1:$D$49,,0)</f>
        <v>2.5</v>
      </c>
      <c r="L761" s="6">
        <f>_xlfn.XLOOKUP(D761,products!$A$1:$A$49,products!$E$1:$E$49,,0)</f>
        <v>29.784999999999997</v>
      </c>
      <c r="M761" s="5">
        <f t="shared" si="22"/>
        <v>29.784999999999997</v>
      </c>
      <c r="N761" t="s">
        <v>6199</v>
      </c>
      <c r="O761" t="str">
        <f t="shared" si="23"/>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 customers!$A$1:$A$1001,customers!$C$1:$C$1001,,0)=0,"",_xlfn.XLOOKUP(C762, customers!$A$1:$A$1001,customers!$C$1:$C$1001,,0))</f>
        <v>aferreal4@wikia.com</v>
      </c>
      <c r="H762" s="2" t="str">
        <f>_xlfn.XLOOKUP(orders!C762,customers!$A$1:$A$1001,customers!$G$1:$G$1001,,0)</f>
        <v>United States</v>
      </c>
      <c r="I762" t="str">
        <f>_xlfn.XLOOKUP(D762,products!$A$1:$A$49,products!$B$1:$B$49,,0)</f>
        <v>Exc</v>
      </c>
      <c r="J762" t="str">
        <f>_xlfn.XLOOKUP(D762,products!$A$1:$A$49,products!$C$1:$C$49,,0)</f>
        <v>L</v>
      </c>
      <c r="K762" s="4">
        <f>_xlfn.XLOOKUP(D762,products!$A$1:$A$49,products!$D$1:$D$49,,0)</f>
        <v>0.5</v>
      </c>
      <c r="L762" s="6">
        <f>_xlfn.XLOOKUP(D762,products!$A$1:$A$49,products!$E$1:$E$49,,0)</f>
        <v>8.91</v>
      </c>
      <c r="M762" s="5">
        <f t="shared" si="22"/>
        <v>44.55</v>
      </c>
      <c r="N762" t="s">
        <v>6198</v>
      </c>
      <c r="O762" t="str">
        <f t="shared" si="23"/>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 customers!$A$1:$A$1001,customers!$C$1:$C$1001,,0)=0,"",_xlfn.XLOOKUP(C763, customers!$A$1:$A$1001,customers!$C$1:$C$1001,,0))</f>
        <v>ckendrickl5@webnode.com</v>
      </c>
      <c r="H763" s="2" t="str">
        <f>_xlfn.XLOOKUP(orders!C763,customers!$A$1:$A$1001,customers!$G$1:$G$1001,,0)</f>
        <v>United States</v>
      </c>
      <c r="I763" t="str">
        <f>_xlfn.XLOOKUP(D763,products!$A$1:$A$49,products!$B$1:$B$49,,0)</f>
        <v>Exc</v>
      </c>
      <c r="J763" t="str">
        <f>_xlfn.XLOOKUP(D763,products!$A$1:$A$49,products!$C$1:$C$49,,0)</f>
        <v>L</v>
      </c>
      <c r="K763" s="4">
        <f>_xlfn.XLOOKUP(D763,products!$A$1:$A$49,products!$D$1:$D$49,,0)</f>
        <v>1</v>
      </c>
      <c r="L763" s="6">
        <f>_xlfn.XLOOKUP(D763,products!$A$1:$A$49,products!$E$1:$E$49,,0)</f>
        <v>14.85</v>
      </c>
      <c r="M763" s="5">
        <f t="shared" si="22"/>
        <v>89.1</v>
      </c>
      <c r="N763" t="s">
        <v>6198</v>
      </c>
      <c r="O763" t="str">
        <f t="shared" si="23"/>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 customers!$A$1:$A$1001,customers!$C$1:$C$1001,,0)=0,"",_xlfn.XLOOKUP(C764, customers!$A$1:$A$1001,customers!$C$1:$C$1001,,0))</f>
        <v>sdanilchikl6@mit.edu</v>
      </c>
      <c r="H764" s="2" t="str">
        <f>_xlfn.XLOOKUP(orders!C764,customers!$A$1:$A$1001,customers!$G$1:$G$1001,,0)</f>
        <v>United Kingdom</v>
      </c>
      <c r="I764" t="str">
        <f>_xlfn.XLOOKUP(D764,products!$A$1:$A$49,products!$B$1:$B$49,,0)</f>
        <v>Lib</v>
      </c>
      <c r="J764" t="str">
        <f>_xlfn.XLOOKUP(D764,products!$A$1:$A$49,products!$C$1:$C$49,,0)</f>
        <v>M</v>
      </c>
      <c r="K764" s="4">
        <f>_xlfn.XLOOKUP(D764,products!$A$1:$A$49,products!$D$1:$D$49,,0)</f>
        <v>0.5</v>
      </c>
      <c r="L764" s="6">
        <f>_xlfn.XLOOKUP(D764,products!$A$1:$A$49,products!$E$1:$E$49,,0)</f>
        <v>8.73</v>
      </c>
      <c r="M764" s="5">
        <f t="shared" si="22"/>
        <v>43.650000000000006</v>
      </c>
      <c r="N764" t="s">
        <v>6199</v>
      </c>
      <c r="O764" t="str">
        <f t="shared" si="23"/>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 customers!$A$1:$A$1001,customers!$C$1:$C$1001,,0)=0,"",_xlfn.XLOOKUP(C765, customers!$A$1:$A$1001,customers!$C$1:$C$1001,,0))</f>
        <v/>
      </c>
      <c r="H765" s="2" t="str">
        <f>_xlfn.XLOOKUP(orders!C765,customers!$A$1:$A$1001,customers!$G$1:$G$1001,,0)</f>
        <v>United States</v>
      </c>
      <c r="I765" t="str">
        <f>_xlfn.XLOOKUP(D765,products!$A$1:$A$49,products!$B$1:$B$49,,0)</f>
        <v>Ara</v>
      </c>
      <c r="J765" t="str">
        <f>_xlfn.XLOOKUP(D765,products!$A$1:$A$49,products!$C$1:$C$49,,0)</f>
        <v>L</v>
      </c>
      <c r="K765" s="4">
        <f>_xlfn.XLOOKUP(D765,products!$A$1:$A$49,products!$D$1:$D$49,,0)</f>
        <v>0.5</v>
      </c>
      <c r="L765" s="6">
        <f>_xlfn.XLOOKUP(D765,products!$A$1:$A$49,products!$E$1:$E$49,,0)</f>
        <v>7.77</v>
      </c>
      <c r="M765" s="5">
        <f t="shared" si="22"/>
        <v>23.31</v>
      </c>
      <c r="N765" t="s">
        <v>6200</v>
      </c>
      <c r="O765" t="str">
        <f t="shared" si="23"/>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 customers!$A$1:$A$1001,customers!$C$1:$C$1001,,0)=0,"",_xlfn.XLOOKUP(C766, customers!$A$1:$A$1001,customers!$C$1:$C$1001,,0))</f>
        <v>bfolomkinl8@yolasite.com</v>
      </c>
      <c r="H766" s="2" t="str">
        <f>_xlfn.XLOOKUP(orders!C766,customers!$A$1:$A$1001,customers!$G$1:$G$1001,,0)</f>
        <v>United States</v>
      </c>
      <c r="I766" t="str">
        <f>_xlfn.XLOOKUP(D766,products!$A$1:$A$49,products!$B$1:$B$49,,0)</f>
        <v>Ara</v>
      </c>
      <c r="J766" t="str">
        <f>_xlfn.XLOOKUP(D766,products!$A$1:$A$49,products!$C$1:$C$49,,0)</f>
        <v>L</v>
      </c>
      <c r="K766" s="4">
        <f>_xlfn.XLOOKUP(D766,products!$A$1:$A$49,products!$D$1:$D$49,,0)</f>
        <v>2.5</v>
      </c>
      <c r="L766" s="6">
        <f>_xlfn.XLOOKUP(D766,products!$A$1:$A$49,products!$E$1:$E$49,,0)</f>
        <v>29.784999999999997</v>
      </c>
      <c r="M766" s="5">
        <f t="shared" si="22"/>
        <v>178.70999999999998</v>
      </c>
      <c r="N766" t="s">
        <v>6200</v>
      </c>
      <c r="O766" t="str">
        <f t="shared" si="23"/>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 customers!$A$1:$A$1001,customers!$C$1:$C$1001,,0)=0,"",_xlfn.XLOOKUP(C767, customers!$A$1:$A$1001,customers!$C$1:$C$1001,,0))</f>
        <v>rpursglovel9@biblegateway.com</v>
      </c>
      <c r="H767" s="2" t="str">
        <f>_xlfn.XLOOKUP(orders!C767,customers!$A$1:$A$1001,customers!$G$1:$G$1001,,0)</f>
        <v>United States</v>
      </c>
      <c r="I767" t="str">
        <f>_xlfn.XLOOKUP(D767,products!$A$1:$A$49,products!$B$1:$B$49,,0)</f>
        <v>Rob</v>
      </c>
      <c r="J767" t="str">
        <f>_xlfn.XLOOKUP(D767,products!$A$1:$A$49,products!$C$1:$C$49,,0)</f>
        <v>M</v>
      </c>
      <c r="K767" s="4">
        <f>_xlfn.XLOOKUP(D767,products!$A$1:$A$49,products!$D$1:$D$49,,0)</f>
        <v>1</v>
      </c>
      <c r="L767" s="6">
        <f>_xlfn.XLOOKUP(D767,products!$A$1:$A$49,products!$E$1:$E$49,,0)</f>
        <v>9.9499999999999993</v>
      </c>
      <c r="M767" s="5">
        <f t="shared" si="22"/>
        <v>59.699999999999996</v>
      </c>
      <c r="N767" t="s">
        <v>6197</v>
      </c>
      <c r="O767" t="str">
        <f t="shared" si="23"/>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 customers!$A$1:$A$1001,customers!$C$1:$C$1001,,0)=0,"",_xlfn.XLOOKUP(C768, customers!$A$1:$A$1001,customers!$C$1:$C$1001,,0))</f>
        <v>rpursglovel9@biblegateway.com</v>
      </c>
      <c r="H768" s="2" t="str">
        <f>_xlfn.XLOOKUP(orders!C768,customers!$A$1:$A$1001,customers!$G$1:$G$1001,,0)</f>
        <v>United States</v>
      </c>
      <c r="I768" t="str">
        <f>_xlfn.XLOOKUP(D768,products!$A$1:$A$49,products!$B$1:$B$49,,0)</f>
        <v>Ara</v>
      </c>
      <c r="J768" t="str">
        <f>_xlfn.XLOOKUP(D768,products!$A$1:$A$49,products!$C$1:$C$49,,0)</f>
        <v>L</v>
      </c>
      <c r="K768" s="4">
        <f>_xlfn.XLOOKUP(D768,products!$A$1:$A$49,products!$D$1:$D$49,,0)</f>
        <v>0.5</v>
      </c>
      <c r="L768" s="6">
        <f>_xlfn.XLOOKUP(D768,products!$A$1:$A$49,products!$E$1:$E$49,,0)</f>
        <v>7.77</v>
      </c>
      <c r="M768" s="5">
        <f t="shared" si="22"/>
        <v>15.54</v>
      </c>
      <c r="N768" t="s">
        <v>6200</v>
      </c>
      <c r="O768" t="str">
        <f t="shared" si="23"/>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 customers!$A$1:$A$1001,customers!$C$1:$C$1001,,0)=0,"",_xlfn.XLOOKUP(C769, customers!$A$1:$A$1001,customers!$C$1:$C$1001,,0))</f>
        <v>fconstancekz@ifeng.com</v>
      </c>
      <c r="H769" s="2" t="str">
        <f>_xlfn.XLOOKUP(orders!C769,customers!$A$1:$A$1001,customers!$G$1:$G$1001,,0)</f>
        <v>United States</v>
      </c>
      <c r="I769" t="str">
        <f>_xlfn.XLOOKUP(D769,products!$A$1:$A$49,products!$B$1:$B$49,,0)</f>
        <v>Ara</v>
      </c>
      <c r="J769" t="str">
        <f>_xlfn.XLOOKUP(D769,products!$A$1:$A$49,products!$C$1:$C$49,,0)</f>
        <v>L</v>
      </c>
      <c r="K769" s="4">
        <f>_xlfn.XLOOKUP(D769,products!$A$1:$A$49,products!$D$1:$D$49,,0)</f>
        <v>2.5</v>
      </c>
      <c r="L769" s="6">
        <f>_xlfn.XLOOKUP(D769,products!$A$1:$A$49,products!$E$1:$E$49,,0)</f>
        <v>29.784999999999997</v>
      </c>
      <c r="M769" s="5">
        <f t="shared" si="22"/>
        <v>89.35499999999999</v>
      </c>
      <c r="N769" t="s">
        <v>6200</v>
      </c>
      <c r="O769" t="str">
        <f t="shared" si="23"/>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 customers!$A$1:$A$1001,customers!$C$1:$C$1001,,0)=0,"",_xlfn.XLOOKUP(C770, customers!$A$1:$A$1001,customers!$C$1:$C$1001,,0))</f>
        <v>fconstancekz@ifeng.com</v>
      </c>
      <c r="H770" s="2" t="str">
        <f>_xlfn.XLOOKUP(orders!C770,customers!$A$1:$A$1001,customers!$G$1:$G$1001,,0)</f>
        <v>United States</v>
      </c>
      <c r="I770" t="str">
        <f>_xlfn.XLOOKUP(D770,products!$A$1:$A$49,products!$B$1:$B$49,,0)</f>
        <v>Rob</v>
      </c>
      <c r="J770" t="str">
        <f>_xlfn.XLOOKUP(D770,products!$A$1:$A$49,products!$C$1:$C$49,,0)</f>
        <v>L</v>
      </c>
      <c r="K770" s="4">
        <f>_xlfn.XLOOKUP(D770,products!$A$1:$A$49,products!$D$1:$D$49,,0)</f>
        <v>1</v>
      </c>
      <c r="L770" s="6">
        <f>_xlfn.XLOOKUP(D770,products!$A$1:$A$49,products!$E$1:$E$49,,0)</f>
        <v>11.95</v>
      </c>
      <c r="M770" s="5">
        <f t="shared" si="22"/>
        <v>23.9</v>
      </c>
      <c r="N770" t="s">
        <v>6197</v>
      </c>
      <c r="O770" t="str">
        <f t="shared" si="23"/>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 customers!$A$1:$A$1001,customers!$C$1:$C$1001,,0)=0,"",_xlfn.XLOOKUP(C771, customers!$A$1:$A$1001,customers!$C$1:$C$1001,,0))</f>
        <v>deburahld@google.co.jp</v>
      </c>
      <c r="H771" s="2" t="str">
        <f>_xlfn.XLOOKUP(orders!C771,customers!$A$1:$A$1001,customers!$G$1:$G$1001,,0)</f>
        <v>United Kingdom</v>
      </c>
      <c r="I771" t="str">
        <f>_xlfn.XLOOKUP(D771,products!$A$1:$A$49,products!$B$1:$B$49,,0)</f>
        <v>Rob</v>
      </c>
      <c r="J771" t="str">
        <f>_xlfn.XLOOKUP(D771,products!$A$1:$A$49,products!$C$1:$C$49,,0)</f>
        <v>M</v>
      </c>
      <c r="K771" s="4">
        <f>_xlfn.XLOOKUP(D771,products!$A$1:$A$49,products!$D$1:$D$49,,0)</f>
        <v>2.5</v>
      </c>
      <c r="L771" s="6">
        <f>_xlfn.XLOOKUP(D771,products!$A$1:$A$49,products!$E$1:$E$49,,0)</f>
        <v>22.884999999999998</v>
      </c>
      <c r="M771" s="5">
        <f t="shared" ref="M771:M834" si="24">L771*E771</f>
        <v>137.31</v>
      </c>
      <c r="N771" t="s">
        <v>6197</v>
      </c>
      <c r="O771" t="str">
        <f t="shared" ref="O771:O834" si="25">IF(J771 = "M", "Medium", IF(J771 = "L", "Light", IF(J771 = "D", "Dark","")))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 customers!$A$1:$A$1001,customers!$C$1:$C$1001,,0)=0,"",_xlfn.XLOOKUP(C772, customers!$A$1:$A$1001,customers!$C$1:$C$1001,,0))</f>
        <v>mbrimilcombele@cnn.com</v>
      </c>
      <c r="H772" s="2" t="str">
        <f>_xlfn.XLOOKUP(orders!C772,customers!$A$1:$A$1001,customers!$G$1:$G$1001,,0)</f>
        <v>United States</v>
      </c>
      <c r="I772" t="str">
        <f>_xlfn.XLOOKUP(D772,products!$A$1:$A$49,products!$B$1:$B$49,,0)</f>
        <v>Ara</v>
      </c>
      <c r="J772" t="str">
        <f>_xlfn.XLOOKUP(D772,products!$A$1:$A$49,products!$C$1:$C$49,,0)</f>
        <v>D</v>
      </c>
      <c r="K772" s="4">
        <f>_xlfn.XLOOKUP(D772,products!$A$1:$A$49,products!$D$1:$D$49,,0)</f>
        <v>1</v>
      </c>
      <c r="L772" s="6">
        <f>_xlfn.XLOOKUP(D772,products!$A$1:$A$49,products!$E$1:$E$49,,0)</f>
        <v>9.9499999999999993</v>
      </c>
      <c r="M772" s="5">
        <f t="shared" si="24"/>
        <v>9.9499999999999993</v>
      </c>
      <c r="N772" t="s">
        <v>6200</v>
      </c>
      <c r="O772" t="str">
        <f t="shared" si="25"/>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 customers!$A$1:$A$1001,customers!$C$1:$C$1001,,0)=0,"",_xlfn.XLOOKUP(C773, customers!$A$1:$A$1001,customers!$C$1:$C$1001,,0))</f>
        <v>sbollamlf@list-manage.com</v>
      </c>
      <c r="H773" s="2" t="str">
        <f>_xlfn.XLOOKUP(orders!C773,customers!$A$1:$A$1001,customers!$G$1:$G$1001,,0)</f>
        <v>United States</v>
      </c>
      <c r="I773" t="str">
        <f>_xlfn.XLOOKUP(D773,products!$A$1:$A$49,products!$B$1:$B$49,,0)</f>
        <v>Rob</v>
      </c>
      <c r="J773" t="str">
        <f>_xlfn.XLOOKUP(D773,products!$A$1:$A$49,products!$C$1:$C$49,,0)</f>
        <v>L</v>
      </c>
      <c r="K773" s="4">
        <f>_xlfn.XLOOKUP(D773,products!$A$1:$A$49,products!$D$1:$D$49,,0)</f>
        <v>0.5</v>
      </c>
      <c r="L773" s="6">
        <f>_xlfn.XLOOKUP(D773,products!$A$1:$A$49,products!$E$1:$E$49,,0)</f>
        <v>7.169999999999999</v>
      </c>
      <c r="M773" s="5">
        <f t="shared" si="24"/>
        <v>21.509999999999998</v>
      </c>
      <c r="N773" t="s">
        <v>6197</v>
      </c>
      <c r="O773" t="str">
        <f t="shared" si="25"/>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 customers!$A$1:$A$1001,customers!$C$1:$C$1001,,0)=0,"",_xlfn.XLOOKUP(C774, customers!$A$1:$A$1001,customers!$C$1:$C$1001,,0))</f>
        <v/>
      </c>
      <c r="H774" s="2" t="str">
        <f>_xlfn.XLOOKUP(orders!C774,customers!$A$1:$A$1001,customers!$G$1:$G$1001,,0)</f>
        <v>United States</v>
      </c>
      <c r="I774" t="str">
        <f>_xlfn.XLOOKUP(D774,products!$A$1:$A$49,products!$B$1:$B$49,,0)</f>
        <v>Exc</v>
      </c>
      <c r="J774" t="str">
        <f>_xlfn.XLOOKUP(D774,products!$A$1:$A$49,products!$C$1:$C$49,,0)</f>
        <v>M</v>
      </c>
      <c r="K774" s="4">
        <f>_xlfn.XLOOKUP(D774,products!$A$1:$A$49,products!$D$1:$D$49,,0)</f>
        <v>1</v>
      </c>
      <c r="L774" s="6">
        <f>_xlfn.XLOOKUP(D774,products!$A$1:$A$49,products!$E$1:$E$49,,0)</f>
        <v>13.75</v>
      </c>
      <c r="M774" s="5">
        <f t="shared" si="24"/>
        <v>82.5</v>
      </c>
      <c r="N774" t="s">
        <v>6198</v>
      </c>
      <c r="O774" t="str">
        <f t="shared" si="25"/>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 customers!$A$1:$A$1001,customers!$C$1:$C$1001,,0)=0,"",_xlfn.XLOOKUP(C775, customers!$A$1:$A$1001,customers!$C$1:$C$1001,,0))</f>
        <v>afilipczaklh@ning.com</v>
      </c>
      <c r="H775" s="2" t="str">
        <f>_xlfn.XLOOKUP(orders!C775,customers!$A$1:$A$1001,customers!$G$1:$G$1001,,0)</f>
        <v>Ireland</v>
      </c>
      <c r="I775" t="str">
        <f>_xlfn.XLOOKUP(D775,products!$A$1:$A$49,products!$B$1:$B$49,,0)</f>
        <v>Lib</v>
      </c>
      <c r="J775" t="str">
        <f>_xlfn.XLOOKUP(D775,products!$A$1:$A$49,products!$C$1:$C$49,,0)</f>
        <v>M</v>
      </c>
      <c r="K775" s="4">
        <f>_xlfn.XLOOKUP(D775,products!$A$1:$A$49,products!$D$1:$D$49,,0)</f>
        <v>0.2</v>
      </c>
      <c r="L775" s="6">
        <f>_xlfn.XLOOKUP(D775,products!$A$1:$A$49,products!$E$1:$E$49,,0)</f>
        <v>4.3650000000000002</v>
      </c>
      <c r="M775" s="5">
        <f t="shared" si="24"/>
        <v>8.73</v>
      </c>
      <c r="N775" t="s">
        <v>6199</v>
      </c>
      <c r="O775" t="str">
        <f t="shared" si="25"/>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 customers!$A$1:$A$1001,customers!$C$1:$C$1001,,0)=0,"",_xlfn.XLOOKUP(C776, customers!$A$1:$A$1001,customers!$C$1:$C$1001,,0))</f>
        <v/>
      </c>
      <c r="H776" s="2" t="str">
        <f>_xlfn.XLOOKUP(orders!C776,customers!$A$1:$A$1001,customers!$G$1:$G$1001,,0)</f>
        <v>United States</v>
      </c>
      <c r="I776" t="str">
        <f>_xlfn.XLOOKUP(D776,products!$A$1:$A$49,products!$B$1:$B$49,,0)</f>
        <v>Rob</v>
      </c>
      <c r="J776" t="str">
        <f>_xlfn.XLOOKUP(D776,products!$A$1:$A$49,products!$C$1:$C$49,,0)</f>
        <v>M</v>
      </c>
      <c r="K776" s="4">
        <f>_xlfn.XLOOKUP(D776,products!$A$1:$A$49,products!$D$1:$D$49,,0)</f>
        <v>1</v>
      </c>
      <c r="L776" s="6">
        <f>_xlfn.XLOOKUP(D776,products!$A$1:$A$49,products!$E$1:$E$49,,0)</f>
        <v>9.9499999999999993</v>
      </c>
      <c r="M776" s="5">
        <f t="shared" si="24"/>
        <v>19.899999999999999</v>
      </c>
      <c r="N776" t="s">
        <v>6197</v>
      </c>
      <c r="O776" t="str">
        <f t="shared" si="25"/>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 customers!$A$1:$A$1001,customers!$C$1:$C$1001,,0)=0,"",_xlfn.XLOOKUP(C777, customers!$A$1:$A$1001,customers!$C$1:$C$1001,,0))</f>
        <v>relnaughlj@comsenz.com</v>
      </c>
      <c r="H777" s="2" t="str">
        <f>_xlfn.XLOOKUP(orders!C777,customers!$A$1:$A$1001,customers!$G$1:$G$1001,,0)</f>
        <v>United States</v>
      </c>
      <c r="I777" t="str">
        <f>_xlfn.XLOOKUP(D777,products!$A$1:$A$49,products!$B$1:$B$49,,0)</f>
        <v>Exc</v>
      </c>
      <c r="J777" t="str">
        <f>_xlfn.XLOOKUP(D777,products!$A$1:$A$49,products!$C$1:$C$49,,0)</f>
        <v>L</v>
      </c>
      <c r="K777" s="4">
        <f>_xlfn.XLOOKUP(D777,products!$A$1:$A$49,products!$D$1:$D$49,,0)</f>
        <v>0.5</v>
      </c>
      <c r="L777" s="6">
        <f>_xlfn.XLOOKUP(D777,products!$A$1:$A$49,products!$E$1:$E$49,,0)</f>
        <v>8.91</v>
      </c>
      <c r="M777" s="5">
        <f t="shared" si="24"/>
        <v>17.82</v>
      </c>
      <c r="N777" t="s">
        <v>6198</v>
      </c>
      <c r="O777" t="str">
        <f t="shared" si="25"/>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 customers!$A$1:$A$1001,customers!$C$1:$C$1001,,0)=0,"",_xlfn.XLOOKUP(C778, customers!$A$1:$A$1001,customers!$C$1:$C$1001,,0))</f>
        <v>jdeehanlk@about.me</v>
      </c>
      <c r="H778" s="2" t="str">
        <f>_xlfn.XLOOKUP(orders!C778,customers!$A$1:$A$1001,customers!$G$1:$G$1001,,0)</f>
        <v>United States</v>
      </c>
      <c r="I778" t="str">
        <f>_xlfn.XLOOKUP(D778,products!$A$1:$A$49,products!$B$1:$B$49,,0)</f>
        <v>Ara</v>
      </c>
      <c r="J778" t="str">
        <f>_xlfn.XLOOKUP(D778,products!$A$1:$A$49,products!$C$1:$C$49,,0)</f>
        <v>M</v>
      </c>
      <c r="K778" s="4">
        <f>_xlfn.XLOOKUP(D778,products!$A$1:$A$49,products!$D$1:$D$49,,0)</f>
        <v>0.5</v>
      </c>
      <c r="L778" s="6">
        <f>_xlfn.XLOOKUP(D778,products!$A$1:$A$49,products!$E$1:$E$49,,0)</f>
        <v>6.75</v>
      </c>
      <c r="M778" s="5">
        <f t="shared" si="24"/>
        <v>20.25</v>
      </c>
      <c r="N778" t="s">
        <v>6200</v>
      </c>
      <c r="O778" t="str">
        <f t="shared" si="25"/>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 customers!$A$1:$A$1001,customers!$C$1:$C$1001,,0)=0,"",_xlfn.XLOOKUP(C779, customers!$A$1:$A$1001,customers!$C$1:$C$1001,,0))</f>
        <v>jedenll@e-recht24.de</v>
      </c>
      <c r="H779" s="2" t="str">
        <f>_xlfn.XLOOKUP(orders!C779,customers!$A$1:$A$1001,customers!$G$1:$G$1001,,0)</f>
        <v>United States</v>
      </c>
      <c r="I779" t="str">
        <f>_xlfn.XLOOKUP(D779,products!$A$1:$A$49,products!$B$1:$B$49,,0)</f>
        <v>Ara</v>
      </c>
      <c r="J779" t="str">
        <f>_xlfn.XLOOKUP(D779,products!$A$1:$A$49,products!$C$1:$C$49,,0)</f>
        <v>L</v>
      </c>
      <c r="K779" s="4">
        <f>_xlfn.XLOOKUP(D779,products!$A$1:$A$49,products!$D$1:$D$49,,0)</f>
        <v>2.5</v>
      </c>
      <c r="L779" s="6">
        <f>_xlfn.XLOOKUP(D779,products!$A$1:$A$49,products!$E$1:$E$49,,0)</f>
        <v>29.784999999999997</v>
      </c>
      <c r="M779" s="5">
        <f t="shared" si="24"/>
        <v>59.569999999999993</v>
      </c>
      <c r="N779" t="s">
        <v>6200</v>
      </c>
      <c r="O779" t="str">
        <f t="shared" si="25"/>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 customers!$A$1:$A$1001,customers!$C$1:$C$1001,,0)=0,"",_xlfn.XLOOKUP(C780, customers!$A$1:$A$1001,customers!$C$1:$C$1001,,0))</f>
        <v>cjewsterlu@moonfruit.com</v>
      </c>
      <c r="H780" s="2" t="str">
        <f>_xlfn.XLOOKUP(orders!C780,customers!$A$1:$A$1001,customers!$G$1:$G$1001,,0)</f>
        <v>United States</v>
      </c>
      <c r="I780" t="str">
        <f>_xlfn.XLOOKUP(D780,products!$A$1:$A$49,products!$B$1:$B$49,,0)</f>
        <v>Lib</v>
      </c>
      <c r="J780" t="str">
        <f>_xlfn.XLOOKUP(D780,products!$A$1:$A$49,products!$C$1:$C$49,,0)</f>
        <v>L</v>
      </c>
      <c r="K780" s="4">
        <f>_xlfn.XLOOKUP(D780,products!$A$1:$A$49,products!$D$1:$D$49,,0)</f>
        <v>0.5</v>
      </c>
      <c r="L780" s="6">
        <f>_xlfn.XLOOKUP(D780,products!$A$1:$A$49,products!$E$1:$E$49,,0)</f>
        <v>9.51</v>
      </c>
      <c r="M780" s="5">
        <f t="shared" si="24"/>
        <v>19.02</v>
      </c>
      <c r="N780" t="s">
        <v>6199</v>
      </c>
      <c r="O780" t="str">
        <f t="shared" si="25"/>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 customers!$A$1:$A$1001,customers!$C$1:$C$1001,,0)=0,"",_xlfn.XLOOKUP(C781, customers!$A$1:$A$1001,customers!$C$1:$C$1001,,0))</f>
        <v>usoutherdenln@hao123.com</v>
      </c>
      <c r="H781" s="2" t="str">
        <f>_xlfn.XLOOKUP(orders!C781,customers!$A$1:$A$1001,customers!$G$1:$G$1001,,0)</f>
        <v>United States</v>
      </c>
      <c r="I781" t="str">
        <f>_xlfn.XLOOKUP(D781,products!$A$1:$A$49,products!$B$1:$B$49,,0)</f>
        <v>Lib</v>
      </c>
      <c r="J781" t="str">
        <f>_xlfn.XLOOKUP(D781,products!$A$1:$A$49,products!$C$1:$C$49,,0)</f>
        <v>D</v>
      </c>
      <c r="K781" s="4">
        <f>_xlfn.XLOOKUP(D781,products!$A$1:$A$49,products!$D$1:$D$49,,0)</f>
        <v>1</v>
      </c>
      <c r="L781" s="6">
        <f>_xlfn.XLOOKUP(D781,products!$A$1:$A$49,products!$E$1:$E$49,,0)</f>
        <v>12.95</v>
      </c>
      <c r="M781" s="5">
        <f t="shared" si="24"/>
        <v>77.699999999999989</v>
      </c>
      <c r="N781" t="s">
        <v>6199</v>
      </c>
      <c r="O781" t="str">
        <f t="shared" si="25"/>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 customers!$A$1:$A$1001,customers!$C$1:$C$1001,,0)=0,"",_xlfn.XLOOKUP(C782, customers!$A$1:$A$1001,customers!$C$1:$C$1001,,0))</f>
        <v/>
      </c>
      <c r="H782" s="2" t="str">
        <f>_xlfn.XLOOKUP(orders!C782,customers!$A$1:$A$1001,customers!$G$1:$G$1001,,0)</f>
        <v>United States</v>
      </c>
      <c r="I782" t="str">
        <f>_xlfn.XLOOKUP(D782,products!$A$1:$A$49,products!$B$1:$B$49,,0)</f>
        <v>Exc</v>
      </c>
      <c r="J782" t="str">
        <f>_xlfn.XLOOKUP(D782,products!$A$1:$A$49,products!$C$1:$C$49,,0)</f>
        <v>M</v>
      </c>
      <c r="K782" s="4">
        <f>_xlfn.XLOOKUP(D782,products!$A$1:$A$49,products!$D$1:$D$49,,0)</f>
        <v>1</v>
      </c>
      <c r="L782" s="6">
        <f>_xlfn.XLOOKUP(D782,products!$A$1:$A$49,products!$E$1:$E$49,,0)</f>
        <v>13.75</v>
      </c>
      <c r="M782" s="5">
        <f t="shared" si="24"/>
        <v>41.25</v>
      </c>
      <c r="N782" t="s">
        <v>6198</v>
      </c>
      <c r="O782" t="str">
        <f t="shared" si="25"/>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 customers!$A$1:$A$1001,customers!$C$1:$C$1001,,0)=0,"",_xlfn.XLOOKUP(C783, customers!$A$1:$A$1001,customers!$C$1:$C$1001,,0))</f>
        <v>lburtenshawlp@shinystat.com</v>
      </c>
      <c r="H783" s="2" t="str">
        <f>_xlfn.XLOOKUP(orders!C783,customers!$A$1:$A$1001,customers!$G$1:$G$1001,,0)</f>
        <v>United States</v>
      </c>
      <c r="I783" t="str">
        <f>_xlfn.XLOOKUP(D783,products!$A$1:$A$49,products!$B$1:$B$49,,0)</f>
        <v>Lib</v>
      </c>
      <c r="J783" t="str">
        <f>_xlfn.XLOOKUP(D783,products!$A$1:$A$49,products!$C$1:$C$49,,0)</f>
        <v>L</v>
      </c>
      <c r="K783" s="4">
        <f>_xlfn.XLOOKUP(D783,products!$A$1:$A$49,products!$D$1:$D$49,,0)</f>
        <v>2.5</v>
      </c>
      <c r="L783" s="6">
        <f>_xlfn.XLOOKUP(D783,products!$A$1:$A$49,products!$E$1:$E$49,,0)</f>
        <v>36.454999999999998</v>
      </c>
      <c r="M783" s="5">
        <f t="shared" si="24"/>
        <v>145.82</v>
      </c>
      <c r="N783" t="s">
        <v>6199</v>
      </c>
      <c r="O783" t="str">
        <f t="shared" si="25"/>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 customers!$A$1:$A$1001,customers!$C$1:$C$1001,,0)=0,"",_xlfn.XLOOKUP(C784, customers!$A$1:$A$1001,customers!$C$1:$C$1001,,0))</f>
        <v>agregorattilq@vistaprint.com</v>
      </c>
      <c r="H784" s="2" t="str">
        <f>_xlfn.XLOOKUP(orders!C784,customers!$A$1:$A$1001,customers!$G$1:$G$1001,,0)</f>
        <v>Ireland</v>
      </c>
      <c r="I784" t="str">
        <f>_xlfn.XLOOKUP(D784,products!$A$1:$A$49,products!$B$1:$B$49,,0)</f>
        <v>Exc</v>
      </c>
      <c r="J784" t="str">
        <f>_xlfn.XLOOKUP(D784,products!$A$1:$A$49,products!$C$1:$C$49,,0)</f>
        <v>L</v>
      </c>
      <c r="K784" s="4">
        <f>_xlfn.XLOOKUP(D784,products!$A$1:$A$49,products!$D$1:$D$49,,0)</f>
        <v>0.2</v>
      </c>
      <c r="L784" s="6">
        <f>_xlfn.XLOOKUP(D784,products!$A$1:$A$49,products!$E$1:$E$49,,0)</f>
        <v>4.4550000000000001</v>
      </c>
      <c r="M784" s="5">
        <f t="shared" si="24"/>
        <v>26.73</v>
      </c>
      <c r="N784" t="s">
        <v>6198</v>
      </c>
      <c r="O784" t="str">
        <f t="shared" si="25"/>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 customers!$A$1:$A$1001,customers!$C$1:$C$1001,,0)=0,"",_xlfn.XLOOKUP(C785, customers!$A$1:$A$1001,customers!$C$1:$C$1001,,0))</f>
        <v>ccrosterlr@gov.uk</v>
      </c>
      <c r="H785" s="2" t="str">
        <f>_xlfn.XLOOKUP(orders!C785,customers!$A$1:$A$1001,customers!$G$1:$G$1001,,0)</f>
        <v>United States</v>
      </c>
      <c r="I785" t="str">
        <f>_xlfn.XLOOKUP(D785,products!$A$1:$A$49,products!$B$1:$B$49,,0)</f>
        <v>Lib</v>
      </c>
      <c r="J785" t="str">
        <f>_xlfn.XLOOKUP(D785,products!$A$1:$A$49,products!$C$1:$C$49,,0)</f>
        <v>M</v>
      </c>
      <c r="K785" s="4">
        <f>_xlfn.XLOOKUP(D785,products!$A$1:$A$49,products!$D$1:$D$49,,0)</f>
        <v>0.5</v>
      </c>
      <c r="L785" s="6">
        <f>_xlfn.XLOOKUP(D785,products!$A$1:$A$49,products!$E$1:$E$49,,0)</f>
        <v>8.73</v>
      </c>
      <c r="M785" s="5">
        <f t="shared" si="24"/>
        <v>43.650000000000006</v>
      </c>
      <c r="N785" t="s">
        <v>6199</v>
      </c>
      <c r="O785" t="str">
        <f t="shared" si="25"/>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 customers!$A$1:$A$1001,customers!$C$1:$C$1001,,0)=0,"",_xlfn.XLOOKUP(C786, customers!$A$1:$A$1001,customers!$C$1:$C$1001,,0))</f>
        <v>gwhiteheadls@hp.com</v>
      </c>
      <c r="H786" s="2" t="str">
        <f>_xlfn.XLOOKUP(orders!C786,customers!$A$1:$A$1001,customers!$G$1:$G$1001,,0)</f>
        <v>United States</v>
      </c>
      <c r="I786" t="str">
        <f>_xlfn.XLOOKUP(D786,products!$A$1:$A$49,products!$B$1:$B$49,,0)</f>
        <v>Lib</v>
      </c>
      <c r="J786" t="str">
        <f>_xlfn.XLOOKUP(D786,products!$A$1:$A$49,products!$C$1:$C$49,,0)</f>
        <v>L</v>
      </c>
      <c r="K786" s="4">
        <f>_xlfn.XLOOKUP(D786,products!$A$1:$A$49,products!$D$1:$D$49,,0)</f>
        <v>1</v>
      </c>
      <c r="L786" s="6">
        <f>_xlfn.XLOOKUP(D786,products!$A$1:$A$49,products!$E$1:$E$49,,0)</f>
        <v>15.85</v>
      </c>
      <c r="M786" s="5">
        <f t="shared" si="24"/>
        <v>31.7</v>
      </c>
      <c r="N786" t="s">
        <v>6199</v>
      </c>
      <c r="O786" t="str">
        <f t="shared" si="25"/>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 customers!$A$1:$A$1001,customers!$C$1:$C$1001,,0)=0,"",_xlfn.XLOOKUP(C787, customers!$A$1:$A$1001,customers!$C$1:$C$1001,,0))</f>
        <v>hjodrellelt@samsung.com</v>
      </c>
      <c r="H787" s="2" t="str">
        <f>_xlfn.XLOOKUP(orders!C787,customers!$A$1:$A$1001,customers!$G$1:$G$1001,,0)</f>
        <v>United States</v>
      </c>
      <c r="I787" t="str">
        <f>_xlfn.XLOOKUP(D787,products!$A$1:$A$49,products!$B$1:$B$49,,0)</f>
        <v>Ara</v>
      </c>
      <c r="J787" t="str">
        <f>_xlfn.XLOOKUP(D787,products!$A$1:$A$49,products!$C$1:$C$49,,0)</f>
        <v>D</v>
      </c>
      <c r="K787" s="4">
        <f>_xlfn.XLOOKUP(D787,products!$A$1:$A$49,products!$D$1:$D$49,,0)</f>
        <v>2.5</v>
      </c>
      <c r="L787" s="6">
        <f>_xlfn.XLOOKUP(D787,products!$A$1:$A$49,products!$E$1:$E$49,,0)</f>
        <v>22.884999999999998</v>
      </c>
      <c r="M787" s="5">
        <f t="shared" si="24"/>
        <v>22.884999999999998</v>
      </c>
      <c r="N787" t="s">
        <v>6200</v>
      </c>
      <c r="O787" t="str">
        <f t="shared" si="25"/>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 customers!$A$1:$A$1001,customers!$C$1:$C$1001,,0)=0,"",_xlfn.XLOOKUP(C788, customers!$A$1:$A$1001,customers!$C$1:$C$1001,,0))</f>
        <v>cjewsterlu@moonfruit.com</v>
      </c>
      <c r="H788" s="2" t="str">
        <f>_xlfn.XLOOKUP(orders!C788,customers!$A$1:$A$1001,customers!$G$1:$G$1001,,0)</f>
        <v>United States</v>
      </c>
      <c r="I788" t="str">
        <f>_xlfn.XLOOKUP(D788,products!$A$1:$A$49,products!$B$1:$B$49,,0)</f>
        <v>Exc</v>
      </c>
      <c r="J788" t="str">
        <f>_xlfn.XLOOKUP(D788,products!$A$1:$A$49,products!$C$1:$C$49,,0)</f>
        <v>D</v>
      </c>
      <c r="K788" s="4">
        <f>_xlfn.XLOOKUP(D788,products!$A$1:$A$49,products!$D$1:$D$49,,0)</f>
        <v>2.5</v>
      </c>
      <c r="L788" s="6">
        <f>_xlfn.XLOOKUP(D788,products!$A$1:$A$49,products!$E$1:$E$49,,0)</f>
        <v>27.945</v>
      </c>
      <c r="M788" s="5">
        <f t="shared" si="24"/>
        <v>27.945</v>
      </c>
      <c r="N788" t="s">
        <v>6198</v>
      </c>
      <c r="O788" t="str">
        <f t="shared" si="25"/>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 customers!$A$1:$A$1001,customers!$C$1:$C$1001,,0)=0,"",_xlfn.XLOOKUP(C789, customers!$A$1:$A$1001,customers!$C$1:$C$1001,,0))</f>
        <v/>
      </c>
      <c r="H789" s="2" t="str">
        <f>_xlfn.XLOOKUP(orders!C789,customers!$A$1:$A$1001,customers!$G$1:$G$1001,,0)</f>
        <v>United States</v>
      </c>
      <c r="I789" t="str">
        <f>_xlfn.XLOOKUP(D789,products!$A$1:$A$49,products!$B$1:$B$49,,0)</f>
        <v>Exc</v>
      </c>
      <c r="J789" t="str">
        <f>_xlfn.XLOOKUP(D789,products!$A$1:$A$49,products!$C$1:$C$49,,0)</f>
        <v>M</v>
      </c>
      <c r="K789" s="4">
        <f>_xlfn.XLOOKUP(D789,products!$A$1:$A$49,products!$D$1:$D$49,,0)</f>
        <v>1</v>
      </c>
      <c r="L789" s="6">
        <f>_xlfn.XLOOKUP(D789,products!$A$1:$A$49,products!$E$1:$E$49,,0)</f>
        <v>13.75</v>
      </c>
      <c r="M789" s="5">
        <f t="shared" si="24"/>
        <v>82.5</v>
      </c>
      <c r="N789" t="s">
        <v>6198</v>
      </c>
      <c r="O789" t="str">
        <f t="shared" si="25"/>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 customers!$A$1:$A$1001,customers!$C$1:$C$1001,,0)=0,"",_xlfn.XLOOKUP(C790, customers!$A$1:$A$1001,customers!$C$1:$C$1001,,0))</f>
        <v>knottramlw@odnoklassniki.ru</v>
      </c>
      <c r="H790" s="2" t="str">
        <f>_xlfn.XLOOKUP(orders!C790,customers!$A$1:$A$1001,customers!$G$1:$G$1001,,0)</f>
        <v>Ireland</v>
      </c>
      <c r="I790" t="str">
        <f>_xlfn.XLOOKUP(D790,products!$A$1:$A$49,products!$B$1:$B$49,,0)</f>
        <v>Rob</v>
      </c>
      <c r="J790" t="str">
        <f>_xlfn.XLOOKUP(D790,products!$A$1:$A$49,products!$C$1:$C$49,,0)</f>
        <v>M</v>
      </c>
      <c r="K790" s="4">
        <f>_xlfn.XLOOKUP(D790,products!$A$1:$A$49,products!$D$1:$D$49,,0)</f>
        <v>2.5</v>
      </c>
      <c r="L790" s="6">
        <f>_xlfn.XLOOKUP(D790,products!$A$1:$A$49,products!$E$1:$E$49,,0)</f>
        <v>22.884999999999998</v>
      </c>
      <c r="M790" s="5">
        <f t="shared" si="24"/>
        <v>45.769999999999996</v>
      </c>
      <c r="N790" t="s">
        <v>6197</v>
      </c>
      <c r="O790" t="str">
        <f t="shared" si="25"/>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 customers!$A$1:$A$1001,customers!$C$1:$C$1001,,0)=0,"",_xlfn.XLOOKUP(C791, customers!$A$1:$A$1001,customers!$C$1:$C$1001,,0))</f>
        <v>nbuneylx@jugem.jp</v>
      </c>
      <c r="H791" s="2" t="str">
        <f>_xlfn.XLOOKUP(orders!C791,customers!$A$1:$A$1001,customers!$G$1:$G$1001,,0)</f>
        <v>United States</v>
      </c>
      <c r="I791" t="str">
        <f>_xlfn.XLOOKUP(D791,products!$A$1:$A$49,products!$B$1:$B$49,,0)</f>
        <v>Ara</v>
      </c>
      <c r="J791" t="str">
        <f>_xlfn.XLOOKUP(D791,products!$A$1:$A$49,products!$C$1:$C$49,,0)</f>
        <v>L</v>
      </c>
      <c r="K791" s="4">
        <f>_xlfn.XLOOKUP(D791,products!$A$1:$A$49,products!$D$1:$D$49,,0)</f>
        <v>1</v>
      </c>
      <c r="L791" s="6">
        <f>_xlfn.XLOOKUP(D791,products!$A$1:$A$49,products!$E$1:$E$49,,0)</f>
        <v>12.95</v>
      </c>
      <c r="M791" s="5">
        <f t="shared" si="24"/>
        <v>77.699999999999989</v>
      </c>
      <c r="N791" t="s">
        <v>6200</v>
      </c>
      <c r="O791" t="str">
        <f t="shared" si="25"/>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 customers!$A$1:$A$1001,customers!$C$1:$C$1001,,0)=0,"",_xlfn.XLOOKUP(C792, customers!$A$1:$A$1001,customers!$C$1:$C$1001,,0))</f>
        <v>smcshealy@photobucket.com</v>
      </c>
      <c r="H792" s="2" t="str">
        <f>_xlfn.XLOOKUP(orders!C792,customers!$A$1:$A$1001,customers!$G$1:$G$1001,,0)</f>
        <v>United States</v>
      </c>
      <c r="I792" t="str">
        <f>_xlfn.XLOOKUP(D792,products!$A$1:$A$49,products!$B$1:$B$49,,0)</f>
        <v>Ara</v>
      </c>
      <c r="J792" t="str">
        <f>_xlfn.XLOOKUP(D792,products!$A$1:$A$49,products!$C$1:$C$49,,0)</f>
        <v>L</v>
      </c>
      <c r="K792" s="4">
        <f>_xlfn.XLOOKUP(D792,products!$A$1:$A$49,products!$D$1:$D$49,,0)</f>
        <v>0.5</v>
      </c>
      <c r="L792" s="6">
        <f>_xlfn.XLOOKUP(D792,products!$A$1:$A$49,products!$E$1:$E$49,,0)</f>
        <v>7.77</v>
      </c>
      <c r="M792" s="5">
        <f t="shared" si="24"/>
        <v>23.31</v>
      </c>
      <c r="N792" t="s">
        <v>6200</v>
      </c>
      <c r="O792" t="str">
        <f t="shared" si="25"/>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 customers!$A$1:$A$1001,customers!$C$1:$C$1001,,0)=0,"",_xlfn.XLOOKUP(C793, customers!$A$1:$A$1001,customers!$C$1:$C$1001,,0))</f>
        <v>khuddartlz@about.com</v>
      </c>
      <c r="H793" s="2" t="str">
        <f>_xlfn.XLOOKUP(orders!C793,customers!$A$1:$A$1001,customers!$G$1:$G$1001,,0)</f>
        <v>United States</v>
      </c>
      <c r="I793" t="str">
        <f>_xlfn.XLOOKUP(D793,products!$A$1:$A$49,products!$B$1:$B$49,,0)</f>
        <v>Lib</v>
      </c>
      <c r="J793" t="str">
        <f>_xlfn.XLOOKUP(D793,products!$A$1:$A$49,products!$C$1:$C$49,,0)</f>
        <v>L</v>
      </c>
      <c r="K793" s="4">
        <f>_xlfn.XLOOKUP(D793,products!$A$1:$A$49,products!$D$1:$D$49,,0)</f>
        <v>0.2</v>
      </c>
      <c r="L793" s="6">
        <f>_xlfn.XLOOKUP(D793,products!$A$1:$A$49,products!$E$1:$E$49,,0)</f>
        <v>4.7549999999999999</v>
      </c>
      <c r="M793" s="5">
        <f t="shared" si="24"/>
        <v>23.774999999999999</v>
      </c>
      <c r="N793" t="s">
        <v>6199</v>
      </c>
      <c r="O793" t="str">
        <f t="shared" si="25"/>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 customers!$A$1:$A$1001,customers!$C$1:$C$1001,,0)=0,"",_xlfn.XLOOKUP(C794, customers!$A$1:$A$1001,customers!$C$1:$C$1001,,0))</f>
        <v>jgippesm0@cloudflare.com</v>
      </c>
      <c r="H794" s="2" t="str">
        <f>_xlfn.XLOOKUP(orders!C794,customers!$A$1:$A$1001,customers!$G$1:$G$1001,,0)</f>
        <v>United Kingdom</v>
      </c>
      <c r="I794" t="str">
        <f>_xlfn.XLOOKUP(D794,products!$A$1:$A$49,products!$B$1:$B$49,,0)</f>
        <v>Lib</v>
      </c>
      <c r="J794" t="str">
        <f>_xlfn.XLOOKUP(D794,products!$A$1:$A$49,products!$C$1:$C$49,,0)</f>
        <v>M</v>
      </c>
      <c r="K794" s="4">
        <f>_xlfn.XLOOKUP(D794,products!$A$1:$A$49,products!$D$1:$D$49,,0)</f>
        <v>0.5</v>
      </c>
      <c r="L794" s="6">
        <f>_xlfn.XLOOKUP(D794,products!$A$1:$A$49,products!$E$1:$E$49,,0)</f>
        <v>8.73</v>
      </c>
      <c r="M794" s="5">
        <f t="shared" si="24"/>
        <v>52.38</v>
      </c>
      <c r="N794" t="s">
        <v>6199</v>
      </c>
      <c r="O794" t="str">
        <f t="shared" si="25"/>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 customers!$A$1:$A$1001,customers!$C$1:$C$1001,,0)=0,"",_xlfn.XLOOKUP(C795, customers!$A$1:$A$1001,customers!$C$1:$C$1001,,0))</f>
        <v>lwhittleseem1@e-recht24.de</v>
      </c>
      <c r="H795" s="2" t="str">
        <f>_xlfn.XLOOKUP(orders!C795,customers!$A$1:$A$1001,customers!$G$1:$G$1001,,0)</f>
        <v>United States</v>
      </c>
      <c r="I795" t="str">
        <f>_xlfn.XLOOKUP(D795,products!$A$1:$A$49,products!$B$1:$B$49,,0)</f>
        <v>Rob</v>
      </c>
      <c r="J795" t="str">
        <f>_xlfn.XLOOKUP(D795,products!$A$1:$A$49,products!$C$1:$C$49,,0)</f>
        <v>L</v>
      </c>
      <c r="K795" s="4">
        <f>_xlfn.XLOOKUP(D795,products!$A$1:$A$49,products!$D$1:$D$49,,0)</f>
        <v>0.2</v>
      </c>
      <c r="L795" s="6">
        <f>_xlfn.XLOOKUP(D795,products!$A$1:$A$49,products!$E$1:$E$49,,0)</f>
        <v>3.5849999999999995</v>
      </c>
      <c r="M795" s="5">
        <f t="shared" si="24"/>
        <v>17.924999999999997</v>
      </c>
      <c r="N795" t="s">
        <v>6197</v>
      </c>
      <c r="O795" t="str">
        <f t="shared" si="25"/>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 customers!$A$1:$A$1001,customers!$C$1:$C$1001,,0)=0,"",_xlfn.XLOOKUP(C796, customers!$A$1:$A$1001,customers!$C$1:$C$1001,,0))</f>
        <v>gtrengrovem2@elpais.com</v>
      </c>
      <c r="H796" s="2" t="str">
        <f>_xlfn.XLOOKUP(orders!C796,customers!$A$1:$A$1001,customers!$G$1:$G$1001,,0)</f>
        <v>United States</v>
      </c>
      <c r="I796" t="str">
        <f>_xlfn.XLOOKUP(D796,products!$A$1:$A$49,products!$B$1:$B$49,,0)</f>
        <v>Ara</v>
      </c>
      <c r="J796" t="str">
        <f>_xlfn.XLOOKUP(D796,products!$A$1:$A$49,products!$C$1:$C$49,,0)</f>
        <v>L</v>
      </c>
      <c r="K796" s="4">
        <f>_xlfn.XLOOKUP(D796,products!$A$1:$A$49,products!$D$1:$D$49,,0)</f>
        <v>2.5</v>
      </c>
      <c r="L796" s="6">
        <f>_xlfn.XLOOKUP(D796,products!$A$1:$A$49,products!$E$1:$E$49,,0)</f>
        <v>29.784999999999997</v>
      </c>
      <c r="M796" s="5">
        <f t="shared" si="24"/>
        <v>148.92499999999998</v>
      </c>
      <c r="N796" t="s">
        <v>6200</v>
      </c>
      <c r="O796" t="str">
        <f t="shared" si="25"/>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 customers!$A$1:$A$1001,customers!$C$1:$C$1001,,0)=0,"",_xlfn.XLOOKUP(C797, customers!$A$1:$A$1001,customers!$C$1:$C$1001,,0))</f>
        <v>wcalderom3@stumbleupon.com</v>
      </c>
      <c r="H797" s="2" t="str">
        <f>_xlfn.XLOOKUP(orders!C797,customers!$A$1:$A$1001,customers!$G$1:$G$1001,,0)</f>
        <v>United States</v>
      </c>
      <c r="I797" t="str">
        <f>_xlfn.XLOOKUP(D797,products!$A$1:$A$49,products!$B$1:$B$49,,0)</f>
        <v>Rob</v>
      </c>
      <c r="J797" t="str">
        <f>_xlfn.XLOOKUP(D797,products!$A$1:$A$49,products!$C$1:$C$49,,0)</f>
        <v>L</v>
      </c>
      <c r="K797" s="4">
        <f>_xlfn.XLOOKUP(D797,products!$A$1:$A$49,products!$D$1:$D$49,,0)</f>
        <v>0.5</v>
      </c>
      <c r="L797" s="6">
        <f>_xlfn.XLOOKUP(D797,products!$A$1:$A$49,products!$E$1:$E$49,,0)</f>
        <v>7.169999999999999</v>
      </c>
      <c r="M797" s="5">
        <f t="shared" si="24"/>
        <v>28.679999999999996</v>
      </c>
      <c r="N797" t="s">
        <v>6197</v>
      </c>
      <c r="O797" t="str">
        <f t="shared" si="25"/>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 customers!$A$1:$A$1001,customers!$C$1:$C$1001,,0)=0,"",_xlfn.XLOOKUP(C798, customers!$A$1:$A$1001,customers!$C$1:$C$1001,,0))</f>
        <v/>
      </c>
      <c r="H798" s="2" t="str">
        <f>_xlfn.XLOOKUP(orders!C798,customers!$A$1:$A$1001,customers!$G$1:$G$1001,,0)</f>
        <v>United States</v>
      </c>
      <c r="I798" t="str">
        <f>_xlfn.XLOOKUP(D798,products!$A$1:$A$49,products!$B$1:$B$49,,0)</f>
        <v>Lib</v>
      </c>
      <c r="J798" t="str">
        <f>_xlfn.XLOOKUP(D798,products!$A$1:$A$49,products!$C$1:$C$49,,0)</f>
        <v>L</v>
      </c>
      <c r="K798" s="4">
        <f>_xlfn.XLOOKUP(D798,products!$A$1:$A$49,products!$D$1:$D$49,,0)</f>
        <v>0.5</v>
      </c>
      <c r="L798" s="6">
        <f>_xlfn.XLOOKUP(D798,products!$A$1:$A$49,products!$E$1:$E$49,,0)</f>
        <v>9.51</v>
      </c>
      <c r="M798" s="5">
        <f t="shared" si="24"/>
        <v>9.51</v>
      </c>
      <c r="N798" t="s">
        <v>6199</v>
      </c>
      <c r="O798" t="str">
        <f t="shared" si="25"/>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 customers!$A$1:$A$1001,customers!$C$1:$C$1001,,0)=0,"",_xlfn.XLOOKUP(C799, customers!$A$1:$A$1001,customers!$C$1:$C$1001,,0))</f>
        <v>jkennicottm5@yahoo.co.jp</v>
      </c>
      <c r="H799" s="2" t="str">
        <f>_xlfn.XLOOKUP(orders!C799,customers!$A$1:$A$1001,customers!$G$1:$G$1001,,0)</f>
        <v>United States</v>
      </c>
      <c r="I799" t="str">
        <f>_xlfn.XLOOKUP(D799,products!$A$1:$A$49,products!$B$1:$B$49,,0)</f>
        <v>Ara</v>
      </c>
      <c r="J799" t="str">
        <f>_xlfn.XLOOKUP(D799,products!$A$1:$A$49,products!$C$1:$C$49,,0)</f>
        <v>L</v>
      </c>
      <c r="K799" s="4">
        <f>_xlfn.XLOOKUP(D799,products!$A$1:$A$49,products!$D$1:$D$49,,0)</f>
        <v>0.5</v>
      </c>
      <c r="L799" s="6">
        <f>_xlfn.XLOOKUP(D799,products!$A$1:$A$49,products!$E$1:$E$49,,0)</f>
        <v>7.77</v>
      </c>
      <c r="M799" s="5">
        <f t="shared" si="24"/>
        <v>31.08</v>
      </c>
      <c r="N799" t="s">
        <v>6200</v>
      </c>
      <c r="O799" t="str">
        <f t="shared" si="25"/>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 customers!$A$1:$A$1001,customers!$C$1:$C$1001,,0)=0,"",_xlfn.XLOOKUP(C800, customers!$A$1:$A$1001,customers!$C$1:$C$1001,,0))</f>
        <v>gruggenm6@nymag.com</v>
      </c>
      <c r="H800" s="2" t="str">
        <f>_xlfn.XLOOKUP(orders!C800,customers!$A$1:$A$1001,customers!$G$1:$G$1001,,0)</f>
        <v>United States</v>
      </c>
      <c r="I800" t="str">
        <f>_xlfn.XLOOKUP(D800,products!$A$1:$A$49,products!$B$1:$B$49,,0)</f>
        <v>Rob</v>
      </c>
      <c r="J800" t="str">
        <f>_xlfn.XLOOKUP(D800,products!$A$1:$A$49,products!$C$1:$C$49,,0)</f>
        <v>D</v>
      </c>
      <c r="K800" s="4">
        <f>_xlfn.XLOOKUP(D800,products!$A$1:$A$49,products!$D$1:$D$49,,0)</f>
        <v>0.2</v>
      </c>
      <c r="L800" s="6">
        <f>_xlfn.XLOOKUP(D800,products!$A$1:$A$49,products!$E$1:$E$49,,0)</f>
        <v>2.6849999999999996</v>
      </c>
      <c r="M800" s="5">
        <f t="shared" si="24"/>
        <v>8.0549999999999997</v>
      </c>
      <c r="N800" t="s">
        <v>6197</v>
      </c>
      <c r="O800" t="str">
        <f t="shared" si="25"/>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 customers!$A$1:$A$1001,customers!$C$1:$C$1001,,0)=0,"",_xlfn.XLOOKUP(C801, customers!$A$1:$A$1001,customers!$C$1:$C$1001,,0))</f>
        <v/>
      </c>
      <c r="H801" s="2" t="str">
        <f>_xlfn.XLOOKUP(orders!C801,customers!$A$1:$A$1001,customers!$G$1:$G$1001,,0)</f>
        <v>United States</v>
      </c>
      <c r="I801" t="str">
        <f>_xlfn.XLOOKUP(D801,products!$A$1:$A$49,products!$B$1:$B$49,,0)</f>
        <v>Exc</v>
      </c>
      <c r="J801" t="str">
        <f>_xlfn.XLOOKUP(D801,products!$A$1:$A$49,products!$C$1:$C$49,,0)</f>
        <v>D</v>
      </c>
      <c r="K801" s="4">
        <f>_xlfn.XLOOKUP(D801,products!$A$1:$A$49,products!$D$1:$D$49,,0)</f>
        <v>1</v>
      </c>
      <c r="L801" s="6">
        <f>_xlfn.XLOOKUP(D801,products!$A$1:$A$49,products!$E$1:$E$49,,0)</f>
        <v>12.15</v>
      </c>
      <c r="M801" s="5">
        <f t="shared" si="24"/>
        <v>36.450000000000003</v>
      </c>
      <c r="N801" t="s">
        <v>6198</v>
      </c>
      <c r="O801" t="str">
        <f t="shared" si="25"/>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 customers!$A$1:$A$1001,customers!$C$1:$C$1001,,0)=0,"",_xlfn.XLOOKUP(C802, customers!$A$1:$A$1001,customers!$C$1:$C$1001,,0))</f>
        <v>mfrightm8@harvard.edu</v>
      </c>
      <c r="H802" s="2" t="str">
        <f>_xlfn.XLOOKUP(orders!C802,customers!$A$1:$A$1001,customers!$G$1:$G$1001,,0)</f>
        <v>Ireland</v>
      </c>
      <c r="I802" t="str">
        <f>_xlfn.XLOOKUP(D802,products!$A$1:$A$49,products!$B$1:$B$49,,0)</f>
        <v>Rob</v>
      </c>
      <c r="J802" t="str">
        <f>_xlfn.XLOOKUP(D802,products!$A$1:$A$49,products!$C$1:$C$49,,0)</f>
        <v>D</v>
      </c>
      <c r="K802" s="4">
        <f>_xlfn.XLOOKUP(D802,products!$A$1:$A$49,products!$D$1:$D$49,,0)</f>
        <v>0.2</v>
      </c>
      <c r="L802" s="6">
        <f>_xlfn.XLOOKUP(D802,products!$A$1:$A$49,products!$E$1:$E$49,,0)</f>
        <v>2.6849999999999996</v>
      </c>
      <c r="M802" s="5">
        <f t="shared" si="24"/>
        <v>16.11</v>
      </c>
      <c r="N802" t="s">
        <v>6197</v>
      </c>
      <c r="O802" t="str">
        <f t="shared" si="25"/>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 customers!$A$1:$A$1001,customers!$C$1:$C$1001,,0)=0,"",_xlfn.XLOOKUP(C803, customers!$A$1:$A$1001,customers!$C$1:$C$1001,,0))</f>
        <v>btartem9@aol.com</v>
      </c>
      <c r="H803" s="2" t="str">
        <f>_xlfn.XLOOKUP(orders!C803,customers!$A$1:$A$1001,customers!$G$1:$G$1001,,0)</f>
        <v>United States</v>
      </c>
      <c r="I803" t="str">
        <f>_xlfn.XLOOKUP(D803,products!$A$1:$A$49,products!$B$1:$B$49,,0)</f>
        <v>Rob</v>
      </c>
      <c r="J803" t="str">
        <f>_xlfn.XLOOKUP(D803,products!$A$1:$A$49,products!$C$1:$C$49,,0)</f>
        <v>D</v>
      </c>
      <c r="K803" s="4">
        <f>_xlfn.XLOOKUP(D803,products!$A$1:$A$49,products!$D$1:$D$49,,0)</f>
        <v>2.5</v>
      </c>
      <c r="L803" s="6">
        <f>_xlfn.XLOOKUP(D803,products!$A$1:$A$49,products!$E$1:$E$49,,0)</f>
        <v>20.584999999999997</v>
      </c>
      <c r="M803" s="5">
        <f t="shared" si="24"/>
        <v>41.169999999999995</v>
      </c>
      <c r="N803" t="s">
        <v>6197</v>
      </c>
      <c r="O803" t="str">
        <f t="shared" si="25"/>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 customers!$A$1:$A$1001,customers!$C$1:$C$1001,,0)=0,"",_xlfn.XLOOKUP(C804, customers!$A$1:$A$1001,customers!$C$1:$C$1001,,0))</f>
        <v>ckrzysztofiakma@skyrock.com</v>
      </c>
      <c r="H804" s="2" t="str">
        <f>_xlfn.XLOOKUP(orders!C804,customers!$A$1:$A$1001,customers!$G$1:$G$1001,,0)</f>
        <v>United States</v>
      </c>
      <c r="I804" t="str">
        <f>_xlfn.XLOOKUP(D804,products!$A$1:$A$49,products!$B$1:$B$49,,0)</f>
        <v>Rob</v>
      </c>
      <c r="J804" t="str">
        <f>_xlfn.XLOOKUP(D804,products!$A$1:$A$49,products!$C$1:$C$49,,0)</f>
        <v>D</v>
      </c>
      <c r="K804" s="4">
        <f>_xlfn.XLOOKUP(D804,products!$A$1:$A$49,products!$D$1:$D$49,,0)</f>
        <v>0.2</v>
      </c>
      <c r="L804" s="6">
        <f>_xlfn.XLOOKUP(D804,products!$A$1:$A$49,products!$E$1:$E$49,,0)</f>
        <v>2.6849999999999996</v>
      </c>
      <c r="M804" s="5">
        <f t="shared" si="24"/>
        <v>10.739999999999998</v>
      </c>
      <c r="N804" t="s">
        <v>6197</v>
      </c>
      <c r="O804" t="str">
        <f t="shared" si="25"/>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 customers!$A$1:$A$1001,customers!$C$1:$C$1001,,0)=0,"",_xlfn.XLOOKUP(C805, customers!$A$1:$A$1001,customers!$C$1:$C$1001,,0))</f>
        <v>dpenquetmb@diigo.com</v>
      </c>
      <c r="H805" s="2" t="str">
        <f>_xlfn.XLOOKUP(orders!C805,customers!$A$1:$A$1001,customers!$G$1:$G$1001,,0)</f>
        <v>United States</v>
      </c>
      <c r="I805" t="str">
        <f>_xlfn.XLOOKUP(D805,products!$A$1:$A$49,products!$B$1:$B$49,,0)</f>
        <v>Exc</v>
      </c>
      <c r="J805" t="str">
        <f>_xlfn.XLOOKUP(D805,products!$A$1:$A$49,products!$C$1:$C$49,,0)</f>
        <v>M</v>
      </c>
      <c r="K805" s="4">
        <f>_xlfn.XLOOKUP(D805,products!$A$1:$A$49,products!$D$1:$D$49,,0)</f>
        <v>2.5</v>
      </c>
      <c r="L805" s="6">
        <f>_xlfn.XLOOKUP(D805,products!$A$1:$A$49,products!$E$1:$E$49,,0)</f>
        <v>31.624999999999996</v>
      </c>
      <c r="M805" s="5">
        <f t="shared" si="24"/>
        <v>126.49999999999999</v>
      </c>
      <c r="N805" t="s">
        <v>6198</v>
      </c>
      <c r="O805" t="str">
        <f t="shared" si="25"/>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 customers!$A$1:$A$1001,customers!$C$1:$C$1001,,0)=0,"",_xlfn.XLOOKUP(C806, customers!$A$1:$A$1001,customers!$C$1:$C$1001,,0))</f>
        <v/>
      </c>
      <c r="H806" s="2" t="str">
        <f>_xlfn.XLOOKUP(orders!C806,customers!$A$1:$A$1001,customers!$G$1:$G$1001,,0)</f>
        <v>United Kingdom</v>
      </c>
      <c r="I806" t="str">
        <f>_xlfn.XLOOKUP(D806,products!$A$1:$A$49,products!$B$1:$B$49,,0)</f>
        <v>Rob</v>
      </c>
      <c r="J806" t="str">
        <f>_xlfn.XLOOKUP(D806,products!$A$1:$A$49,products!$C$1:$C$49,,0)</f>
        <v>L</v>
      </c>
      <c r="K806" s="4">
        <f>_xlfn.XLOOKUP(D806,products!$A$1:$A$49,products!$D$1:$D$49,,0)</f>
        <v>1</v>
      </c>
      <c r="L806" s="6">
        <f>_xlfn.XLOOKUP(D806,products!$A$1:$A$49,products!$E$1:$E$49,,0)</f>
        <v>11.95</v>
      </c>
      <c r="M806" s="5">
        <f t="shared" si="24"/>
        <v>23.9</v>
      </c>
      <c r="N806" t="s">
        <v>6197</v>
      </c>
      <c r="O806" t="str">
        <f t="shared" si="25"/>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 customers!$A$1:$A$1001,customers!$C$1:$C$1001,,0)=0,"",_xlfn.XLOOKUP(C807, customers!$A$1:$A$1001,customers!$C$1:$C$1001,,0))</f>
        <v/>
      </c>
      <c r="H807" s="2" t="str">
        <f>_xlfn.XLOOKUP(orders!C807,customers!$A$1:$A$1001,customers!$G$1:$G$1001,,0)</f>
        <v>United States</v>
      </c>
      <c r="I807" t="str">
        <f>_xlfn.XLOOKUP(D807,products!$A$1:$A$49,products!$B$1:$B$49,,0)</f>
        <v>Rob</v>
      </c>
      <c r="J807" t="str">
        <f>_xlfn.XLOOKUP(D807,products!$A$1:$A$49,products!$C$1:$C$49,,0)</f>
        <v>M</v>
      </c>
      <c r="K807" s="4">
        <f>_xlfn.XLOOKUP(D807,products!$A$1:$A$49,products!$D$1:$D$49,,0)</f>
        <v>0.5</v>
      </c>
      <c r="L807" s="6">
        <f>_xlfn.XLOOKUP(D807,products!$A$1:$A$49,products!$E$1:$E$49,,0)</f>
        <v>5.97</v>
      </c>
      <c r="M807" s="5">
        <f t="shared" si="24"/>
        <v>5.97</v>
      </c>
      <c r="N807" t="s">
        <v>6197</v>
      </c>
      <c r="O807" t="str">
        <f t="shared" si="25"/>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 customers!$A$1:$A$1001,customers!$C$1:$C$1001,,0)=0,"",_xlfn.XLOOKUP(C808, customers!$A$1:$A$1001,customers!$C$1:$C$1001,,0))</f>
        <v/>
      </c>
      <c r="H808" s="2" t="str">
        <f>_xlfn.XLOOKUP(orders!C808,customers!$A$1:$A$1001,customers!$G$1:$G$1001,,0)</f>
        <v>United Kingdom</v>
      </c>
      <c r="I808" t="str">
        <f>_xlfn.XLOOKUP(D808,products!$A$1:$A$49,products!$B$1:$B$49,,0)</f>
        <v>Lib</v>
      </c>
      <c r="J808" t="str">
        <f>_xlfn.XLOOKUP(D808,products!$A$1:$A$49,products!$C$1:$C$49,,0)</f>
        <v>D</v>
      </c>
      <c r="K808" s="4">
        <f>_xlfn.XLOOKUP(D808,products!$A$1:$A$49,products!$D$1:$D$49,,0)</f>
        <v>0.2</v>
      </c>
      <c r="L808" s="6">
        <f>_xlfn.XLOOKUP(D808,products!$A$1:$A$49,products!$E$1:$E$49,,0)</f>
        <v>3.8849999999999998</v>
      </c>
      <c r="M808" s="5">
        <f t="shared" si="24"/>
        <v>7.77</v>
      </c>
      <c r="N808" t="s">
        <v>6199</v>
      </c>
      <c r="O808" t="str">
        <f t="shared" si="25"/>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 customers!$A$1:$A$1001,customers!$C$1:$C$1001,,0)=0,"",_xlfn.XLOOKUP(C809, customers!$A$1:$A$1001,customers!$C$1:$C$1001,,0))</f>
        <v>kferrettimf@huffingtonpost.com</v>
      </c>
      <c r="H809" s="2" t="str">
        <f>_xlfn.XLOOKUP(orders!C809,customers!$A$1:$A$1001,customers!$G$1:$G$1001,,0)</f>
        <v>Ireland</v>
      </c>
      <c r="I809" t="str">
        <f>_xlfn.XLOOKUP(D809,products!$A$1:$A$49,products!$B$1:$B$49,,0)</f>
        <v>Lib</v>
      </c>
      <c r="J809" t="str">
        <f>_xlfn.XLOOKUP(D809,products!$A$1:$A$49,products!$C$1:$C$49,,0)</f>
        <v>D</v>
      </c>
      <c r="K809" s="4">
        <f>_xlfn.XLOOKUP(D809,products!$A$1:$A$49,products!$D$1:$D$49,,0)</f>
        <v>0.5</v>
      </c>
      <c r="L809" s="6">
        <f>_xlfn.XLOOKUP(D809,products!$A$1:$A$49,products!$E$1:$E$49,,0)</f>
        <v>7.77</v>
      </c>
      <c r="M809" s="5">
        <f t="shared" si="24"/>
        <v>23.31</v>
      </c>
      <c r="N809" t="s">
        <v>6199</v>
      </c>
      <c r="O809" t="str">
        <f t="shared" si="25"/>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 customers!$A$1:$A$1001,customers!$C$1:$C$1001,,0)=0,"",_xlfn.XLOOKUP(C810, customers!$A$1:$A$1001,customers!$C$1:$C$1001,,0))</f>
        <v/>
      </c>
      <c r="H810" s="2" t="str">
        <f>_xlfn.XLOOKUP(orders!C810,customers!$A$1:$A$1001,customers!$G$1:$G$1001,,0)</f>
        <v>United States</v>
      </c>
      <c r="I810" t="str">
        <f>_xlfn.XLOOKUP(D810,products!$A$1:$A$49,products!$B$1:$B$49,,0)</f>
        <v>Rob</v>
      </c>
      <c r="J810" t="str">
        <f>_xlfn.XLOOKUP(D810,products!$A$1:$A$49,products!$C$1:$C$49,,0)</f>
        <v>L</v>
      </c>
      <c r="K810" s="4">
        <f>_xlfn.XLOOKUP(D810,products!$A$1:$A$49,products!$D$1:$D$49,,0)</f>
        <v>2.5</v>
      </c>
      <c r="L810" s="6">
        <f>_xlfn.XLOOKUP(D810,products!$A$1:$A$49,products!$E$1:$E$49,,0)</f>
        <v>27.484999999999996</v>
      </c>
      <c r="M810" s="5">
        <f t="shared" si="24"/>
        <v>137.42499999999998</v>
      </c>
      <c r="N810" t="s">
        <v>6197</v>
      </c>
      <c r="O810" t="str">
        <f t="shared" si="25"/>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 customers!$A$1:$A$1001,customers!$C$1:$C$1001,,0)=0,"",_xlfn.XLOOKUP(C811, customers!$A$1:$A$1001,customers!$C$1:$C$1001,,0))</f>
        <v/>
      </c>
      <c r="H811" s="2" t="str">
        <f>_xlfn.XLOOKUP(orders!C811,customers!$A$1:$A$1001,customers!$G$1:$G$1001,,0)</f>
        <v>United States</v>
      </c>
      <c r="I811" t="str">
        <f>_xlfn.XLOOKUP(D811,products!$A$1:$A$49,products!$B$1:$B$49,,0)</f>
        <v>Rob</v>
      </c>
      <c r="J811" t="str">
        <f>_xlfn.XLOOKUP(D811,products!$A$1:$A$49,products!$C$1:$C$49,,0)</f>
        <v>D</v>
      </c>
      <c r="K811" s="4">
        <f>_xlfn.XLOOKUP(D811,products!$A$1:$A$49,products!$D$1:$D$49,,0)</f>
        <v>0.2</v>
      </c>
      <c r="L811" s="6">
        <f>_xlfn.XLOOKUP(D811,products!$A$1:$A$49,products!$E$1:$E$49,,0)</f>
        <v>2.6849999999999996</v>
      </c>
      <c r="M811" s="5">
        <f t="shared" si="24"/>
        <v>8.0549999999999997</v>
      </c>
      <c r="N811" t="s">
        <v>6197</v>
      </c>
      <c r="O811" t="str">
        <f t="shared" si="25"/>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 customers!$A$1:$A$1001,customers!$C$1:$C$1001,,0)=0,"",_xlfn.XLOOKUP(C812, customers!$A$1:$A$1001,customers!$C$1:$C$1001,,0))</f>
        <v>abalsdonemi@toplist.cz</v>
      </c>
      <c r="H812" s="2" t="str">
        <f>_xlfn.XLOOKUP(orders!C812,customers!$A$1:$A$1001,customers!$G$1:$G$1001,,0)</f>
        <v>United States</v>
      </c>
      <c r="I812" t="str">
        <f>_xlfn.XLOOKUP(D812,products!$A$1:$A$49,products!$B$1:$B$49,,0)</f>
        <v>Lib</v>
      </c>
      <c r="J812" t="str">
        <f>_xlfn.XLOOKUP(D812,products!$A$1:$A$49,products!$C$1:$C$49,,0)</f>
        <v>L</v>
      </c>
      <c r="K812" s="4">
        <f>_xlfn.XLOOKUP(D812,products!$A$1:$A$49,products!$D$1:$D$49,,0)</f>
        <v>0.5</v>
      </c>
      <c r="L812" s="6">
        <f>_xlfn.XLOOKUP(D812,products!$A$1:$A$49,products!$E$1:$E$49,,0)</f>
        <v>9.51</v>
      </c>
      <c r="M812" s="5">
        <f t="shared" si="24"/>
        <v>28.53</v>
      </c>
      <c r="N812" t="s">
        <v>6199</v>
      </c>
      <c r="O812" t="str">
        <f t="shared" si="25"/>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 customers!$A$1:$A$1001,customers!$C$1:$C$1001,,0)=0,"",_xlfn.XLOOKUP(C813, customers!$A$1:$A$1001,customers!$C$1:$C$1001,,0))</f>
        <v>bromeramj@list-manage.com</v>
      </c>
      <c r="H813" s="2" t="str">
        <f>_xlfn.XLOOKUP(orders!C813,customers!$A$1:$A$1001,customers!$G$1:$G$1001,,0)</f>
        <v>Ireland</v>
      </c>
      <c r="I813" t="str">
        <f>_xlfn.XLOOKUP(D813,products!$A$1:$A$49,products!$B$1:$B$49,,0)</f>
        <v>Ara</v>
      </c>
      <c r="J813" t="str">
        <f>_xlfn.XLOOKUP(D813,products!$A$1:$A$49,products!$C$1:$C$49,,0)</f>
        <v>M</v>
      </c>
      <c r="K813" s="4">
        <f>_xlfn.XLOOKUP(D813,products!$A$1:$A$49,products!$D$1:$D$49,,0)</f>
        <v>1</v>
      </c>
      <c r="L813" s="6">
        <f>_xlfn.XLOOKUP(D813,products!$A$1:$A$49,products!$E$1:$E$49,,0)</f>
        <v>11.25</v>
      </c>
      <c r="M813" s="5">
        <f t="shared" si="24"/>
        <v>67.5</v>
      </c>
      <c r="N813" t="s">
        <v>6200</v>
      </c>
      <c r="O813" t="str">
        <f t="shared" si="25"/>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 customers!$A$1:$A$1001,customers!$C$1:$C$1001,,0)=0,"",_xlfn.XLOOKUP(C814, customers!$A$1:$A$1001,customers!$C$1:$C$1001,,0))</f>
        <v>bromeramj@list-manage.com</v>
      </c>
      <c r="H814" s="2" t="str">
        <f>_xlfn.XLOOKUP(orders!C814,customers!$A$1:$A$1001,customers!$G$1:$G$1001,,0)</f>
        <v>Ireland</v>
      </c>
      <c r="I814" t="str">
        <f>_xlfn.XLOOKUP(D814,products!$A$1:$A$49,products!$B$1:$B$49,,0)</f>
        <v>Lib</v>
      </c>
      <c r="J814" t="str">
        <f>_xlfn.XLOOKUP(D814,products!$A$1:$A$49,products!$C$1:$C$49,,0)</f>
        <v>D</v>
      </c>
      <c r="K814" s="4">
        <f>_xlfn.XLOOKUP(D814,products!$A$1:$A$49,products!$D$1:$D$49,,0)</f>
        <v>2.5</v>
      </c>
      <c r="L814" s="6">
        <f>_xlfn.XLOOKUP(D814,products!$A$1:$A$49,products!$E$1:$E$49,,0)</f>
        <v>29.784999999999997</v>
      </c>
      <c r="M814" s="5">
        <f t="shared" si="24"/>
        <v>178.70999999999998</v>
      </c>
      <c r="N814" t="s">
        <v>6199</v>
      </c>
      <c r="O814" t="str">
        <f t="shared" si="25"/>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 customers!$A$1:$A$1001,customers!$C$1:$C$1001,,0)=0,"",_xlfn.XLOOKUP(C815, customers!$A$1:$A$1001,customers!$C$1:$C$1001,,0))</f>
        <v>cbrydeml@tuttocitta.it</v>
      </c>
      <c r="H815" s="2" t="str">
        <f>_xlfn.XLOOKUP(orders!C815,customers!$A$1:$A$1001,customers!$G$1:$G$1001,,0)</f>
        <v>United States</v>
      </c>
      <c r="I815" t="str">
        <f>_xlfn.XLOOKUP(D815,products!$A$1:$A$49,products!$B$1:$B$49,,0)</f>
        <v>Exc</v>
      </c>
      <c r="J815" t="str">
        <f>_xlfn.XLOOKUP(D815,products!$A$1:$A$49,products!$C$1:$C$49,,0)</f>
        <v>M</v>
      </c>
      <c r="K815" s="4">
        <f>_xlfn.XLOOKUP(D815,products!$A$1:$A$49,products!$D$1:$D$49,,0)</f>
        <v>2.5</v>
      </c>
      <c r="L815" s="6">
        <f>_xlfn.XLOOKUP(D815,products!$A$1:$A$49,products!$E$1:$E$49,,0)</f>
        <v>31.624999999999996</v>
      </c>
      <c r="M815" s="5">
        <f t="shared" si="24"/>
        <v>31.624999999999996</v>
      </c>
      <c r="N815" t="s">
        <v>6198</v>
      </c>
      <c r="O815" t="str">
        <f t="shared" si="25"/>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 customers!$A$1:$A$1001,customers!$C$1:$C$1001,,0)=0,"",_xlfn.XLOOKUP(C816, customers!$A$1:$A$1001,customers!$C$1:$C$1001,,0))</f>
        <v>senefermm@blog.com</v>
      </c>
      <c r="H816" s="2" t="str">
        <f>_xlfn.XLOOKUP(orders!C816,customers!$A$1:$A$1001,customers!$G$1:$G$1001,,0)</f>
        <v>United States</v>
      </c>
      <c r="I816" t="str">
        <f>_xlfn.XLOOKUP(D816,products!$A$1:$A$49,products!$B$1:$B$49,,0)</f>
        <v>Exc</v>
      </c>
      <c r="J816" t="str">
        <f>_xlfn.XLOOKUP(D816,products!$A$1:$A$49,products!$C$1:$C$49,,0)</f>
        <v>L</v>
      </c>
      <c r="K816" s="4">
        <f>_xlfn.XLOOKUP(D816,products!$A$1:$A$49,products!$D$1:$D$49,,0)</f>
        <v>0.2</v>
      </c>
      <c r="L816" s="6">
        <f>_xlfn.XLOOKUP(D816,products!$A$1:$A$49,products!$E$1:$E$49,,0)</f>
        <v>4.4550000000000001</v>
      </c>
      <c r="M816" s="5">
        <f t="shared" si="24"/>
        <v>8.91</v>
      </c>
      <c r="N816" t="s">
        <v>6198</v>
      </c>
      <c r="O816" t="str">
        <f t="shared" si="25"/>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 customers!$A$1:$A$1001,customers!$C$1:$C$1001,,0)=0,"",_xlfn.XLOOKUP(C817, customers!$A$1:$A$1001,customers!$C$1:$C$1001,,0))</f>
        <v>lhaggerstonemn@independent.co.uk</v>
      </c>
      <c r="H817" s="2" t="str">
        <f>_xlfn.XLOOKUP(orders!C817,customers!$A$1:$A$1001,customers!$G$1:$G$1001,,0)</f>
        <v>United States</v>
      </c>
      <c r="I817" t="str">
        <f>_xlfn.XLOOKUP(D817,products!$A$1:$A$49,products!$B$1:$B$49,,0)</f>
        <v>Rob</v>
      </c>
      <c r="J817" t="str">
        <f>_xlfn.XLOOKUP(D817,products!$A$1:$A$49,products!$C$1:$C$49,,0)</f>
        <v>M</v>
      </c>
      <c r="K817" s="4">
        <f>_xlfn.XLOOKUP(D817,products!$A$1:$A$49,products!$D$1:$D$49,,0)</f>
        <v>0.5</v>
      </c>
      <c r="L817" s="6">
        <f>_xlfn.XLOOKUP(D817,products!$A$1:$A$49,products!$E$1:$E$49,,0)</f>
        <v>5.97</v>
      </c>
      <c r="M817" s="5">
        <f t="shared" si="24"/>
        <v>35.82</v>
      </c>
      <c r="N817" t="s">
        <v>6197</v>
      </c>
      <c r="O817" t="str">
        <f t="shared" si="25"/>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 customers!$A$1:$A$1001,customers!$C$1:$C$1001,,0)=0,"",_xlfn.XLOOKUP(C818, customers!$A$1:$A$1001,customers!$C$1:$C$1001,,0))</f>
        <v>mgundrymo@omniture.com</v>
      </c>
      <c r="H818" s="2" t="str">
        <f>_xlfn.XLOOKUP(orders!C818,customers!$A$1:$A$1001,customers!$G$1:$G$1001,,0)</f>
        <v>Ireland</v>
      </c>
      <c r="I818" t="str">
        <f>_xlfn.XLOOKUP(D818,products!$A$1:$A$49,products!$B$1:$B$49,,0)</f>
        <v>Lib</v>
      </c>
      <c r="J818" t="str">
        <f>_xlfn.XLOOKUP(D818,products!$A$1:$A$49,products!$C$1:$C$49,,0)</f>
        <v>L</v>
      </c>
      <c r="K818" s="4">
        <f>_xlfn.XLOOKUP(D818,products!$A$1:$A$49,products!$D$1:$D$49,,0)</f>
        <v>0.5</v>
      </c>
      <c r="L818" s="6">
        <f>_xlfn.XLOOKUP(D818,products!$A$1:$A$49,products!$E$1:$E$49,,0)</f>
        <v>9.51</v>
      </c>
      <c r="M818" s="5">
        <f t="shared" si="24"/>
        <v>38.04</v>
      </c>
      <c r="N818" t="s">
        <v>6199</v>
      </c>
      <c r="O818" t="str">
        <f t="shared" si="25"/>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 customers!$A$1:$A$1001,customers!$C$1:$C$1001,,0)=0,"",_xlfn.XLOOKUP(C819, customers!$A$1:$A$1001,customers!$C$1:$C$1001,,0))</f>
        <v>bwellanmp@cafepress.com</v>
      </c>
      <c r="H819" s="2" t="str">
        <f>_xlfn.XLOOKUP(orders!C819,customers!$A$1:$A$1001,customers!$G$1:$G$1001,,0)</f>
        <v>United States</v>
      </c>
      <c r="I819" t="str">
        <f>_xlfn.XLOOKUP(D819,products!$A$1:$A$49,products!$B$1:$B$49,,0)</f>
        <v>Lib</v>
      </c>
      <c r="J819" t="str">
        <f>_xlfn.XLOOKUP(D819,products!$A$1:$A$49,products!$C$1:$C$49,,0)</f>
        <v>D</v>
      </c>
      <c r="K819" s="4">
        <f>_xlfn.XLOOKUP(D819,products!$A$1:$A$49,products!$D$1:$D$49,,0)</f>
        <v>0.5</v>
      </c>
      <c r="L819" s="6">
        <f>_xlfn.XLOOKUP(D819,products!$A$1:$A$49,products!$E$1:$E$49,,0)</f>
        <v>7.77</v>
      </c>
      <c r="M819" s="5">
        <f t="shared" si="24"/>
        <v>15.54</v>
      </c>
      <c r="N819" t="s">
        <v>6199</v>
      </c>
      <c r="O819" t="str">
        <f t="shared" si="25"/>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 customers!$A$1:$A$1001,customers!$C$1:$C$1001,,0)=0,"",_xlfn.XLOOKUP(C820, customers!$A$1:$A$1001,customers!$C$1:$C$1001,,0))</f>
        <v/>
      </c>
      <c r="H820" s="2" t="str">
        <f>_xlfn.XLOOKUP(orders!C820,customers!$A$1:$A$1001,customers!$G$1:$G$1001,,0)</f>
        <v>United States</v>
      </c>
      <c r="I820" t="str">
        <f>_xlfn.XLOOKUP(D820,products!$A$1:$A$49,products!$B$1:$B$49,,0)</f>
        <v>Lib</v>
      </c>
      <c r="J820" t="str">
        <f>_xlfn.XLOOKUP(D820,products!$A$1:$A$49,products!$C$1:$C$49,,0)</f>
        <v>L</v>
      </c>
      <c r="K820" s="4">
        <f>_xlfn.XLOOKUP(D820,products!$A$1:$A$49,products!$D$1:$D$49,,0)</f>
        <v>1</v>
      </c>
      <c r="L820" s="6">
        <f>_xlfn.XLOOKUP(D820,products!$A$1:$A$49,products!$E$1:$E$49,,0)</f>
        <v>15.85</v>
      </c>
      <c r="M820" s="5">
        <f t="shared" si="24"/>
        <v>79.25</v>
      </c>
      <c r="N820" t="s">
        <v>6199</v>
      </c>
      <c r="O820" t="str">
        <f t="shared" si="25"/>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 customers!$A$1:$A$1001,customers!$C$1:$C$1001,,0)=0,"",_xlfn.XLOOKUP(C821, customers!$A$1:$A$1001,customers!$C$1:$C$1001,,0))</f>
        <v>catchesonmr@xinhuanet.com</v>
      </c>
      <c r="H821" s="2" t="str">
        <f>_xlfn.XLOOKUP(orders!C821,customers!$A$1:$A$1001,customers!$G$1:$G$1001,,0)</f>
        <v>United States</v>
      </c>
      <c r="I821" t="str">
        <f>_xlfn.XLOOKUP(D821,products!$A$1:$A$49,products!$B$1:$B$49,,0)</f>
        <v>Lib</v>
      </c>
      <c r="J821" t="str">
        <f>_xlfn.XLOOKUP(D821,products!$A$1:$A$49,products!$C$1:$C$49,,0)</f>
        <v>L</v>
      </c>
      <c r="K821" s="4">
        <f>_xlfn.XLOOKUP(D821,products!$A$1:$A$49,products!$D$1:$D$49,,0)</f>
        <v>0.2</v>
      </c>
      <c r="L821" s="6">
        <f>_xlfn.XLOOKUP(D821,products!$A$1:$A$49,products!$E$1:$E$49,,0)</f>
        <v>4.7549999999999999</v>
      </c>
      <c r="M821" s="5">
        <f t="shared" si="24"/>
        <v>4.7549999999999999</v>
      </c>
      <c r="N821" t="s">
        <v>6199</v>
      </c>
      <c r="O821" t="str">
        <f t="shared" si="25"/>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 customers!$A$1:$A$1001,customers!$C$1:$C$1001,,0)=0,"",_xlfn.XLOOKUP(C822, customers!$A$1:$A$1001,customers!$C$1:$C$1001,,0))</f>
        <v>estentonms@google.it</v>
      </c>
      <c r="H822" s="2" t="str">
        <f>_xlfn.XLOOKUP(orders!C822,customers!$A$1:$A$1001,customers!$G$1:$G$1001,,0)</f>
        <v>United States</v>
      </c>
      <c r="I822" t="str">
        <f>_xlfn.XLOOKUP(D822,products!$A$1:$A$49,products!$B$1:$B$49,,0)</f>
        <v>Exc</v>
      </c>
      <c r="J822" t="str">
        <f>_xlfn.XLOOKUP(D822,products!$A$1:$A$49,products!$C$1:$C$49,,0)</f>
        <v>M</v>
      </c>
      <c r="K822" s="4">
        <f>_xlfn.XLOOKUP(D822,products!$A$1:$A$49,products!$D$1:$D$49,,0)</f>
        <v>1</v>
      </c>
      <c r="L822" s="6">
        <f>_xlfn.XLOOKUP(D822,products!$A$1:$A$49,products!$E$1:$E$49,,0)</f>
        <v>13.75</v>
      </c>
      <c r="M822" s="5">
        <f t="shared" si="24"/>
        <v>55</v>
      </c>
      <c r="N822" t="s">
        <v>6198</v>
      </c>
      <c r="O822" t="str">
        <f t="shared" si="25"/>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 customers!$A$1:$A$1001,customers!$C$1:$C$1001,,0)=0,"",_xlfn.XLOOKUP(C823, customers!$A$1:$A$1001,customers!$C$1:$C$1001,,0))</f>
        <v>etrippmt@wp.com</v>
      </c>
      <c r="H823" s="2" t="str">
        <f>_xlfn.XLOOKUP(orders!C823,customers!$A$1:$A$1001,customers!$G$1:$G$1001,,0)</f>
        <v>United States</v>
      </c>
      <c r="I823" t="str">
        <f>_xlfn.XLOOKUP(D823,products!$A$1:$A$49,products!$B$1:$B$49,,0)</f>
        <v>Rob</v>
      </c>
      <c r="J823" t="str">
        <f>_xlfn.XLOOKUP(D823,products!$A$1:$A$49,products!$C$1:$C$49,,0)</f>
        <v>D</v>
      </c>
      <c r="K823" s="4">
        <f>_xlfn.XLOOKUP(D823,products!$A$1:$A$49,products!$D$1:$D$49,,0)</f>
        <v>0.5</v>
      </c>
      <c r="L823" s="6">
        <f>_xlfn.XLOOKUP(D823,products!$A$1:$A$49,products!$E$1:$E$49,,0)</f>
        <v>5.3699999999999992</v>
      </c>
      <c r="M823" s="5">
        <f t="shared" si="24"/>
        <v>26.849999999999994</v>
      </c>
      <c r="N823" t="s">
        <v>6197</v>
      </c>
      <c r="O823" t="str">
        <f t="shared" si="25"/>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 customers!$A$1:$A$1001,customers!$C$1:$C$1001,,0)=0,"",_xlfn.XLOOKUP(C824, customers!$A$1:$A$1001,customers!$C$1:$C$1001,,0))</f>
        <v>lmacmanusmu@imdb.com</v>
      </c>
      <c r="H824" s="2" t="str">
        <f>_xlfn.XLOOKUP(orders!C824,customers!$A$1:$A$1001,customers!$G$1:$G$1001,,0)</f>
        <v>United States</v>
      </c>
      <c r="I824" t="str">
        <f>_xlfn.XLOOKUP(D824,products!$A$1:$A$49,products!$B$1:$B$49,,0)</f>
        <v>Exc</v>
      </c>
      <c r="J824" t="str">
        <f>_xlfn.XLOOKUP(D824,products!$A$1:$A$49,products!$C$1:$C$49,,0)</f>
        <v>L</v>
      </c>
      <c r="K824" s="4">
        <f>_xlfn.XLOOKUP(D824,products!$A$1:$A$49,products!$D$1:$D$49,,0)</f>
        <v>2.5</v>
      </c>
      <c r="L824" s="6">
        <f>_xlfn.XLOOKUP(D824,products!$A$1:$A$49,products!$E$1:$E$49,,0)</f>
        <v>34.154999999999994</v>
      </c>
      <c r="M824" s="5">
        <f t="shared" si="24"/>
        <v>136.61999999999998</v>
      </c>
      <c r="N824" t="s">
        <v>6198</v>
      </c>
      <c r="O824" t="str">
        <f t="shared" si="25"/>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 customers!$A$1:$A$1001,customers!$C$1:$C$1001,,0)=0,"",_xlfn.XLOOKUP(C825, customers!$A$1:$A$1001,customers!$C$1:$C$1001,,0))</f>
        <v>tbenediktovichmv@ebay.com</v>
      </c>
      <c r="H825" s="2" t="str">
        <f>_xlfn.XLOOKUP(orders!C825,customers!$A$1:$A$1001,customers!$G$1:$G$1001,,0)</f>
        <v>United States</v>
      </c>
      <c r="I825" t="str">
        <f>_xlfn.XLOOKUP(D825,products!$A$1:$A$49,products!$B$1:$B$49,,0)</f>
        <v>Lib</v>
      </c>
      <c r="J825" t="str">
        <f>_xlfn.XLOOKUP(D825,products!$A$1:$A$49,products!$C$1:$C$49,,0)</f>
        <v>L</v>
      </c>
      <c r="K825" s="4">
        <f>_xlfn.XLOOKUP(D825,products!$A$1:$A$49,products!$D$1:$D$49,,0)</f>
        <v>1</v>
      </c>
      <c r="L825" s="6">
        <f>_xlfn.XLOOKUP(D825,products!$A$1:$A$49,products!$E$1:$E$49,,0)</f>
        <v>15.85</v>
      </c>
      <c r="M825" s="5">
        <f t="shared" si="24"/>
        <v>47.55</v>
      </c>
      <c r="N825" t="s">
        <v>6199</v>
      </c>
      <c r="O825" t="str">
        <f t="shared" si="25"/>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 customers!$A$1:$A$1001,customers!$C$1:$C$1001,,0)=0,"",_xlfn.XLOOKUP(C826, customers!$A$1:$A$1001,customers!$C$1:$C$1001,,0))</f>
        <v>cbournermw@chronoengine.com</v>
      </c>
      <c r="H826" s="2" t="str">
        <f>_xlfn.XLOOKUP(orders!C826,customers!$A$1:$A$1001,customers!$G$1:$G$1001,,0)</f>
        <v>United States</v>
      </c>
      <c r="I826" t="str">
        <f>_xlfn.XLOOKUP(D826,products!$A$1:$A$49,products!$B$1:$B$49,,0)</f>
        <v>Ara</v>
      </c>
      <c r="J826" t="str">
        <f>_xlfn.XLOOKUP(D826,products!$A$1:$A$49,products!$C$1:$C$49,,0)</f>
        <v>M</v>
      </c>
      <c r="K826" s="4">
        <f>_xlfn.XLOOKUP(D826,products!$A$1:$A$49,products!$D$1:$D$49,,0)</f>
        <v>0.2</v>
      </c>
      <c r="L826" s="6">
        <f>_xlfn.XLOOKUP(D826,products!$A$1:$A$49,products!$E$1:$E$49,,0)</f>
        <v>3.375</v>
      </c>
      <c r="M826" s="5">
        <f t="shared" si="24"/>
        <v>16.875</v>
      </c>
      <c r="N826" t="s">
        <v>6200</v>
      </c>
      <c r="O826" t="str">
        <f t="shared" si="25"/>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 customers!$A$1:$A$1001,customers!$C$1:$C$1001,,0)=0,"",_xlfn.XLOOKUP(C827, customers!$A$1:$A$1001,customers!$C$1:$C$1001,,0))</f>
        <v>oskermen3@hatena.ne.jp</v>
      </c>
      <c r="H827" s="2" t="str">
        <f>_xlfn.XLOOKUP(orders!C827,customers!$A$1:$A$1001,customers!$G$1:$G$1001,,0)</f>
        <v>United States</v>
      </c>
      <c r="I827" t="str">
        <f>_xlfn.XLOOKUP(D827,products!$A$1:$A$49,products!$B$1:$B$49,,0)</f>
        <v>Ara</v>
      </c>
      <c r="J827" t="str">
        <f>_xlfn.XLOOKUP(D827,products!$A$1:$A$49,products!$C$1:$C$49,,0)</f>
        <v>D</v>
      </c>
      <c r="K827" s="4">
        <f>_xlfn.XLOOKUP(D827,products!$A$1:$A$49,products!$D$1:$D$49,,0)</f>
        <v>1</v>
      </c>
      <c r="L827" s="6">
        <f>_xlfn.XLOOKUP(D827,products!$A$1:$A$49,products!$E$1:$E$49,,0)</f>
        <v>9.9499999999999993</v>
      </c>
      <c r="M827" s="5">
        <f t="shared" si="24"/>
        <v>29.849999999999998</v>
      </c>
      <c r="N827" t="s">
        <v>6200</v>
      </c>
      <c r="O827" t="str">
        <f t="shared" si="25"/>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 customers!$A$1:$A$1001,customers!$C$1:$C$1001,,0)=0,"",_xlfn.XLOOKUP(C828, customers!$A$1:$A$1001,customers!$C$1:$C$1001,,0))</f>
        <v>kheddanmy@icq.com</v>
      </c>
      <c r="H828" s="2" t="str">
        <f>_xlfn.XLOOKUP(orders!C828,customers!$A$1:$A$1001,customers!$G$1:$G$1001,,0)</f>
        <v>United States</v>
      </c>
      <c r="I828" t="str">
        <f>_xlfn.XLOOKUP(D828,products!$A$1:$A$49,products!$B$1:$B$49,,0)</f>
        <v>Exc</v>
      </c>
      <c r="J828" t="str">
        <f>_xlfn.XLOOKUP(D828,products!$A$1:$A$49,products!$C$1:$C$49,,0)</f>
        <v>M</v>
      </c>
      <c r="K828" s="4">
        <f>_xlfn.XLOOKUP(D828,products!$A$1:$A$49,products!$D$1:$D$49,,0)</f>
        <v>0.5</v>
      </c>
      <c r="L828" s="6">
        <f>_xlfn.XLOOKUP(D828,products!$A$1:$A$49,products!$E$1:$E$49,,0)</f>
        <v>8.25</v>
      </c>
      <c r="M828" s="5">
        <f t="shared" si="24"/>
        <v>41.25</v>
      </c>
      <c r="N828" t="s">
        <v>6198</v>
      </c>
      <c r="O828" t="str">
        <f t="shared" si="25"/>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 customers!$A$1:$A$1001,customers!$C$1:$C$1001,,0)=0,"",_xlfn.XLOOKUP(C829, customers!$A$1:$A$1001,customers!$C$1:$C$1001,,0))</f>
        <v>ichartersmz@abc.net.au</v>
      </c>
      <c r="H829" s="2" t="str">
        <f>_xlfn.XLOOKUP(orders!C829,customers!$A$1:$A$1001,customers!$G$1:$G$1001,,0)</f>
        <v>United States</v>
      </c>
      <c r="I829" t="str">
        <f>_xlfn.XLOOKUP(D829,products!$A$1:$A$49,products!$B$1:$B$49,,0)</f>
        <v>Exc</v>
      </c>
      <c r="J829" t="str">
        <f>_xlfn.XLOOKUP(D829,products!$A$1:$A$49,products!$C$1:$C$49,,0)</f>
        <v>M</v>
      </c>
      <c r="K829" s="4">
        <f>_xlfn.XLOOKUP(D829,products!$A$1:$A$49,products!$D$1:$D$49,,0)</f>
        <v>0.2</v>
      </c>
      <c r="L829" s="6">
        <f>_xlfn.XLOOKUP(D829,products!$A$1:$A$49,products!$E$1:$E$49,,0)</f>
        <v>4.125</v>
      </c>
      <c r="M829" s="5">
        <f t="shared" si="24"/>
        <v>20.625</v>
      </c>
      <c r="N829" t="s">
        <v>6198</v>
      </c>
      <c r="O829" t="str">
        <f t="shared" si="25"/>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 customers!$A$1:$A$1001,customers!$C$1:$C$1001,,0)=0,"",_xlfn.XLOOKUP(C830, customers!$A$1:$A$1001,customers!$C$1:$C$1001,,0))</f>
        <v>aroubertn0@tmall.com</v>
      </c>
      <c r="H830" s="2" t="str">
        <f>_xlfn.XLOOKUP(orders!C830,customers!$A$1:$A$1001,customers!$G$1:$G$1001,,0)</f>
        <v>United States</v>
      </c>
      <c r="I830" t="str">
        <f>_xlfn.XLOOKUP(D830,products!$A$1:$A$49,products!$B$1:$B$49,,0)</f>
        <v>Ara</v>
      </c>
      <c r="J830" t="str">
        <f>_xlfn.XLOOKUP(D830,products!$A$1:$A$49,products!$C$1:$C$49,,0)</f>
        <v>D</v>
      </c>
      <c r="K830" s="4">
        <f>_xlfn.XLOOKUP(D830,products!$A$1:$A$49,products!$D$1:$D$49,,0)</f>
        <v>2.5</v>
      </c>
      <c r="L830" s="6">
        <f>_xlfn.XLOOKUP(D830,products!$A$1:$A$49,products!$E$1:$E$49,,0)</f>
        <v>22.884999999999998</v>
      </c>
      <c r="M830" s="5">
        <f t="shared" si="24"/>
        <v>137.31</v>
      </c>
      <c r="N830" t="s">
        <v>6200</v>
      </c>
      <c r="O830" t="str">
        <f t="shared" si="25"/>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 customers!$A$1:$A$1001,customers!$C$1:$C$1001,,0)=0,"",_xlfn.XLOOKUP(C831, customers!$A$1:$A$1001,customers!$C$1:$C$1001,,0))</f>
        <v>hmairsn1@so-net.ne.jp</v>
      </c>
      <c r="H831" s="2" t="str">
        <f>_xlfn.XLOOKUP(orders!C831,customers!$A$1:$A$1001,customers!$G$1:$G$1001,,0)</f>
        <v>United States</v>
      </c>
      <c r="I831" t="str">
        <f>_xlfn.XLOOKUP(D831,products!$A$1:$A$49,products!$B$1:$B$49,,0)</f>
        <v>Ara</v>
      </c>
      <c r="J831" t="str">
        <f>_xlfn.XLOOKUP(D831,products!$A$1:$A$49,products!$C$1:$C$49,,0)</f>
        <v>D</v>
      </c>
      <c r="K831" s="4">
        <f>_xlfn.XLOOKUP(D831,products!$A$1:$A$49,products!$D$1:$D$49,,0)</f>
        <v>0.2</v>
      </c>
      <c r="L831" s="6">
        <f>_xlfn.XLOOKUP(D831,products!$A$1:$A$49,products!$E$1:$E$49,,0)</f>
        <v>2.9849999999999999</v>
      </c>
      <c r="M831" s="5">
        <f t="shared" si="24"/>
        <v>2.9849999999999999</v>
      </c>
      <c r="N831" t="s">
        <v>6200</v>
      </c>
      <c r="O831" t="str">
        <f t="shared" si="25"/>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 customers!$A$1:$A$1001,customers!$C$1:$C$1001,,0)=0,"",_xlfn.XLOOKUP(C832, customers!$A$1:$A$1001,customers!$C$1:$C$1001,,0))</f>
        <v>hrainforthn2@blog.com</v>
      </c>
      <c r="H832" s="2" t="str">
        <f>_xlfn.XLOOKUP(orders!C832,customers!$A$1:$A$1001,customers!$G$1:$G$1001,,0)</f>
        <v>United States</v>
      </c>
      <c r="I832" t="str">
        <f>_xlfn.XLOOKUP(D832,products!$A$1:$A$49,products!$B$1:$B$49,,0)</f>
        <v>Exc</v>
      </c>
      <c r="J832" t="str">
        <f>_xlfn.XLOOKUP(D832,products!$A$1:$A$49,products!$C$1:$C$49,,0)</f>
        <v>M</v>
      </c>
      <c r="K832" s="4">
        <f>_xlfn.XLOOKUP(D832,products!$A$1:$A$49,products!$D$1:$D$49,,0)</f>
        <v>1</v>
      </c>
      <c r="L832" s="6">
        <f>_xlfn.XLOOKUP(D832,products!$A$1:$A$49,products!$E$1:$E$49,,0)</f>
        <v>13.75</v>
      </c>
      <c r="M832" s="5">
        <f t="shared" si="24"/>
        <v>27.5</v>
      </c>
      <c r="N832" t="s">
        <v>6198</v>
      </c>
      <c r="O832" t="str">
        <f t="shared" si="25"/>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 customers!$A$1:$A$1001,customers!$C$1:$C$1001,,0)=0,"",_xlfn.XLOOKUP(C833, customers!$A$1:$A$1001,customers!$C$1:$C$1001,,0))</f>
        <v>hrainforthn2@blog.com</v>
      </c>
      <c r="H833" s="2" t="str">
        <f>_xlfn.XLOOKUP(orders!C833,customers!$A$1:$A$1001,customers!$G$1:$G$1001,,0)</f>
        <v>United States</v>
      </c>
      <c r="I833" t="str">
        <f>_xlfn.XLOOKUP(D833,products!$A$1:$A$49,products!$B$1:$B$49,,0)</f>
        <v>Ara</v>
      </c>
      <c r="J833" t="str">
        <f>_xlfn.XLOOKUP(D833,products!$A$1:$A$49,products!$C$1:$C$49,,0)</f>
        <v>D</v>
      </c>
      <c r="K833" s="4">
        <f>_xlfn.XLOOKUP(D833,products!$A$1:$A$49,products!$D$1:$D$49,,0)</f>
        <v>0.2</v>
      </c>
      <c r="L833" s="6">
        <f>_xlfn.XLOOKUP(D833,products!$A$1:$A$49,products!$E$1:$E$49,,0)</f>
        <v>2.9849999999999999</v>
      </c>
      <c r="M833" s="5">
        <f t="shared" si="24"/>
        <v>5.97</v>
      </c>
      <c r="N833" t="s">
        <v>6200</v>
      </c>
      <c r="O833" t="str">
        <f t="shared" si="25"/>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 customers!$A$1:$A$1001,customers!$C$1:$C$1001,,0)=0,"",_xlfn.XLOOKUP(C834, customers!$A$1:$A$1001,customers!$C$1:$C$1001,,0))</f>
        <v>ijespern4@theglobeandmail.com</v>
      </c>
      <c r="H834" s="2" t="str">
        <f>_xlfn.XLOOKUP(orders!C834,customers!$A$1:$A$1001,customers!$G$1:$G$1001,,0)</f>
        <v>United States</v>
      </c>
      <c r="I834" t="str">
        <f>_xlfn.XLOOKUP(D834,products!$A$1:$A$49,products!$B$1:$B$49,,0)</f>
        <v>Rob</v>
      </c>
      <c r="J834" t="str">
        <f>_xlfn.XLOOKUP(D834,products!$A$1:$A$49,products!$C$1:$C$49,,0)</f>
        <v>M</v>
      </c>
      <c r="K834" s="4">
        <f>_xlfn.XLOOKUP(D834,products!$A$1:$A$49,products!$D$1:$D$49,,0)</f>
        <v>1</v>
      </c>
      <c r="L834" s="6">
        <f>_xlfn.XLOOKUP(D834,products!$A$1:$A$49,products!$E$1:$E$49,,0)</f>
        <v>9.9499999999999993</v>
      </c>
      <c r="M834" s="5">
        <f t="shared" si="24"/>
        <v>59.699999999999996</v>
      </c>
      <c r="N834" t="s">
        <v>6197</v>
      </c>
      <c r="O834" t="str">
        <f t="shared" si="25"/>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 customers!$A$1:$A$1001,customers!$C$1:$C$1001,,0)=0,"",_xlfn.XLOOKUP(C835, customers!$A$1:$A$1001,customers!$C$1:$C$1001,,0))</f>
        <v>ldwerryhousen5@gravatar.com</v>
      </c>
      <c r="H835" s="2" t="str">
        <f>_xlfn.XLOOKUP(orders!C835,customers!$A$1:$A$1001,customers!$G$1:$G$1001,,0)</f>
        <v>United States</v>
      </c>
      <c r="I835" t="str">
        <f>_xlfn.XLOOKUP(D835,products!$A$1:$A$49,products!$B$1:$B$49,,0)</f>
        <v>Rob</v>
      </c>
      <c r="J835" t="str">
        <f>_xlfn.XLOOKUP(D835,products!$A$1:$A$49,products!$C$1:$C$49,,0)</f>
        <v>D</v>
      </c>
      <c r="K835" s="4">
        <f>_xlfn.XLOOKUP(D835,products!$A$1:$A$49,products!$D$1:$D$49,,0)</f>
        <v>2.5</v>
      </c>
      <c r="L835" s="6">
        <f>_xlfn.XLOOKUP(D835,products!$A$1:$A$49,products!$E$1:$E$49,,0)</f>
        <v>20.584999999999997</v>
      </c>
      <c r="M835" s="5">
        <f t="shared" ref="M835:M898" si="26">L835*E835</f>
        <v>82.339999999999989</v>
      </c>
      <c r="N835" t="s">
        <v>6197</v>
      </c>
      <c r="O835" t="str">
        <f t="shared" ref="O835:O898" si="27">IF(J835 = "M", "Medium", IF(J835 = "L", "Light", IF(J835 = "D", "Dark","")))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 customers!$A$1:$A$1001,customers!$C$1:$C$1001,,0)=0,"",_xlfn.XLOOKUP(C836, customers!$A$1:$A$1001,customers!$C$1:$C$1001,,0))</f>
        <v>nbroomern6@examiner.com</v>
      </c>
      <c r="H836" s="2" t="str">
        <f>_xlfn.XLOOKUP(orders!C836,customers!$A$1:$A$1001,customers!$G$1:$G$1001,,0)</f>
        <v>United States</v>
      </c>
      <c r="I836" t="str">
        <f>_xlfn.XLOOKUP(D836,products!$A$1:$A$49,products!$B$1:$B$49,,0)</f>
        <v>Ara</v>
      </c>
      <c r="J836" t="str">
        <f>_xlfn.XLOOKUP(D836,products!$A$1:$A$49,products!$C$1:$C$49,,0)</f>
        <v>D</v>
      </c>
      <c r="K836" s="4">
        <f>_xlfn.XLOOKUP(D836,products!$A$1:$A$49,products!$D$1:$D$49,,0)</f>
        <v>2.5</v>
      </c>
      <c r="L836" s="6">
        <f>_xlfn.XLOOKUP(D836,products!$A$1:$A$49,products!$E$1:$E$49,,0)</f>
        <v>22.884999999999998</v>
      </c>
      <c r="M836" s="5">
        <f t="shared" si="26"/>
        <v>22.884999999999998</v>
      </c>
      <c r="N836" t="s">
        <v>6200</v>
      </c>
      <c r="O836" t="str">
        <f t="shared" si="27"/>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 customers!$A$1:$A$1001,customers!$C$1:$C$1001,,0)=0,"",_xlfn.XLOOKUP(C837, customers!$A$1:$A$1001,customers!$C$1:$C$1001,,0))</f>
        <v>kthoumassonn7@bloglovin.com</v>
      </c>
      <c r="H837" s="2" t="str">
        <f>_xlfn.XLOOKUP(orders!C837,customers!$A$1:$A$1001,customers!$G$1:$G$1001,,0)</f>
        <v>United States</v>
      </c>
      <c r="I837" t="str">
        <f>_xlfn.XLOOKUP(D837,products!$A$1:$A$49,products!$B$1:$B$49,,0)</f>
        <v>Exc</v>
      </c>
      <c r="J837" t="str">
        <f>_xlfn.XLOOKUP(D837,products!$A$1:$A$49,products!$C$1:$C$49,,0)</f>
        <v>L</v>
      </c>
      <c r="K837" s="4">
        <f>_xlfn.XLOOKUP(D837,products!$A$1:$A$49,products!$D$1:$D$49,,0)</f>
        <v>0.5</v>
      </c>
      <c r="L837" s="6">
        <f>_xlfn.XLOOKUP(D837,products!$A$1:$A$49,products!$E$1:$E$49,,0)</f>
        <v>8.91</v>
      </c>
      <c r="M837" s="5">
        <f t="shared" si="26"/>
        <v>8.91</v>
      </c>
      <c r="N837" t="s">
        <v>6198</v>
      </c>
      <c r="O837" t="str">
        <f t="shared" si="27"/>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 customers!$A$1:$A$1001,customers!$C$1:$C$1001,,0)=0,"",_xlfn.XLOOKUP(C838, customers!$A$1:$A$1001,customers!$C$1:$C$1001,,0))</f>
        <v>fhabberghamn8@discovery.com</v>
      </c>
      <c r="H838" s="2" t="str">
        <f>_xlfn.XLOOKUP(orders!C838,customers!$A$1:$A$1001,customers!$G$1:$G$1001,,0)</f>
        <v>United States</v>
      </c>
      <c r="I838" t="str">
        <f>_xlfn.XLOOKUP(D838,products!$A$1:$A$49,products!$B$1:$B$49,,0)</f>
        <v>Ara</v>
      </c>
      <c r="J838" t="str">
        <f>_xlfn.XLOOKUP(D838,products!$A$1:$A$49,products!$C$1:$C$49,,0)</f>
        <v>D</v>
      </c>
      <c r="K838" s="4">
        <f>_xlfn.XLOOKUP(D838,products!$A$1:$A$49,products!$D$1:$D$49,,0)</f>
        <v>0.2</v>
      </c>
      <c r="L838" s="6">
        <f>_xlfn.XLOOKUP(D838,products!$A$1:$A$49,products!$E$1:$E$49,,0)</f>
        <v>2.9849999999999999</v>
      </c>
      <c r="M838" s="5">
        <f t="shared" si="26"/>
        <v>11.94</v>
      </c>
      <c r="N838" t="s">
        <v>6200</v>
      </c>
      <c r="O838" t="str">
        <f t="shared" si="27"/>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 customers!$A$1:$A$1001,customers!$C$1:$C$1001,,0)=0,"",_xlfn.XLOOKUP(C839, customers!$A$1:$A$1001,customers!$C$1:$C$1001,,0))</f>
        <v/>
      </c>
      <c r="H839" s="2" t="str">
        <f>_xlfn.XLOOKUP(orders!C839,customers!$A$1:$A$1001,customers!$G$1:$G$1001,,0)</f>
        <v>United States</v>
      </c>
      <c r="I839" t="str">
        <f>_xlfn.XLOOKUP(D839,products!$A$1:$A$49,products!$B$1:$B$49,,0)</f>
        <v>Lib</v>
      </c>
      <c r="J839" t="str">
        <f>_xlfn.XLOOKUP(D839,products!$A$1:$A$49,products!$C$1:$C$49,,0)</f>
        <v>M</v>
      </c>
      <c r="K839" s="4">
        <f>_xlfn.XLOOKUP(D839,products!$A$1:$A$49,products!$D$1:$D$49,,0)</f>
        <v>2.5</v>
      </c>
      <c r="L839" s="6">
        <f>_xlfn.XLOOKUP(D839,products!$A$1:$A$49,products!$E$1:$E$49,,0)</f>
        <v>33.464999999999996</v>
      </c>
      <c r="M839" s="5">
        <f t="shared" si="26"/>
        <v>100.39499999999998</v>
      </c>
      <c r="N839" t="s">
        <v>6199</v>
      </c>
      <c r="O839" t="str">
        <f t="shared" si="27"/>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 customers!$A$1:$A$1001,customers!$C$1:$C$1001,,0)=0,"",_xlfn.XLOOKUP(C840, customers!$A$1:$A$1001,customers!$C$1:$C$1001,,0))</f>
        <v>ravrashinna@tamu.edu</v>
      </c>
      <c r="H840" s="2" t="str">
        <f>_xlfn.XLOOKUP(orders!C840,customers!$A$1:$A$1001,customers!$G$1:$G$1001,,0)</f>
        <v>United States</v>
      </c>
      <c r="I840" t="str">
        <f>_xlfn.XLOOKUP(D840,products!$A$1:$A$49,products!$B$1:$B$49,,0)</f>
        <v>Ara</v>
      </c>
      <c r="J840" t="str">
        <f>_xlfn.XLOOKUP(D840,products!$A$1:$A$49,products!$C$1:$C$49,,0)</f>
        <v>D</v>
      </c>
      <c r="K840" s="4">
        <f>_xlfn.XLOOKUP(D840,products!$A$1:$A$49,products!$D$1:$D$49,,0)</f>
        <v>2.5</v>
      </c>
      <c r="L840" s="6">
        <f>_xlfn.XLOOKUP(D840,products!$A$1:$A$49,products!$E$1:$E$49,,0)</f>
        <v>22.884999999999998</v>
      </c>
      <c r="M840" s="5">
        <f t="shared" si="26"/>
        <v>114.42499999999998</v>
      </c>
      <c r="N840" t="s">
        <v>6200</v>
      </c>
      <c r="O840" t="str">
        <f t="shared" si="27"/>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 customers!$A$1:$A$1001,customers!$C$1:$C$1001,,0)=0,"",_xlfn.XLOOKUP(C841, customers!$A$1:$A$1001,customers!$C$1:$C$1001,,0))</f>
        <v>mdoidgenb@etsy.com</v>
      </c>
      <c r="H841" s="2" t="str">
        <f>_xlfn.XLOOKUP(orders!C841,customers!$A$1:$A$1001,customers!$G$1:$G$1001,,0)</f>
        <v>United States</v>
      </c>
      <c r="I841" t="str">
        <f>_xlfn.XLOOKUP(D841,products!$A$1:$A$49,products!$B$1:$B$49,,0)</f>
        <v>Exc</v>
      </c>
      <c r="J841" t="str">
        <f>_xlfn.XLOOKUP(D841,products!$A$1:$A$49,products!$C$1:$C$49,,0)</f>
        <v>M</v>
      </c>
      <c r="K841" s="4">
        <f>_xlfn.XLOOKUP(D841,products!$A$1:$A$49,products!$D$1:$D$49,,0)</f>
        <v>0.5</v>
      </c>
      <c r="L841" s="6">
        <f>_xlfn.XLOOKUP(D841,products!$A$1:$A$49,products!$E$1:$E$49,,0)</f>
        <v>8.25</v>
      </c>
      <c r="M841" s="5">
        <f t="shared" si="26"/>
        <v>41.25</v>
      </c>
      <c r="N841" t="s">
        <v>6198</v>
      </c>
      <c r="O841" t="str">
        <f t="shared" si="27"/>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 customers!$A$1:$A$1001,customers!$C$1:$C$1001,,0)=0,"",_xlfn.XLOOKUP(C842, customers!$A$1:$A$1001,customers!$C$1:$C$1001,,0))</f>
        <v>jedinboronc@reverbnation.com</v>
      </c>
      <c r="H842" s="2" t="str">
        <f>_xlfn.XLOOKUP(orders!C842,customers!$A$1:$A$1001,customers!$G$1:$G$1001,,0)</f>
        <v>United States</v>
      </c>
      <c r="I842" t="str">
        <f>_xlfn.XLOOKUP(D842,products!$A$1:$A$49,products!$B$1:$B$49,,0)</f>
        <v>Rob</v>
      </c>
      <c r="J842" t="str">
        <f>_xlfn.XLOOKUP(D842,products!$A$1:$A$49,products!$C$1:$C$49,,0)</f>
        <v>L</v>
      </c>
      <c r="K842" s="4">
        <f>_xlfn.XLOOKUP(D842,products!$A$1:$A$49,products!$D$1:$D$49,,0)</f>
        <v>0.5</v>
      </c>
      <c r="L842" s="6">
        <f>_xlfn.XLOOKUP(D842,products!$A$1:$A$49,products!$E$1:$E$49,,0)</f>
        <v>7.169999999999999</v>
      </c>
      <c r="M842" s="5">
        <f t="shared" si="26"/>
        <v>28.679999999999996</v>
      </c>
      <c r="N842" t="s">
        <v>6197</v>
      </c>
      <c r="O842" t="str">
        <f t="shared" si="27"/>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 customers!$A$1:$A$1001,customers!$C$1:$C$1001,,0)=0,"",_xlfn.XLOOKUP(C843, customers!$A$1:$A$1001,customers!$C$1:$C$1001,,0))</f>
        <v>ttewelsonnd@cdbaby.com</v>
      </c>
      <c r="H843" s="2" t="str">
        <f>_xlfn.XLOOKUP(orders!C843,customers!$A$1:$A$1001,customers!$G$1:$G$1001,,0)</f>
        <v>United States</v>
      </c>
      <c r="I843" t="str">
        <f>_xlfn.XLOOKUP(D843,products!$A$1:$A$49,products!$B$1:$B$49,,0)</f>
        <v>Lib</v>
      </c>
      <c r="J843" t="str">
        <f>_xlfn.XLOOKUP(D843,products!$A$1:$A$49,products!$C$1:$C$49,,0)</f>
        <v>M</v>
      </c>
      <c r="K843" s="4">
        <f>_xlfn.XLOOKUP(D843,products!$A$1:$A$49,products!$D$1:$D$49,,0)</f>
        <v>0.2</v>
      </c>
      <c r="L843" s="6">
        <f>_xlfn.XLOOKUP(D843,products!$A$1:$A$49,products!$E$1:$E$49,,0)</f>
        <v>4.3650000000000002</v>
      </c>
      <c r="M843" s="5">
        <f t="shared" si="26"/>
        <v>4.3650000000000002</v>
      </c>
      <c r="N843" t="s">
        <v>6199</v>
      </c>
      <c r="O843" t="str">
        <f t="shared" si="27"/>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 customers!$A$1:$A$1001,customers!$C$1:$C$1001,,0)=0,"",_xlfn.XLOOKUP(C844, customers!$A$1:$A$1001,customers!$C$1:$C$1001,,0))</f>
        <v>oskermen3@hatena.ne.jp</v>
      </c>
      <c r="H844" s="2" t="str">
        <f>_xlfn.XLOOKUP(orders!C844,customers!$A$1:$A$1001,customers!$G$1:$G$1001,,0)</f>
        <v>United States</v>
      </c>
      <c r="I844" t="str">
        <f>_xlfn.XLOOKUP(D844,products!$A$1:$A$49,products!$B$1:$B$49,,0)</f>
        <v>Exc</v>
      </c>
      <c r="J844" t="str">
        <f>_xlfn.XLOOKUP(D844,products!$A$1:$A$49,products!$C$1:$C$49,,0)</f>
        <v>M</v>
      </c>
      <c r="K844" s="4">
        <f>_xlfn.XLOOKUP(D844,products!$A$1:$A$49,products!$D$1:$D$49,,0)</f>
        <v>0.2</v>
      </c>
      <c r="L844" s="6">
        <f>_xlfn.XLOOKUP(D844,products!$A$1:$A$49,products!$E$1:$E$49,,0)</f>
        <v>4.125</v>
      </c>
      <c r="M844" s="5">
        <f t="shared" si="26"/>
        <v>8.25</v>
      </c>
      <c r="N844" t="s">
        <v>6198</v>
      </c>
      <c r="O844" t="str">
        <f t="shared" si="27"/>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 customers!$A$1:$A$1001,customers!$C$1:$C$1001,,0)=0,"",_xlfn.XLOOKUP(C845, customers!$A$1:$A$1001,customers!$C$1:$C$1001,,0))</f>
        <v>ddrewittnf@mapquest.com</v>
      </c>
      <c r="H845" s="2" t="str">
        <f>_xlfn.XLOOKUP(orders!C845,customers!$A$1:$A$1001,customers!$G$1:$G$1001,,0)</f>
        <v>United States</v>
      </c>
      <c r="I845" t="str">
        <f>_xlfn.XLOOKUP(D845,products!$A$1:$A$49,products!$B$1:$B$49,,0)</f>
        <v>Exc</v>
      </c>
      <c r="J845" t="str">
        <f>_xlfn.XLOOKUP(D845,products!$A$1:$A$49,products!$C$1:$C$49,,0)</f>
        <v>M</v>
      </c>
      <c r="K845" s="4">
        <f>_xlfn.XLOOKUP(D845,products!$A$1:$A$49,products!$D$1:$D$49,,0)</f>
        <v>0.2</v>
      </c>
      <c r="L845" s="6">
        <f>_xlfn.XLOOKUP(D845,products!$A$1:$A$49,products!$E$1:$E$49,,0)</f>
        <v>4.125</v>
      </c>
      <c r="M845" s="5">
        <f t="shared" si="26"/>
        <v>8.25</v>
      </c>
      <c r="N845" t="s">
        <v>6198</v>
      </c>
      <c r="O845" t="str">
        <f t="shared" si="27"/>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 customers!$A$1:$A$1001,customers!$C$1:$C$1001,,0)=0,"",_xlfn.XLOOKUP(C846, customers!$A$1:$A$1001,customers!$C$1:$C$1001,,0))</f>
        <v>agladhillng@stanford.edu</v>
      </c>
      <c r="H846" s="2" t="str">
        <f>_xlfn.XLOOKUP(orders!C846,customers!$A$1:$A$1001,customers!$G$1:$G$1001,,0)</f>
        <v>United States</v>
      </c>
      <c r="I846" t="str">
        <f>_xlfn.XLOOKUP(D846,products!$A$1:$A$49,products!$B$1:$B$49,,0)</f>
        <v>Ara</v>
      </c>
      <c r="J846" t="str">
        <f>_xlfn.XLOOKUP(D846,products!$A$1:$A$49,products!$C$1:$C$49,,0)</f>
        <v>D</v>
      </c>
      <c r="K846" s="4">
        <f>_xlfn.XLOOKUP(D846,products!$A$1:$A$49,products!$D$1:$D$49,,0)</f>
        <v>0.5</v>
      </c>
      <c r="L846" s="6">
        <f>_xlfn.XLOOKUP(D846,products!$A$1:$A$49,products!$E$1:$E$49,,0)</f>
        <v>5.97</v>
      </c>
      <c r="M846" s="5">
        <f t="shared" si="26"/>
        <v>35.82</v>
      </c>
      <c r="N846" t="s">
        <v>6200</v>
      </c>
      <c r="O846" t="str">
        <f t="shared" si="27"/>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 customers!$A$1:$A$1001,customers!$C$1:$C$1001,,0)=0,"",_xlfn.XLOOKUP(C847, customers!$A$1:$A$1001,customers!$C$1:$C$1001,,0))</f>
        <v>mlorineznh@whitehouse.gov</v>
      </c>
      <c r="H847" s="2" t="str">
        <f>_xlfn.XLOOKUP(orders!C847,customers!$A$1:$A$1001,customers!$G$1:$G$1001,,0)</f>
        <v>United States</v>
      </c>
      <c r="I847" t="str">
        <f>_xlfn.XLOOKUP(D847,products!$A$1:$A$49,products!$B$1:$B$49,,0)</f>
        <v>Exc</v>
      </c>
      <c r="J847" t="str">
        <f>_xlfn.XLOOKUP(D847,products!$A$1:$A$49,products!$C$1:$C$49,,0)</f>
        <v>D</v>
      </c>
      <c r="K847" s="4">
        <f>_xlfn.XLOOKUP(D847,products!$A$1:$A$49,products!$D$1:$D$49,,0)</f>
        <v>2.5</v>
      </c>
      <c r="L847" s="6">
        <f>_xlfn.XLOOKUP(D847,products!$A$1:$A$49,products!$E$1:$E$49,,0)</f>
        <v>27.945</v>
      </c>
      <c r="M847" s="5">
        <f t="shared" si="26"/>
        <v>167.67000000000002</v>
      </c>
      <c r="N847" t="s">
        <v>6198</v>
      </c>
      <c r="O847" t="str">
        <f t="shared" si="27"/>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 customers!$A$1:$A$1001,customers!$C$1:$C$1001,,0)=0,"",_xlfn.XLOOKUP(C848, customers!$A$1:$A$1001,customers!$C$1:$C$1001,,0))</f>
        <v/>
      </c>
      <c r="H848" s="2" t="str">
        <f>_xlfn.XLOOKUP(orders!C848,customers!$A$1:$A$1001,customers!$G$1:$G$1001,,0)</f>
        <v>United States</v>
      </c>
      <c r="I848" t="str">
        <f>_xlfn.XLOOKUP(D848,products!$A$1:$A$49,products!$B$1:$B$49,,0)</f>
        <v>Ara</v>
      </c>
      <c r="J848" t="str">
        <f>_xlfn.XLOOKUP(D848,products!$A$1:$A$49,products!$C$1:$C$49,,0)</f>
        <v>M</v>
      </c>
      <c r="K848" s="4">
        <f>_xlfn.XLOOKUP(D848,products!$A$1:$A$49,products!$D$1:$D$49,,0)</f>
        <v>2.5</v>
      </c>
      <c r="L848" s="6">
        <f>_xlfn.XLOOKUP(D848,products!$A$1:$A$49,products!$E$1:$E$49,,0)</f>
        <v>25.874999999999996</v>
      </c>
      <c r="M848" s="5">
        <f t="shared" si="26"/>
        <v>51.749999999999993</v>
      </c>
      <c r="N848" t="s">
        <v>6200</v>
      </c>
      <c r="O848" t="str">
        <f t="shared" si="27"/>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 customers!$A$1:$A$1001,customers!$C$1:$C$1001,,0)=0,"",_xlfn.XLOOKUP(C849, customers!$A$1:$A$1001,customers!$C$1:$C$1001,,0))</f>
        <v>mvannj@wikipedia.org</v>
      </c>
      <c r="H849" s="2" t="str">
        <f>_xlfn.XLOOKUP(orders!C849,customers!$A$1:$A$1001,customers!$G$1:$G$1001,,0)</f>
        <v>United States</v>
      </c>
      <c r="I849" t="str">
        <f>_xlfn.XLOOKUP(D849,products!$A$1:$A$49,products!$B$1:$B$49,,0)</f>
        <v>Ara</v>
      </c>
      <c r="J849" t="str">
        <f>_xlfn.XLOOKUP(D849,products!$A$1:$A$49,products!$C$1:$C$49,,0)</f>
        <v>D</v>
      </c>
      <c r="K849" s="4">
        <f>_xlfn.XLOOKUP(D849,products!$A$1:$A$49,products!$D$1:$D$49,,0)</f>
        <v>0.2</v>
      </c>
      <c r="L849" s="6">
        <f>_xlfn.XLOOKUP(D849,products!$A$1:$A$49,products!$E$1:$E$49,,0)</f>
        <v>2.9849999999999999</v>
      </c>
      <c r="M849" s="5">
        <f t="shared" si="26"/>
        <v>8.9550000000000001</v>
      </c>
      <c r="N849" t="s">
        <v>6200</v>
      </c>
      <c r="O849" t="str">
        <f t="shared" si="27"/>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 customers!$A$1:$A$1001,customers!$C$1:$C$1001,,0)=0,"",_xlfn.XLOOKUP(C850, customers!$A$1:$A$1001,customers!$C$1:$C$1001,,0))</f>
        <v/>
      </c>
      <c r="H850" s="2" t="str">
        <f>_xlfn.XLOOKUP(orders!C850,customers!$A$1:$A$1001,customers!$G$1:$G$1001,,0)</f>
        <v>United States</v>
      </c>
      <c r="I850" t="str">
        <f>_xlfn.XLOOKUP(D850,products!$A$1:$A$49,products!$B$1:$B$49,,0)</f>
        <v>Exc</v>
      </c>
      <c r="J850" t="str">
        <f>_xlfn.XLOOKUP(D850,products!$A$1:$A$49,products!$C$1:$C$49,,0)</f>
        <v>L</v>
      </c>
      <c r="K850" s="4">
        <f>_xlfn.XLOOKUP(D850,products!$A$1:$A$49,products!$D$1:$D$49,,0)</f>
        <v>0.5</v>
      </c>
      <c r="L850" s="6">
        <f>_xlfn.XLOOKUP(D850,products!$A$1:$A$49,products!$E$1:$E$49,,0)</f>
        <v>8.91</v>
      </c>
      <c r="M850" s="5">
        <f t="shared" si="26"/>
        <v>53.46</v>
      </c>
      <c r="N850" t="s">
        <v>6198</v>
      </c>
      <c r="O850" t="str">
        <f t="shared" si="27"/>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 customers!$A$1:$A$1001,customers!$C$1:$C$1001,,0)=0,"",_xlfn.XLOOKUP(C851, customers!$A$1:$A$1001,customers!$C$1:$C$1001,,0))</f>
        <v>jethelstonnl@creativecommons.org</v>
      </c>
      <c r="H851" s="2" t="str">
        <f>_xlfn.XLOOKUP(orders!C851,customers!$A$1:$A$1001,customers!$G$1:$G$1001,,0)</f>
        <v>United States</v>
      </c>
      <c r="I851" t="str">
        <f>_xlfn.XLOOKUP(D851,products!$A$1:$A$49,products!$B$1:$B$49,,0)</f>
        <v>Ara</v>
      </c>
      <c r="J851" t="str">
        <f>_xlfn.XLOOKUP(D851,products!$A$1:$A$49,products!$C$1:$C$49,,0)</f>
        <v>L</v>
      </c>
      <c r="K851" s="4">
        <f>_xlfn.XLOOKUP(D851,products!$A$1:$A$49,products!$D$1:$D$49,,0)</f>
        <v>0.2</v>
      </c>
      <c r="L851" s="6">
        <f>_xlfn.XLOOKUP(D851,products!$A$1:$A$49,products!$E$1:$E$49,,0)</f>
        <v>3.8849999999999998</v>
      </c>
      <c r="M851" s="5">
        <f t="shared" si="26"/>
        <v>23.31</v>
      </c>
      <c r="N851" t="s">
        <v>6200</v>
      </c>
      <c r="O851" t="str">
        <f t="shared" si="27"/>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 customers!$A$1:$A$1001,customers!$C$1:$C$1001,,0)=0,"",_xlfn.XLOOKUP(C852, customers!$A$1:$A$1001,customers!$C$1:$C$1001,,0))</f>
        <v>jethelstonnl@creativecommons.org</v>
      </c>
      <c r="H852" s="2" t="str">
        <f>_xlfn.XLOOKUP(orders!C852,customers!$A$1:$A$1001,customers!$G$1:$G$1001,,0)</f>
        <v>United States</v>
      </c>
      <c r="I852" t="str">
        <f>_xlfn.XLOOKUP(D852,products!$A$1:$A$49,products!$B$1:$B$49,,0)</f>
        <v>Ara</v>
      </c>
      <c r="J852" t="str">
        <f>_xlfn.XLOOKUP(D852,products!$A$1:$A$49,products!$C$1:$C$49,,0)</f>
        <v>M</v>
      </c>
      <c r="K852" s="4">
        <f>_xlfn.XLOOKUP(D852,products!$A$1:$A$49,products!$D$1:$D$49,,0)</f>
        <v>0.2</v>
      </c>
      <c r="L852" s="6">
        <f>_xlfn.XLOOKUP(D852,products!$A$1:$A$49,products!$E$1:$E$49,,0)</f>
        <v>3.375</v>
      </c>
      <c r="M852" s="5">
        <f t="shared" si="26"/>
        <v>6.75</v>
      </c>
      <c r="N852" t="s">
        <v>6200</v>
      </c>
      <c r="O852" t="str">
        <f t="shared" si="27"/>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 customers!$A$1:$A$1001,customers!$C$1:$C$1001,,0)=0,"",_xlfn.XLOOKUP(C853, customers!$A$1:$A$1001,customers!$C$1:$C$1001,,0))</f>
        <v>peberznn@woothemes.com</v>
      </c>
      <c r="H853" s="2" t="str">
        <f>_xlfn.XLOOKUP(orders!C853,customers!$A$1:$A$1001,customers!$G$1:$G$1001,,0)</f>
        <v>United States</v>
      </c>
      <c r="I853" t="str">
        <f>_xlfn.XLOOKUP(D853,products!$A$1:$A$49,products!$B$1:$B$49,,0)</f>
        <v>Lib</v>
      </c>
      <c r="J853" t="str">
        <f>_xlfn.XLOOKUP(D853,products!$A$1:$A$49,products!$C$1:$C$49,,0)</f>
        <v>D</v>
      </c>
      <c r="K853" s="4">
        <f>_xlfn.XLOOKUP(D853,products!$A$1:$A$49,products!$D$1:$D$49,,0)</f>
        <v>0.5</v>
      </c>
      <c r="L853" s="6">
        <f>_xlfn.XLOOKUP(D853,products!$A$1:$A$49,products!$E$1:$E$49,,0)</f>
        <v>7.77</v>
      </c>
      <c r="M853" s="5">
        <f t="shared" si="26"/>
        <v>7.77</v>
      </c>
      <c r="N853" t="s">
        <v>6199</v>
      </c>
      <c r="O853" t="str">
        <f t="shared" si="27"/>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 customers!$A$1:$A$1001,customers!$C$1:$C$1001,,0)=0,"",_xlfn.XLOOKUP(C854, customers!$A$1:$A$1001,customers!$C$1:$C$1001,,0))</f>
        <v>bgaishno@altervista.org</v>
      </c>
      <c r="H854" s="2" t="str">
        <f>_xlfn.XLOOKUP(orders!C854,customers!$A$1:$A$1001,customers!$G$1:$G$1001,,0)</f>
        <v>United States</v>
      </c>
      <c r="I854" t="str">
        <f>_xlfn.XLOOKUP(D854,products!$A$1:$A$49,products!$B$1:$B$49,,0)</f>
        <v>Lib</v>
      </c>
      <c r="J854" t="str">
        <f>_xlfn.XLOOKUP(D854,products!$A$1:$A$49,products!$C$1:$C$49,,0)</f>
        <v>D</v>
      </c>
      <c r="K854" s="4">
        <f>_xlfn.XLOOKUP(D854,products!$A$1:$A$49,products!$D$1:$D$49,,0)</f>
        <v>2.5</v>
      </c>
      <c r="L854" s="6">
        <f>_xlfn.XLOOKUP(D854,products!$A$1:$A$49,products!$E$1:$E$49,,0)</f>
        <v>29.784999999999997</v>
      </c>
      <c r="M854" s="5">
        <f t="shared" si="26"/>
        <v>119.13999999999999</v>
      </c>
      <c r="N854" t="s">
        <v>6199</v>
      </c>
      <c r="O854" t="str">
        <f t="shared" si="27"/>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 customers!$A$1:$A$1001,customers!$C$1:$C$1001,,0)=0,"",_xlfn.XLOOKUP(C855, customers!$A$1:$A$1001,customers!$C$1:$C$1001,,0))</f>
        <v>ldantonnp@miitbeian.gov.cn</v>
      </c>
      <c r="H855" s="2" t="str">
        <f>_xlfn.XLOOKUP(orders!C855,customers!$A$1:$A$1001,customers!$G$1:$G$1001,,0)</f>
        <v>United States</v>
      </c>
      <c r="I855" t="str">
        <f>_xlfn.XLOOKUP(D855,products!$A$1:$A$49,products!$B$1:$B$49,,0)</f>
        <v>Ara</v>
      </c>
      <c r="J855" t="str">
        <f>_xlfn.XLOOKUP(D855,products!$A$1:$A$49,products!$C$1:$C$49,,0)</f>
        <v>D</v>
      </c>
      <c r="K855" s="4">
        <f>_xlfn.XLOOKUP(D855,products!$A$1:$A$49,products!$D$1:$D$49,,0)</f>
        <v>1</v>
      </c>
      <c r="L855" s="6">
        <f>_xlfn.XLOOKUP(D855,products!$A$1:$A$49,products!$E$1:$E$49,,0)</f>
        <v>9.9499999999999993</v>
      </c>
      <c r="M855" s="5">
        <f t="shared" si="26"/>
        <v>19.899999999999999</v>
      </c>
      <c r="N855" t="s">
        <v>6200</v>
      </c>
      <c r="O855" t="str">
        <f t="shared" si="27"/>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 customers!$A$1:$A$1001,customers!$C$1:$C$1001,,0)=0,"",_xlfn.XLOOKUP(C856, customers!$A$1:$A$1001,customers!$C$1:$C$1001,,0))</f>
        <v>smorrallnq@answers.com</v>
      </c>
      <c r="H856" s="2" t="str">
        <f>_xlfn.XLOOKUP(orders!C856,customers!$A$1:$A$1001,customers!$G$1:$G$1001,,0)</f>
        <v>United States</v>
      </c>
      <c r="I856" t="str">
        <f>_xlfn.XLOOKUP(D856,products!$A$1:$A$49,products!$B$1:$B$49,,0)</f>
        <v>Rob</v>
      </c>
      <c r="J856" t="str">
        <f>_xlfn.XLOOKUP(D856,products!$A$1:$A$49,products!$C$1:$C$49,,0)</f>
        <v>L</v>
      </c>
      <c r="K856" s="4">
        <f>_xlfn.XLOOKUP(D856,products!$A$1:$A$49,products!$D$1:$D$49,,0)</f>
        <v>0.5</v>
      </c>
      <c r="L856" s="6">
        <f>_xlfn.XLOOKUP(D856,products!$A$1:$A$49,products!$E$1:$E$49,,0)</f>
        <v>7.169999999999999</v>
      </c>
      <c r="M856" s="5">
        <f t="shared" si="26"/>
        <v>35.849999999999994</v>
      </c>
      <c r="N856" t="s">
        <v>6197</v>
      </c>
      <c r="O856" t="str">
        <f t="shared" si="27"/>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 customers!$A$1:$A$1001,customers!$C$1:$C$1001,,0)=0,"",_xlfn.XLOOKUP(C857, customers!$A$1:$A$1001,customers!$C$1:$C$1001,,0))</f>
        <v>dcrownshawnr@photobucket.com</v>
      </c>
      <c r="H857" s="2" t="str">
        <f>_xlfn.XLOOKUP(orders!C857,customers!$A$1:$A$1001,customers!$G$1:$G$1001,,0)</f>
        <v>United States</v>
      </c>
      <c r="I857" t="str">
        <f>_xlfn.XLOOKUP(D857,products!$A$1:$A$49,products!$B$1:$B$49,,0)</f>
        <v>Lib</v>
      </c>
      <c r="J857" t="str">
        <f>_xlfn.XLOOKUP(D857,products!$A$1:$A$49,products!$C$1:$C$49,,0)</f>
        <v>D</v>
      </c>
      <c r="K857" s="4">
        <f>_xlfn.XLOOKUP(D857,products!$A$1:$A$49,products!$D$1:$D$49,,0)</f>
        <v>2.5</v>
      </c>
      <c r="L857" s="6">
        <f>_xlfn.XLOOKUP(D857,products!$A$1:$A$49,products!$E$1:$E$49,,0)</f>
        <v>29.784999999999997</v>
      </c>
      <c r="M857" s="5">
        <f t="shared" si="26"/>
        <v>89.35499999999999</v>
      </c>
      <c r="N857" t="s">
        <v>6199</v>
      </c>
      <c r="O857" t="str">
        <f t="shared" si="27"/>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 customers!$A$1:$A$1001,customers!$C$1:$C$1001,,0)=0,"",_xlfn.XLOOKUP(C858, customers!$A$1:$A$1001,customers!$C$1:$C$1001,,0))</f>
        <v>oskermen3@hatena.ne.jp</v>
      </c>
      <c r="H858" s="2" t="str">
        <f>_xlfn.XLOOKUP(orders!C858,customers!$A$1:$A$1001,customers!$G$1:$G$1001,,0)</f>
        <v>United States</v>
      </c>
      <c r="I858" t="str">
        <f>_xlfn.XLOOKUP(D858,products!$A$1:$A$49,products!$B$1:$B$49,,0)</f>
        <v>Lib</v>
      </c>
      <c r="J858" t="str">
        <f>_xlfn.XLOOKUP(D858,products!$A$1:$A$49,products!$C$1:$C$49,,0)</f>
        <v>M</v>
      </c>
      <c r="K858" s="4">
        <f>_xlfn.XLOOKUP(D858,products!$A$1:$A$49,products!$D$1:$D$49,,0)</f>
        <v>0.2</v>
      </c>
      <c r="L858" s="6">
        <f>_xlfn.XLOOKUP(D858,products!$A$1:$A$49,products!$E$1:$E$49,,0)</f>
        <v>4.3650000000000002</v>
      </c>
      <c r="M858" s="5">
        <f t="shared" si="26"/>
        <v>8.73</v>
      </c>
      <c r="N858" t="s">
        <v>6199</v>
      </c>
      <c r="O858" t="str">
        <f t="shared" si="27"/>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 customers!$A$1:$A$1001,customers!$C$1:$C$1001,,0)=0,"",_xlfn.XLOOKUP(C859, customers!$A$1:$A$1001,customers!$C$1:$C$1001,,0))</f>
        <v>jreddochnt@sun.com</v>
      </c>
      <c r="H859" s="2" t="str">
        <f>_xlfn.XLOOKUP(orders!C859,customers!$A$1:$A$1001,customers!$G$1:$G$1001,,0)</f>
        <v>United States</v>
      </c>
      <c r="I859" t="str">
        <f>_xlfn.XLOOKUP(D859,products!$A$1:$A$49,products!$B$1:$B$49,,0)</f>
        <v>Rob</v>
      </c>
      <c r="J859" t="str">
        <f>_xlfn.XLOOKUP(D859,products!$A$1:$A$49,products!$C$1:$C$49,,0)</f>
        <v>L</v>
      </c>
      <c r="K859" s="4">
        <f>_xlfn.XLOOKUP(D859,products!$A$1:$A$49,products!$D$1:$D$49,,0)</f>
        <v>2.5</v>
      </c>
      <c r="L859" s="6">
        <f>_xlfn.XLOOKUP(D859,products!$A$1:$A$49,products!$E$1:$E$49,,0)</f>
        <v>27.484999999999996</v>
      </c>
      <c r="M859" s="5">
        <f t="shared" si="26"/>
        <v>137.42499999999998</v>
      </c>
      <c r="N859" t="s">
        <v>6197</v>
      </c>
      <c r="O859" t="str">
        <f t="shared" si="27"/>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 customers!$A$1:$A$1001,customers!$C$1:$C$1001,,0)=0,"",_xlfn.XLOOKUP(C860, customers!$A$1:$A$1001,customers!$C$1:$C$1001,,0))</f>
        <v>stitleynu@whitehouse.gov</v>
      </c>
      <c r="H860" s="2" t="str">
        <f>_xlfn.XLOOKUP(orders!C860,customers!$A$1:$A$1001,customers!$G$1:$G$1001,,0)</f>
        <v>United States</v>
      </c>
      <c r="I860" t="str">
        <f>_xlfn.XLOOKUP(D860,products!$A$1:$A$49,products!$B$1:$B$49,,0)</f>
        <v>Lib</v>
      </c>
      <c r="J860" t="str">
        <f>_xlfn.XLOOKUP(D860,products!$A$1:$A$49,products!$C$1:$C$49,,0)</f>
        <v>M</v>
      </c>
      <c r="K860" s="4">
        <f>_xlfn.XLOOKUP(D860,products!$A$1:$A$49,products!$D$1:$D$49,,0)</f>
        <v>0.5</v>
      </c>
      <c r="L860" s="6">
        <f>_xlfn.XLOOKUP(D860,products!$A$1:$A$49,products!$E$1:$E$49,,0)</f>
        <v>8.73</v>
      </c>
      <c r="M860" s="5">
        <f t="shared" si="26"/>
        <v>34.92</v>
      </c>
      <c r="N860" t="s">
        <v>6199</v>
      </c>
      <c r="O860" t="str">
        <f t="shared" si="27"/>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 customers!$A$1:$A$1001,customers!$C$1:$C$1001,,0)=0,"",_xlfn.XLOOKUP(C861, customers!$A$1:$A$1001,customers!$C$1:$C$1001,,0))</f>
        <v>rsimaonv@simplemachines.org</v>
      </c>
      <c r="H861" s="2" t="str">
        <f>_xlfn.XLOOKUP(orders!C861,customers!$A$1:$A$1001,customers!$G$1:$G$1001,,0)</f>
        <v>United States</v>
      </c>
      <c r="I861" t="str">
        <f>_xlfn.XLOOKUP(D861,products!$A$1:$A$49,products!$B$1:$B$49,,0)</f>
        <v>Ara</v>
      </c>
      <c r="J861" t="str">
        <f>_xlfn.XLOOKUP(D861,products!$A$1:$A$49,products!$C$1:$C$49,,0)</f>
        <v>L</v>
      </c>
      <c r="K861" s="4">
        <f>_xlfn.XLOOKUP(D861,products!$A$1:$A$49,products!$D$1:$D$49,,0)</f>
        <v>2.5</v>
      </c>
      <c r="L861" s="6">
        <f>_xlfn.XLOOKUP(D861,products!$A$1:$A$49,products!$E$1:$E$49,,0)</f>
        <v>29.784999999999997</v>
      </c>
      <c r="M861" s="5">
        <f t="shared" si="26"/>
        <v>178.70999999999998</v>
      </c>
      <c r="N861" t="s">
        <v>6200</v>
      </c>
      <c r="O861" t="str">
        <f t="shared" si="27"/>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 customers!$A$1:$A$1001,customers!$C$1:$C$1001,,0)=0,"",_xlfn.XLOOKUP(C862, customers!$A$1:$A$1001,customers!$C$1:$C$1001,,0))</f>
        <v/>
      </c>
      <c r="H862" s="2" t="str">
        <f>_xlfn.XLOOKUP(orders!C862,customers!$A$1:$A$1001,customers!$G$1:$G$1001,,0)</f>
        <v>United States</v>
      </c>
      <c r="I862" t="str">
        <f>_xlfn.XLOOKUP(D862,products!$A$1:$A$49,products!$B$1:$B$49,,0)</f>
        <v>Ara</v>
      </c>
      <c r="J862" t="str">
        <f>_xlfn.XLOOKUP(D862,products!$A$1:$A$49,products!$C$1:$C$49,,0)</f>
        <v>M</v>
      </c>
      <c r="K862" s="4">
        <f>_xlfn.XLOOKUP(D862,products!$A$1:$A$49,products!$D$1:$D$49,,0)</f>
        <v>2.5</v>
      </c>
      <c r="L862" s="6">
        <f>_xlfn.XLOOKUP(D862,products!$A$1:$A$49,products!$E$1:$E$49,,0)</f>
        <v>25.874999999999996</v>
      </c>
      <c r="M862" s="5">
        <f t="shared" si="26"/>
        <v>25.874999999999996</v>
      </c>
      <c r="N862" t="s">
        <v>6200</v>
      </c>
      <c r="O862" t="str">
        <f t="shared" si="27"/>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 customers!$A$1:$A$1001,customers!$C$1:$C$1001,,0)=0,"",_xlfn.XLOOKUP(C863, customers!$A$1:$A$1001,customers!$C$1:$C$1001,,0))</f>
        <v>nchisholmnx@example.com</v>
      </c>
      <c r="H863" s="2" t="str">
        <f>_xlfn.XLOOKUP(orders!C863,customers!$A$1:$A$1001,customers!$G$1:$G$1001,,0)</f>
        <v>United States</v>
      </c>
      <c r="I863" t="str">
        <f>_xlfn.XLOOKUP(D863,products!$A$1:$A$49,products!$B$1:$B$49,,0)</f>
        <v>Lib</v>
      </c>
      <c r="J863" t="str">
        <f>_xlfn.XLOOKUP(D863,products!$A$1:$A$49,products!$C$1:$C$49,,0)</f>
        <v>D</v>
      </c>
      <c r="K863" s="4">
        <f>_xlfn.XLOOKUP(D863,products!$A$1:$A$49,products!$D$1:$D$49,,0)</f>
        <v>1</v>
      </c>
      <c r="L863" s="6">
        <f>_xlfn.XLOOKUP(D863,products!$A$1:$A$49,products!$E$1:$E$49,,0)</f>
        <v>12.95</v>
      </c>
      <c r="M863" s="5">
        <f t="shared" si="26"/>
        <v>77.699999999999989</v>
      </c>
      <c r="N863" t="s">
        <v>6199</v>
      </c>
      <c r="O863" t="str">
        <f t="shared" si="27"/>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 customers!$A$1:$A$1001,customers!$C$1:$C$1001,,0)=0,"",_xlfn.XLOOKUP(C864, customers!$A$1:$A$1001,customers!$C$1:$C$1001,,0))</f>
        <v>goatsny@live.com</v>
      </c>
      <c r="H864" s="2" t="str">
        <f>_xlfn.XLOOKUP(orders!C864,customers!$A$1:$A$1001,customers!$G$1:$G$1001,,0)</f>
        <v>United States</v>
      </c>
      <c r="I864" t="str">
        <f>_xlfn.XLOOKUP(D864,products!$A$1:$A$49,products!$B$1:$B$49,,0)</f>
        <v>Rob</v>
      </c>
      <c r="J864" t="str">
        <f>_xlfn.XLOOKUP(D864,products!$A$1:$A$49,products!$C$1:$C$49,,0)</f>
        <v>M</v>
      </c>
      <c r="K864" s="4">
        <f>_xlfn.XLOOKUP(D864,products!$A$1:$A$49,products!$D$1:$D$49,,0)</f>
        <v>1</v>
      </c>
      <c r="L864" s="6">
        <f>_xlfn.XLOOKUP(D864,products!$A$1:$A$49,products!$E$1:$E$49,,0)</f>
        <v>9.9499999999999993</v>
      </c>
      <c r="M864" s="5">
        <f t="shared" si="26"/>
        <v>9.9499999999999993</v>
      </c>
      <c r="N864" t="s">
        <v>6197</v>
      </c>
      <c r="O864" t="str">
        <f t="shared" si="27"/>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 customers!$A$1:$A$1001,customers!$C$1:$C$1001,,0)=0,"",_xlfn.XLOOKUP(C865, customers!$A$1:$A$1001,customers!$C$1:$C$1001,,0))</f>
        <v>mbirkinnz@java.com</v>
      </c>
      <c r="H865" s="2" t="str">
        <f>_xlfn.XLOOKUP(orders!C865,customers!$A$1:$A$1001,customers!$G$1:$G$1001,,0)</f>
        <v>United States</v>
      </c>
      <c r="I865" t="str">
        <f>_xlfn.XLOOKUP(D865,products!$A$1:$A$49,products!$B$1:$B$49,,0)</f>
        <v>Lib</v>
      </c>
      <c r="J865" t="str">
        <f>_xlfn.XLOOKUP(D865,products!$A$1:$A$49,products!$C$1:$C$49,,0)</f>
        <v>M</v>
      </c>
      <c r="K865" s="4">
        <f>_xlfn.XLOOKUP(D865,products!$A$1:$A$49,products!$D$1:$D$49,,0)</f>
        <v>1</v>
      </c>
      <c r="L865" s="6">
        <f>_xlfn.XLOOKUP(D865,products!$A$1:$A$49,products!$E$1:$E$49,,0)</f>
        <v>14.55</v>
      </c>
      <c r="M865" s="5">
        <f t="shared" si="26"/>
        <v>29.1</v>
      </c>
      <c r="N865" t="s">
        <v>6199</v>
      </c>
      <c r="O865" t="str">
        <f t="shared" si="27"/>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 customers!$A$1:$A$1001,customers!$C$1:$C$1001,,0)=0,"",_xlfn.XLOOKUP(C866, customers!$A$1:$A$1001,customers!$C$1:$C$1001,,0))</f>
        <v>rpysono0@constantcontact.com</v>
      </c>
      <c r="H866" s="2" t="str">
        <f>_xlfn.XLOOKUP(orders!C866,customers!$A$1:$A$1001,customers!$G$1:$G$1001,,0)</f>
        <v>Ireland</v>
      </c>
      <c r="I866" t="str">
        <f>_xlfn.XLOOKUP(D866,products!$A$1:$A$49,products!$B$1:$B$49,,0)</f>
        <v>Rob</v>
      </c>
      <c r="J866" t="str">
        <f>_xlfn.XLOOKUP(D866,products!$A$1:$A$49,products!$C$1:$C$49,,0)</f>
        <v>L</v>
      </c>
      <c r="K866" s="4">
        <f>_xlfn.XLOOKUP(D866,products!$A$1:$A$49,products!$D$1:$D$49,,0)</f>
        <v>0.2</v>
      </c>
      <c r="L866" s="6">
        <f>_xlfn.XLOOKUP(D866,products!$A$1:$A$49,products!$E$1:$E$49,,0)</f>
        <v>3.5849999999999995</v>
      </c>
      <c r="M866" s="5">
        <f t="shared" si="26"/>
        <v>21.509999999999998</v>
      </c>
      <c r="N866" t="s">
        <v>6197</v>
      </c>
      <c r="O866" t="str">
        <f t="shared" si="27"/>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 customers!$A$1:$A$1001,customers!$C$1:$C$1001,,0)=0,"",_xlfn.XLOOKUP(C867, customers!$A$1:$A$1001,customers!$C$1:$C$1001,,0))</f>
        <v>mmacconnechieo9@reuters.com</v>
      </c>
      <c r="H867" s="2" t="str">
        <f>_xlfn.XLOOKUP(orders!C867,customers!$A$1:$A$1001,customers!$G$1:$G$1001,,0)</f>
        <v>United States</v>
      </c>
      <c r="I867" t="str">
        <f>_xlfn.XLOOKUP(D867,products!$A$1:$A$49,products!$B$1:$B$49,,0)</f>
        <v>Ara</v>
      </c>
      <c r="J867" t="str">
        <f>_xlfn.XLOOKUP(D867,products!$A$1:$A$49,products!$C$1:$C$49,,0)</f>
        <v>M</v>
      </c>
      <c r="K867" s="4">
        <f>_xlfn.XLOOKUP(D867,products!$A$1:$A$49,products!$D$1:$D$49,,0)</f>
        <v>0.5</v>
      </c>
      <c r="L867" s="6">
        <f>_xlfn.XLOOKUP(D867,products!$A$1:$A$49,products!$E$1:$E$49,,0)</f>
        <v>6.75</v>
      </c>
      <c r="M867" s="5">
        <f t="shared" si="26"/>
        <v>6.75</v>
      </c>
      <c r="N867" t="s">
        <v>6200</v>
      </c>
      <c r="O867" t="str">
        <f t="shared" si="27"/>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 customers!$A$1:$A$1001,customers!$C$1:$C$1001,,0)=0,"",_xlfn.XLOOKUP(C868, customers!$A$1:$A$1001,customers!$C$1:$C$1001,,0))</f>
        <v>rtreachero2@usa.gov</v>
      </c>
      <c r="H868" s="2" t="str">
        <f>_xlfn.XLOOKUP(orders!C868,customers!$A$1:$A$1001,customers!$G$1:$G$1001,,0)</f>
        <v>Ireland</v>
      </c>
      <c r="I868" t="str">
        <f>_xlfn.XLOOKUP(D868,products!$A$1:$A$49,products!$B$1:$B$49,,0)</f>
        <v>Ara</v>
      </c>
      <c r="J868" t="str">
        <f>_xlfn.XLOOKUP(D868,products!$A$1:$A$49,products!$C$1:$C$49,,0)</f>
        <v>D</v>
      </c>
      <c r="K868" s="4">
        <f>_xlfn.XLOOKUP(D868,products!$A$1:$A$49,products!$D$1:$D$49,,0)</f>
        <v>0.5</v>
      </c>
      <c r="L868" s="6">
        <f>_xlfn.XLOOKUP(D868,products!$A$1:$A$49,products!$E$1:$E$49,,0)</f>
        <v>5.97</v>
      </c>
      <c r="M868" s="5">
        <f t="shared" si="26"/>
        <v>17.91</v>
      </c>
      <c r="N868" t="s">
        <v>6200</v>
      </c>
      <c r="O868" t="str">
        <f t="shared" si="27"/>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 customers!$A$1:$A$1001,customers!$C$1:$C$1001,,0)=0,"",_xlfn.XLOOKUP(C869, customers!$A$1:$A$1001,customers!$C$1:$C$1001,,0))</f>
        <v>bfattorinio3@quantcast.com</v>
      </c>
      <c r="H869" s="2" t="str">
        <f>_xlfn.XLOOKUP(orders!C869,customers!$A$1:$A$1001,customers!$G$1:$G$1001,,0)</f>
        <v>Ireland</v>
      </c>
      <c r="I869" t="str">
        <f>_xlfn.XLOOKUP(D869,products!$A$1:$A$49,products!$B$1:$B$49,,0)</f>
        <v>Ara</v>
      </c>
      <c r="J869" t="str">
        <f>_xlfn.XLOOKUP(D869,products!$A$1:$A$49,products!$C$1:$C$49,,0)</f>
        <v>L</v>
      </c>
      <c r="K869" s="4">
        <f>_xlfn.XLOOKUP(D869,products!$A$1:$A$49,products!$D$1:$D$49,,0)</f>
        <v>2.5</v>
      </c>
      <c r="L869" s="6">
        <f>_xlfn.XLOOKUP(D869,products!$A$1:$A$49,products!$E$1:$E$49,,0)</f>
        <v>29.784999999999997</v>
      </c>
      <c r="M869" s="5">
        <f t="shared" si="26"/>
        <v>29.784999999999997</v>
      </c>
      <c r="N869" t="s">
        <v>6200</v>
      </c>
      <c r="O869" t="str">
        <f t="shared" si="27"/>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 customers!$A$1:$A$1001,customers!$C$1:$C$1001,,0)=0,"",_xlfn.XLOOKUP(C870, customers!$A$1:$A$1001,customers!$C$1:$C$1001,,0))</f>
        <v>mpalleskeo4@nyu.edu</v>
      </c>
      <c r="H870" s="2" t="str">
        <f>_xlfn.XLOOKUP(orders!C870,customers!$A$1:$A$1001,customers!$G$1:$G$1001,,0)</f>
        <v>United States</v>
      </c>
      <c r="I870" t="str">
        <f>_xlfn.XLOOKUP(D870,products!$A$1:$A$49,products!$B$1:$B$49,,0)</f>
        <v>Exc</v>
      </c>
      <c r="J870" t="str">
        <f>_xlfn.XLOOKUP(D870,products!$A$1:$A$49,products!$C$1:$C$49,,0)</f>
        <v>M</v>
      </c>
      <c r="K870" s="4">
        <f>_xlfn.XLOOKUP(D870,products!$A$1:$A$49,products!$D$1:$D$49,,0)</f>
        <v>0.5</v>
      </c>
      <c r="L870" s="6">
        <f>_xlfn.XLOOKUP(D870,products!$A$1:$A$49,products!$E$1:$E$49,,0)</f>
        <v>8.25</v>
      </c>
      <c r="M870" s="5">
        <f t="shared" si="26"/>
        <v>41.25</v>
      </c>
      <c r="N870" t="s">
        <v>6198</v>
      </c>
      <c r="O870" t="str">
        <f t="shared" si="27"/>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 customers!$A$1:$A$1001,customers!$C$1:$C$1001,,0)=0,"",_xlfn.XLOOKUP(C871, customers!$A$1:$A$1001,customers!$C$1:$C$1001,,0))</f>
        <v/>
      </c>
      <c r="H871" s="2" t="str">
        <f>_xlfn.XLOOKUP(orders!C871,customers!$A$1:$A$1001,customers!$G$1:$G$1001,,0)</f>
        <v>United States</v>
      </c>
      <c r="I871" t="str">
        <f>_xlfn.XLOOKUP(D871,products!$A$1:$A$49,products!$B$1:$B$49,,0)</f>
        <v>Rob</v>
      </c>
      <c r="J871" t="str">
        <f>_xlfn.XLOOKUP(D871,products!$A$1:$A$49,products!$C$1:$C$49,,0)</f>
        <v>M</v>
      </c>
      <c r="K871" s="4">
        <f>_xlfn.XLOOKUP(D871,products!$A$1:$A$49,products!$D$1:$D$49,,0)</f>
        <v>0.5</v>
      </c>
      <c r="L871" s="6">
        <f>_xlfn.XLOOKUP(D871,products!$A$1:$A$49,products!$E$1:$E$49,,0)</f>
        <v>5.97</v>
      </c>
      <c r="M871" s="5">
        <f t="shared" si="26"/>
        <v>17.91</v>
      </c>
      <c r="N871" t="s">
        <v>6197</v>
      </c>
      <c r="O871" t="str">
        <f t="shared" si="27"/>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 customers!$A$1:$A$1001,customers!$C$1:$C$1001,,0)=0,"",_xlfn.XLOOKUP(C872, customers!$A$1:$A$1001,customers!$C$1:$C$1001,,0))</f>
        <v>fantcliffeo6@amazon.co.jp</v>
      </c>
      <c r="H872" s="2" t="str">
        <f>_xlfn.XLOOKUP(orders!C872,customers!$A$1:$A$1001,customers!$G$1:$G$1001,,0)</f>
        <v>Ireland</v>
      </c>
      <c r="I872" t="str">
        <f>_xlfn.XLOOKUP(D872,products!$A$1:$A$49,products!$B$1:$B$49,,0)</f>
        <v>Exc</v>
      </c>
      <c r="J872" t="str">
        <f>_xlfn.XLOOKUP(D872,products!$A$1:$A$49,products!$C$1:$C$49,,0)</f>
        <v>D</v>
      </c>
      <c r="K872" s="4">
        <f>_xlfn.XLOOKUP(D872,products!$A$1:$A$49,products!$D$1:$D$49,,0)</f>
        <v>0.5</v>
      </c>
      <c r="L872" s="6">
        <f>_xlfn.XLOOKUP(D872,products!$A$1:$A$49,products!$E$1:$E$49,,0)</f>
        <v>7.29</v>
      </c>
      <c r="M872" s="5">
        <f t="shared" si="26"/>
        <v>7.29</v>
      </c>
      <c r="N872" t="s">
        <v>6198</v>
      </c>
      <c r="O872" t="str">
        <f t="shared" si="27"/>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 customers!$A$1:$A$1001,customers!$C$1:$C$1001,,0)=0,"",_xlfn.XLOOKUP(C873, customers!$A$1:$A$1001,customers!$C$1:$C$1001,,0))</f>
        <v>pmatignono7@harvard.edu</v>
      </c>
      <c r="H873" s="2" t="str">
        <f>_xlfn.XLOOKUP(orders!C873,customers!$A$1:$A$1001,customers!$G$1:$G$1001,,0)</f>
        <v>United Kingdom</v>
      </c>
      <c r="I873" t="str">
        <f>_xlfn.XLOOKUP(D873,products!$A$1:$A$49,products!$B$1:$B$49,,0)</f>
        <v>Exc</v>
      </c>
      <c r="J873" t="str">
        <f>_xlfn.XLOOKUP(D873,products!$A$1:$A$49,products!$C$1:$C$49,,0)</f>
        <v>L</v>
      </c>
      <c r="K873" s="4">
        <f>_xlfn.XLOOKUP(D873,products!$A$1:$A$49,products!$D$1:$D$49,,0)</f>
        <v>1</v>
      </c>
      <c r="L873" s="6">
        <f>_xlfn.XLOOKUP(D873,products!$A$1:$A$49,products!$E$1:$E$49,,0)</f>
        <v>14.85</v>
      </c>
      <c r="M873" s="5">
        <f t="shared" si="26"/>
        <v>29.7</v>
      </c>
      <c r="N873" t="s">
        <v>6198</v>
      </c>
      <c r="O873" t="str">
        <f t="shared" si="27"/>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 customers!$A$1:$A$1001,customers!$C$1:$C$1001,,0)=0,"",_xlfn.XLOOKUP(C874, customers!$A$1:$A$1001,customers!$C$1:$C$1001,,0))</f>
        <v>cweondo8@theglobeandmail.com</v>
      </c>
      <c r="H874" s="2" t="str">
        <f>_xlfn.XLOOKUP(orders!C874,customers!$A$1:$A$1001,customers!$G$1:$G$1001,,0)</f>
        <v>United States</v>
      </c>
      <c r="I874" t="str">
        <f>_xlfn.XLOOKUP(D874,products!$A$1:$A$49,products!$B$1:$B$49,,0)</f>
        <v>Ara</v>
      </c>
      <c r="J874" t="str">
        <f>_xlfn.XLOOKUP(D874,products!$A$1:$A$49,products!$C$1:$C$49,,0)</f>
        <v>M</v>
      </c>
      <c r="K874" s="4">
        <f>_xlfn.XLOOKUP(D874,products!$A$1:$A$49,products!$D$1:$D$49,,0)</f>
        <v>1</v>
      </c>
      <c r="L874" s="6">
        <f>_xlfn.XLOOKUP(D874,products!$A$1:$A$49,products!$E$1:$E$49,,0)</f>
        <v>11.25</v>
      </c>
      <c r="M874" s="5">
        <f t="shared" si="26"/>
        <v>22.5</v>
      </c>
      <c r="N874" t="s">
        <v>6200</v>
      </c>
      <c r="O874" t="str">
        <f t="shared" si="27"/>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 customers!$A$1:$A$1001,customers!$C$1:$C$1001,,0)=0,"",_xlfn.XLOOKUP(C875, customers!$A$1:$A$1001,customers!$C$1:$C$1001,,0))</f>
        <v>mmacconnechieo9@reuters.com</v>
      </c>
      <c r="H875" s="2" t="str">
        <f>_xlfn.XLOOKUP(orders!C875,customers!$A$1:$A$1001,customers!$G$1:$G$1001,,0)</f>
        <v>United States</v>
      </c>
      <c r="I875" t="str">
        <f>_xlfn.XLOOKUP(D875,products!$A$1:$A$49,products!$B$1:$B$49,,0)</f>
        <v>Rob</v>
      </c>
      <c r="J875" t="str">
        <f>_xlfn.XLOOKUP(D875,products!$A$1:$A$49,products!$C$1:$C$49,,0)</f>
        <v>M</v>
      </c>
      <c r="K875" s="4">
        <f>_xlfn.XLOOKUP(D875,products!$A$1:$A$49,products!$D$1:$D$49,,0)</f>
        <v>0.2</v>
      </c>
      <c r="L875" s="6">
        <f>_xlfn.XLOOKUP(D875,products!$A$1:$A$49,products!$E$1:$E$49,,0)</f>
        <v>2.9849999999999999</v>
      </c>
      <c r="M875" s="5">
        <f t="shared" si="26"/>
        <v>11.94</v>
      </c>
      <c r="N875" t="s">
        <v>6197</v>
      </c>
      <c r="O875" t="str">
        <f t="shared" si="27"/>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 customers!$A$1:$A$1001,customers!$C$1:$C$1001,,0)=0,"",_xlfn.XLOOKUP(C876, customers!$A$1:$A$1001,customers!$C$1:$C$1001,,0))</f>
        <v>jskentelberyoa@paypal.com</v>
      </c>
      <c r="H876" s="2" t="str">
        <f>_xlfn.XLOOKUP(orders!C876,customers!$A$1:$A$1001,customers!$G$1:$G$1001,,0)</f>
        <v>United States</v>
      </c>
      <c r="I876" t="str">
        <f>_xlfn.XLOOKUP(D876,products!$A$1:$A$49,products!$B$1:$B$49,,0)</f>
        <v>Ara</v>
      </c>
      <c r="J876" t="str">
        <f>_xlfn.XLOOKUP(D876,products!$A$1:$A$49,products!$C$1:$C$49,,0)</f>
        <v>L</v>
      </c>
      <c r="K876" s="4">
        <f>_xlfn.XLOOKUP(D876,products!$A$1:$A$49,products!$D$1:$D$49,,0)</f>
        <v>1</v>
      </c>
      <c r="L876" s="6">
        <f>_xlfn.XLOOKUP(D876,products!$A$1:$A$49,products!$E$1:$E$49,,0)</f>
        <v>12.95</v>
      </c>
      <c r="M876" s="5">
        <f t="shared" si="26"/>
        <v>25.9</v>
      </c>
      <c r="N876" t="s">
        <v>6200</v>
      </c>
      <c r="O876" t="str">
        <f t="shared" si="27"/>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 customers!$A$1:$A$1001,customers!$C$1:$C$1001,,0)=0,"",_xlfn.XLOOKUP(C877, customers!$A$1:$A$1001,customers!$C$1:$C$1001,,0))</f>
        <v>ocomberob@goo.gl</v>
      </c>
      <c r="H877" s="2" t="str">
        <f>_xlfn.XLOOKUP(orders!C877,customers!$A$1:$A$1001,customers!$G$1:$G$1001,,0)</f>
        <v>Ireland</v>
      </c>
      <c r="I877" t="str">
        <f>_xlfn.XLOOKUP(D877,products!$A$1:$A$49,products!$B$1:$B$49,,0)</f>
        <v>Lib</v>
      </c>
      <c r="J877" t="str">
        <f>_xlfn.XLOOKUP(D877,products!$A$1:$A$49,products!$C$1:$C$49,,0)</f>
        <v>M</v>
      </c>
      <c r="K877" s="4">
        <f>_xlfn.XLOOKUP(D877,products!$A$1:$A$49,products!$D$1:$D$49,,0)</f>
        <v>0.5</v>
      </c>
      <c r="L877" s="6">
        <f>_xlfn.XLOOKUP(D877,products!$A$1:$A$49,products!$E$1:$E$49,,0)</f>
        <v>8.73</v>
      </c>
      <c r="M877" s="5">
        <f t="shared" si="26"/>
        <v>43.650000000000006</v>
      </c>
      <c r="N877" t="s">
        <v>6199</v>
      </c>
      <c r="O877" t="str">
        <f t="shared" si="27"/>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 customers!$A$1:$A$1001,customers!$C$1:$C$1001,,0)=0,"",_xlfn.XLOOKUP(C878, customers!$A$1:$A$1001,customers!$C$1:$C$1001,,0))</f>
        <v>ocomberob@goo.gl</v>
      </c>
      <c r="H878" s="2" t="str">
        <f>_xlfn.XLOOKUP(orders!C878,customers!$A$1:$A$1001,customers!$G$1:$G$1001,,0)</f>
        <v>Ireland</v>
      </c>
      <c r="I878" t="str">
        <f>_xlfn.XLOOKUP(D878,products!$A$1:$A$49,products!$B$1:$B$49,,0)</f>
        <v>Ara</v>
      </c>
      <c r="J878" t="str">
        <f>_xlfn.XLOOKUP(D878,products!$A$1:$A$49,products!$C$1:$C$49,,0)</f>
        <v>L</v>
      </c>
      <c r="K878" s="4">
        <f>_xlfn.XLOOKUP(D878,products!$A$1:$A$49,products!$D$1:$D$49,,0)</f>
        <v>0.5</v>
      </c>
      <c r="L878" s="6">
        <f>_xlfn.XLOOKUP(D878,products!$A$1:$A$49,products!$E$1:$E$49,,0)</f>
        <v>7.77</v>
      </c>
      <c r="M878" s="5">
        <f t="shared" si="26"/>
        <v>46.62</v>
      </c>
      <c r="N878" t="s">
        <v>6200</v>
      </c>
      <c r="O878" t="str">
        <f t="shared" si="27"/>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 customers!$A$1:$A$1001,customers!$C$1:$C$1001,,0)=0,"",_xlfn.XLOOKUP(C879, customers!$A$1:$A$1001,customers!$C$1:$C$1001,,0))</f>
        <v>ztramelod@netlog.com</v>
      </c>
      <c r="H879" s="2" t="str">
        <f>_xlfn.XLOOKUP(orders!C879,customers!$A$1:$A$1001,customers!$G$1:$G$1001,,0)</f>
        <v>United States</v>
      </c>
      <c r="I879" t="str">
        <f>_xlfn.XLOOKUP(D879,products!$A$1:$A$49,products!$B$1:$B$49,,0)</f>
        <v>Lib</v>
      </c>
      <c r="J879" t="str">
        <f>_xlfn.XLOOKUP(D879,products!$A$1:$A$49,products!$C$1:$C$49,,0)</f>
        <v>L</v>
      </c>
      <c r="K879" s="4">
        <f>_xlfn.XLOOKUP(D879,products!$A$1:$A$49,products!$D$1:$D$49,,0)</f>
        <v>0.5</v>
      </c>
      <c r="L879" s="6">
        <f>_xlfn.XLOOKUP(D879,products!$A$1:$A$49,products!$E$1:$E$49,,0)</f>
        <v>9.51</v>
      </c>
      <c r="M879" s="5">
        <f t="shared" si="26"/>
        <v>28.53</v>
      </c>
      <c r="N879" t="s">
        <v>6199</v>
      </c>
      <c r="O879" t="str">
        <f t="shared" si="27"/>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 customers!$A$1:$A$1001,customers!$C$1:$C$1001,,0)=0,"",_xlfn.XLOOKUP(C880, customers!$A$1:$A$1001,customers!$C$1:$C$1001,,0))</f>
        <v/>
      </c>
      <c r="H880" s="2" t="str">
        <f>_xlfn.XLOOKUP(orders!C880,customers!$A$1:$A$1001,customers!$G$1:$G$1001,,0)</f>
        <v>United States</v>
      </c>
      <c r="I880" t="str">
        <f>_xlfn.XLOOKUP(D880,products!$A$1:$A$49,products!$B$1:$B$49,,0)</f>
        <v>Rob</v>
      </c>
      <c r="J880" t="str">
        <f>_xlfn.XLOOKUP(D880,products!$A$1:$A$49,products!$C$1:$C$49,,0)</f>
        <v>L</v>
      </c>
      <c r="K880" s="4">
        <f>_xlfn.XLOOKUP(D880,products!$A$1:$A$49,products!$D$1:$D$49,,0)</f>
        <v>2.5</v>
      </c>
      <c r="L880" s="6">
        <f>_xlfn.XLOOKUP(D880,products!$A$1:$A$49,products!$E$1:$E$49,,0)</f>
        <v>27.484999999999996</v>
      </c>
      <c r="M880" s="5">
        <f t="shared" si="26"/>
        <v>27.484999999999996</v>
      </c>
      <c r="N880" t="s">
        <v>6197</v>
      </c>
      <c r="O880" t="str">
        <f t="shared" si="27"/>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 customers!$A$1:$A$1001,customers!$C$1:$C$1001,,0)=0,"",_xlfn.XLOOKUP(C881, customers!$A$1:$A$1001,customers!$C$1:$C$1001,,0))</f>
        <v/>
      </c>
      <c r="H881" s="2" t="str">
        <f>_xlfn.XLOOKUP(orders!C881,customers!$A$1:$A$1001,customers!$G$1:$G$1001,,0)</f>
        <v>United States</v>
      </c>
      <c r="I881" t="str">
        <f>_xlfn.XLOOKUP(D881,products!$A$1:$A$49,products!$B$1:$B$49,,0)</f>
        <v>Exc</v>
      </c>
      <c r="J881" t="str">
        <f>_xlfn.XLOOKUP(D881,products!$A$1:$A$49,products!$C$1:$C$49,,0)</f>
        <v>D</v>
      </c>
      <c r="K881" s="4">
        <f>_xlfn.XLOOKUP(D881,products!$A$1:$A$49,products!$D$1:$D$49,,0)</f>
        <v>0.2</v>
      </c>
      <c r="L881" s="6">
        <f>_xlfn.XLOOKUP(D881,products!$A$1:$A$49,products!$E$1:$E$49,,0)</f>
        <v>3.645</v>
      </c>
      <c r="M881" s="5">
        <f t="shared" si="26"/>
        <v>10.935</v>
      </c>
      <c r="N881" t="s">
        <v>6198</v>
      </c>
      <c r="O881" t="str">
        <f t="shared" si="27"/>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 customers!$A$1:$A$1001,customers!$C$1:$C$1001,,0)=0,"",_xlfn.XLOOKUP(C882, customers!$A$1:$A$1001,customers!$C$1:$C$1001,,0))</f>
        <v>chatfullog@ebay.com</v>
      </c>
      <c r="H882" s="2" t="str">
        <f>_xlfn.XLOOKUP(orders!C882,customers!$A$1:$A$1001,customers!$G$1:$G$1001,,0)</f>
        <v>United States</v>
      </c>
      <c r="I882" t="str">
        <f>_xlfn.XLOOKUP(D882,products!$A$1:$A$49,products!$B$1:$B$49,,0)</f>
        <v>Rob</v>
      </c>
      <c r="J882" t="str">
        <f>_xlfn.XLOOKUP(D882,products!$A$1:$A$49,products!$C$1:$C$49,,0)</f>
        <v>L</v>
      </c>
      <c r="K882" s="4">
        <f>_xlfn.XLOOKUP(D882,products!$A$1:$A$49,products!$D$1:$D$49,,0)</f>
        <v>0.2</v>
      </c>
      <c r="L882" s="6">
        <f>_xlfn.XLOOKUP(D882,products!$A$1:$A$49,products!$E$1:$E$49,,0)</f>
        <v>3.5849999999999995</v>
      </c>
      <c r="M882" s="5">
        <f t="shared" si="26"/>
        <v>7.169999999999999</v>
      </c>
      <c r="N882" t="s">
        <v>6197</v>
      </c>
      <c r="O882" t="str">
        <f t="shared" si="27"/>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 customers!$A$1:$A$1001,customers!$C$1:$C$1001,,0)=0,"",_xlfn.XLOOKUP(C883, customers!$A$1:$A$1001,customers!$C$1:$C$1001,,0))</f>
        <v/>
      </c>
      <c r="H883" s="2" t="str">
        <f>_xlfn.XLOOKUP(orders!C883,customers!$A$1:$A$1001,customers!$G$1:$G$1001,,0)</f>
        <v>United States</v>
      </c>
      <c r="I883" t="str">
        <f>_xlfn.XLOOKUP(D883,products!$A$1:$A$49,products!$B$1:$B$49,,0)</f>
        <v>Ara</v>
      </c>
      <c r="J883" t="str">
        <f>_xlfn.XLOOKUP(D883,products!$A$1:$A$49,products!$C$1:$C$49,,0)</f>
        <v>L</v>
      </c>
      <c r="K883" s="4">
        <f>_xlfn.XLOOKUP(D883,products!$A$1:$A$49,products!$D$1:$D$49,,0)</f>
        <v>0.2</v>
      </c>
      <c r="L883" s="6">
        <f>_xlfn.XLOOKUP(D883,products!$A$1:$A$49,products!$E$1:$E$49,,0)</f>
        <v>3.8849999999999998</v>
      </c>
      <c r="M883" s="5">
        <f t="shared" si="26"/>
        <v>23.31</v>
      </c>
      <c r="N883" t="s">
        <v>6200</v>
      </c>
      <c r="O883" t="str">
        <f t="shared" si="27"/>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 customers!$A$1:$A$1001,customers!$C$1:$C$1001,,0)=0,"",_xlfn.XLOOKUP(C884, customers!$A$1:$A$1001,customers!$C$1:$C$1001,,0))</f>
        <v>kmarrisonoq@dropbox.com</v>
      </c>
      <c r="H884" s="2" t="str">
        <f>_xlfn.XLOOKUP(orders!C884,customers!$A$1:$A$1001,customers!$G$1:$G$1001,,0)</f>
        <v>United States</v>
      </c>
      <c r="I884" t="str">
        <f>_xlfn.XLOOKUP(D884,products!$A$1:$A$49,products!$B$1:$B$49,,0)</f>
        <v>Ara</v>
      </c>
      <c r="J884" t="str">
        <f>_xlfn.XLOOKUP(D884,products!$A$1:$A$49,products!$C$1:$C$49,,0)</f>
        <v>D</v>
      </c>
      <c r="K884" s="4">
        <f>_xlfn.XLOOKUP(D884,products!$A$1:$A$49,products!$D$1:$D$49,,0)</f>
        <v>2.5</v>
      </c>
      <c r="L884" s="6">
        <f>_xlfn.XLOOKUP(D884,products!$A$1:$A$49,products!$E$1:$E$49,,0)</f>
        <v>22.884999999999998</v>
      </c>
      <c r="M884" s="5">
        <f t="shared" si="26"/>
        <v>114.42499999999998</v>
      </c>
      <c r="N884" t="s">
        <v>6200</v>
      </c>
      <c r="O884" t="str">
        <f t="shared" si="27"/>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 customers!$A$1:$A$1001,customers!$C$1:$C$1001,,0)=0,"",_xlfn.XLOOKUP(C885, customers!$A$1:$A$1001,customers!$C$1:$C$1001,,0))</f>
        <v>lagnolooj@pinterest.com</v>
      </c>
      <c r="H885" s="2" t="str">
        <f>_xlfn.XLOOKUP(orders!C885,customers!$A$1:$A$1001,customers!$G$1:$G$1001,,0)</f>
        <v>United States</v>
      </c>
      <c r="I885" t="str">
        <f>_xlfn.XLOOKUP(D885,products!$A$1:$A$49,products!$B$1:$B$49,,0)</f>
        <v>Ara</v>
      </c>
      <c r="J885" t="str">
        <f>_xlfn.XLOOKUP(D885,products!$A$1:$A$49,products!$C$1:$C$49,,0)</f>
        <v>M</v>
      </c>
      <c r="K885" s="4">
        <f>_xlfn.XLOOKUP(D885,products!$A$1:$A$49,products!$D$1:$D$49,,0)</f>
        <v>2.5</v>
      </c>
      <c r="L885" s="6">
        <f>_xlfn.XLOOKUP(D885,products!$A$1:$A$49,products!$E$1:$E$49,,0)</f>
        <v>25.874999999999996</v>
      </c>
      <c r="M885" s="5">
        <f t="shared" si="26"/>
        <v>77.624999999999986</v>
      </c>
      <c r="N885" t="s">
        <v>6200</v>
      </c>
      <c r="O885" t="str">
        <f t="shared" si="27"/>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 customers!$A$1:$A$1001,customers!$C$1:$C$1001,,0)=0,"",_xlfn.XLOOKUP(C886, customers!$A$1:$A$1001,customers!$C$1:$C$1001,,0))</f>
        <v>dkiddyok@fda.gov</v>
      </c>
      <c r="H886" s="2" t="str">
        <f>_xlfn.XLOOKUP(orders!C886,customers!$A$1:$A$1001,customers!$G$1:$G$1001,,0)</f>
        <v>United States</v>
      </c>
      <c r="I886" t="str">
        <f>_xlfn.XLOOKUP(D886,products!$A$1:$A$49,products!$B$1:$B$49,,0)</f>
        <v>Rob</v>
      </c>
      <c r="J886" t="str">
        <f>_xlfn.XLOOKUP(D886,products!$A$1:$A$49,products!$C$1:$C$49,,0)</f>
        <v>D</v>
      </c>
      <c r="K886" s="4">
        <f>_xlfn.XLOOKUP(D886,products!$A$1:$A$49,products!$D$1:$D$49,,0)</f>
        <v>0.5</v>
      </c>
      <c r="L886" s="6">
        <f>_xlfn.XLOOKUP(D886,products!$A$1:$A$49,products!$E$1:$E$49,,0)</f>
        <v>5.3699999999999992</v>
      </c>
      <c r="M886" s="5">
        <f t="shared" si="26"/>
        <v>5.3699999999999992</v>
      </c>
      <c r="N886" t="s">
        <v>6197</v>
      </c>
      <c r="O886" t="str">
        <f t="shared" si="27"/>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 customers!$A$1:$A$1001,customers!$C$1:$C$1001,,0)=0,"",_xlfn.XLOOKUP(C887, customers!$A$1:$A$1001,customers!$C$1:$C$1001,,0))</f>
        <v>hpetroulisol@state.tx.us</v>
      </c>
      <c r="H887" s="2" t="str">
        <f>_xlfn.XLOOKUP(orders!C887,customers!$A$1:$A$1001,customers!$G$1:$G$1001,,0)</f>
        <v>Ireland</v>
      </c>
      <c r="I887" t="str">
        <f>_xlfn.XLOOKUP(D887,products!$A$1:$A$49,products!$B$1:$B$49,,0)</f>
        <v>Rob</v>
      </c>
      <c r="J887" t="str">
        <f>_xlfn.XLOOKUP(D887,products!$A$1:$A$49,products!$C$1:$C$49,,0)</f>
        <v>D</v>
      </c>
      <c r="K887" s="4">
        <f>_xlfn.XLOOKUP(D887,products!$A$1:$A$49,products!$D$1:$D$49,,0)</f>
        <v>2.5</v>
      </c>
      <c r="L887" s="6">
        <f>_xlfn.XLOOKUP(D887,products!$A$1:$A$49,products!$E$1:$E$49,,0)</f>
        <v>20.584999999999997</v>
      </c>
      <c r="M887" s="5">
        <f t="shared" si="26"/>
        <v>123.50999999999999</v>
      </c>
      <c r="N887" t="s">
        <v>6197</v>
      </c>
      <c r="O887" t="str">
        <f t="shared" si="27"/>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 customers!$A$1:$A$1001,customers!$C$1:$C$1001,,0)=0,"",_xlfn.XLOOKUP(C888, customers!$A$1:$A$1001,customers!$C$1:$C$1001,,0))</f>
        <v>mschollom@taobao.com</v>
      </c>
      <c r="H888" s="2" t="str">
        <f>_xlfn.XLOOKUP(orders!C888,customers!$A$1:$A$1001,customers!$G$1:$G$1001,,0)</f>
        <v>United States</v>
      </c>
      <c r="I888" t="str">
        <f>_xlfn.XLOOKUP(D888,products!$A$1:$A$49,products!$B$1:$B$49,,0)</f>
        <v>Lib</v>
      </c>
      <c r="J888" t="str">
        <f>_xlfn.XLOOKUP(D888,products!$A$1:$A$49,products!$C$1:$C$49,,0)</f>
        <v>M</v>
      </c>
      <c r="K888" s="4">
        <f>_xlfn.XLOOKUP(D888,products!$A$1:$A$49,products!$D$1:$D$49,,0)</f>
        <v>0.5</v>
      </c>
      <c r="L888" s="6">
        <f>_xlfn.XLOOKUP(D888,products!$A$1:$A$49,products!$E$1:$E$49,,0)</f>
        <v>8.73</v>
      </c>
      <c r="M888" s="5">
        <f t="shared" si="26"/>
        <v>17.46</v>
      </c>
      <c r="N888" t="s">
        <v>6199</v>
      </c>
      <c r="O888" t="str">
        <f t="shared" si="27"/>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 customers!$A$1:$A$1001,customers!$C$1:$C$1001,,0)=0,"",_xlfn.XLOOKUP(C889, customers!$A$1:$A$1001,customers!$C$1:$C$1001,,0))</f>
        <v>kfersonon@g.co</v>
      </c>
      <c r="H889" s="2" t="str">
        <f>_xlfn.XLOOKUP(orders!C889,customers!$A$1:$A$1001,customers!$G$1:$G$1001,,0)</f>
        <v>United States</v>
      </c>
      <c r="I889" t="str">
        <f>_xlfn.XLOOKUP(D889,products!$A$1:$A$49,products!$B$1:$B$49,,0)</f>
        <v>Exc</v>
      </c>
      <c r="J889" t="str">
        <f>_xlfn.XLOOKUP(D889,products!$A$1:$A$49,products!$C$1:$C$49,,0)</f>
        <v>L</v>
      </c>
      <c r="K889" s="4">
        <f>_xlfn.XLOOKUP(D889,products!$A$1:$A$49,products!$D$1:$D$49,,0)</f>
        <v>0.2</v>
      </c>
      <c r="L889" s="6">
        <f>_xlfn.XLOOKUP(D889,products!$A$1:$A$49,products!$E$1:$E$49,,0)</f>
        <v>4.4550000000000001</v>
      </c>
      <c r="M889" s="5">
        <f t="shared" si="26"/>
        <v>13.365</v>
      </c>
      <c r="N889" t="s">
        <v>6198</v>
      </c>
      <c r="O889" t="str">
        <f t="shared" si="27"/>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 customers!$A$1:$A$1001,customers!$C$1:$C$1001,,0)=0,"",_xlfn.XLOOKUP(C890, customers!$A$1:$A$1001,customers!$C$1:$C$1001,,0))</f>
        <v>bkellowayoo@omniture.com</v>
      </c>
      <c r="H890" s="2" t="str">
        <f>_xlfn.XLOOKUP(orders!C890,customers!$A$1:$A$1001,customers!$G$1:$G$1001,,0)</f>
        <v>United States</v>
      </c>
      <c r="I890" t="str">
        <f>_xlfn.XLOOKUP(D890,products!$A$1:$A$49,products!$B$1:$B$49,,0)</f>
        <v>Ara</v>
      </c>
      <c r="J890" t="str">
        <f>_xlfn.XLOOKUP(D890,products!$A$1:$A$49,products!$C$1:$C$49,,0)</f>
        <v>L</v>
      </c>
      <c r="K890" s="4">
        <f>_xlfn.XLOOKUP(D890,products!$A$1:$A$49,products!$D$1:$D$49,,0)</f>
        <v>0.2</v>
      </c>
      <c r="L890" s="6">
        <f>_xlfn.XLOOKUP(D890,products!$A$1:$A$49,products!$E$1:$E$49,,0)</f>
        <v>3.8849999999999998</v>
      </c>
      <c r="M890" s="5">
        <f t="shared" si="26"/>
        <v>7.77</v>
      </c>
      <c r="N890" t="s">
        <v>6200</v>
      </c>
      <c r="O890" t="str">
        <f t="shared" si="27"/>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 customers!$A$1:$A$1001,customers!$C$1:$C$1001,,0)=0,"",_xlfn.XLOOKUP(C891, customers!$A$1:$A$1001,customers!$C$1:$C$1001,,0))</f>
        <v>soliffeop@yellowbook.com</v>
      </c>
      <c r="H891" s="2" t="str">
        <f>_xlfn.XLOOKUP(orders!C891,customers!$A$1:$A$1001,customers!$G$1:$G$1001,,0)</f>
        <v>United States</v>
      </c>
      <c r="I891" t="str">
        <f>_xlfn.XLOOKUP(D891,products!$A$1:$A$49,products!$B$1:$B$49,,0)</f>
        <v>Rob</v>
      </c>
      <c r="J891" t="str">
        <f>_xlfn.XLOOKUP(D891,products!$A$1:$A$49,products!$C$1:$C$49,,0)</f>
        <v>D</v>
      </c>
      <c r="K891" s="4">
        <f>_xlfn.XLOOKUP(D891,products!$A$1:$A$49,products!$D$1:$D$49,,0)</f>
        <v>0.2</v>
      </c>
      <c r="L891" s="6">
        <f>_xlfn.XLOOKUP(D891,products!$A$1:$A$49,products!$E$1:$E$49,,0)</f>
        <v>2.6849999999999996</v>
      </c>
      <c r="M891" s="5">
        <f t="shared" si="26"/>
        <v>2.6849999999999996</v>
      </c>
      <c r="N891" t="s">
        <v>6197</v>
      </c>
      <c r="O891" t="str">
        <f t="shared" si="27"/>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 customers!$A$1:$A$1001,customers!$C$1:$C$1001,,0)=0,"",_xlfn.XLOOKUP(C892, customers!$A$1:$A$1001,customers!$C$1:$C$1001,,0))</f>
        <v>kmarrisonoq@dropbox.com</v>
      </c>
      <c r="H892" s="2" t="str">
        <f>_xlfn.XLOOKUP(orders!C892,customers!$A$1:$A$1001,customers!$G$1:$G$1001,,0)</f>
        <v>United States</v>
      </c>
      <c r="I892" t="str">
        <f>_xlfn.XLOOKUP(D892,products!$A$1:$A$49,products!$B$1:$B$49,,0)</f>
        <v>Rob</v>
      </c>
      <c r="J892" t="str">
        <f>_xlfn.XLOOKUP(D892,products!$A$1:$A$49,products!$C$1:$C$49,,0)</f>
        <v>D</v>
      </c>
      <c r="K892" s="4">
        <f>_xlfn.XLOOKUP(D892,products!$A$1:$A$49,products!$D$1:$D$49,,0)</f>
        <v>2.5</v>
      </c>
      <c r="L892" s="6">
        <f>_xlfn.XLOOKUP(D892,products!$A$1:$A$49,products!$E$1:$E$49,,0)</f>
        <v>20.584999999999997</v>
      </c>
      <c r="M892" s="5">
        <f t="shared" si="26"/>
        <v>20.584999999999997</v>
      </c>
      <c r="N892" t="s">
        <v>6197</v>
      </c>
      <c r="O892" t="str">
        <f t="shared" si="27"/>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 customers!$A$1:$A$1001,customers!$C$1:$C$1001,,0)=0,"",_xlfn.XLOOKUP(C893, customers!$A$1:$A$1001,customers!$C$1:$C$1001,,0))</f>
        <v>cdolohuntyor@dailymail.co.uk</v>
      </c>
      <c r="H893" s="2" t="str">
        <f>_xlfn.XLOOKUP(orders!C893,customers!$A$1:$A$1001,customers!$G$1:$G$1001,,0)</f>
        <v>United States</v>
      </c>
      <c r="I893" t="str">
        <f>_xlfn.XLOOKUP(D893,products!$A$1:$A$49,products!$B$1:$B$49,,0)</f>
        <v>Ara</v>
      </c>
      <c r="J893" t="str">
        <f>_xlfn.XLOOKUP(D893,products!$A$1:$A$49,products!$C$1:$C$49,,0)</f>
        <v>D</v>
      </c>
      <c r="K893" s="4">
        <f>_xlfn.XLOOKUP(D893,products!$A$1:$A$49,products!$D$1:$D$49,,0)</f>
        <v>2.5</v>
      </c>
      <c r="L893" s="6">
        <f>_xlfn.XLOOKUP(D893,products!$A$1:$A$49,products!$E$1:$E$49,,0)</f>
        <v>22.884999999999998</v>
      </c>
      <c r="M893" s="5">
        <f t="shared" si="26"/>
        <v>114.42499999999998</v>
      </c>
      <c r="N893" t="s">
        <v>6200</v>
      </c>
      <c r="O893" t="str">
        <f t="shared" si="27"/>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 customers!$A$1:$A$1001,customers!$C$1:$C$1001,,0)=0,"",_xlfn.XLOOKUP(C894, customers!$A$1:$A$1001,customers!$C$1:$C$1001,,0))</f>
        <v>pvasilenkoos@addtoany.com</v>
      </c>
      <c r="H894" s="2" t="str">
        <f>_xlfn.XLOOKUP(orders!C894,customers!$A$1:$A$1001,customers!$G$1:$G$1001,,0)</f>
        <v>United Kingdom</v>
      </c>
      <c r="I894" t="str">
        <f>_xlfn.XLOOKUP(D894,products!$A$1:$A$49,products!$B$1:$B$49,,0)</f>
        <v>Exc</v>
      </c>
      <c r="J894" t="str">
        <f>_xlfn.XLOOKUP(D894,products!$A$1:$A$49,products!$C$1:$C$49,,0)</f>
        <v>M</v>
      </c>
      <c r="K894" s="4">
        <f>_xlfn.XLOOKUP(D894,products!$A$1:$A$49,products!$D$1:$D$49,,0)</f>
        <v>0.2</v>
      </c>
      <c r="L894" s="6">
        <f>_xlfn.XLOOKUP(D894,products!$A$1:$A$49,products!$E$1:$E$49,,0)</f>
        <v>4.125</v>
      </c>
      <c r="M894" s="5">
        <f t="shared" si="26"/>
        <v>20.625</v>
      </c>
      <c r="N894" t="s">
        <v>6198</v>
      </c>
      <c r="O894" t="str">
        <f t="shared" si="27"/>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 customers!$A$1:$A$1001,customers!$C$1:$C$1001,,0)=0,"",_xlfn.XLOOKUP(C895, customers!$A$1:$A$1001,customers!$C$1:$C$1001,,0))</f>
        <v>rschankelborgot@ameblo.jp</v>
      </c>
      <c r="H895" s="2" t="str">
        <f>_xlfn.XLOOKUP(orders!C895,customers!$A$1:$A$1001,customers!$G$1:$G$1001,,0)</f>
        <v>United States</v>
      </c>
      <c r="I895" t="str">
        <f>_xlfn.XLOOKUP(D895,products!$A$1:$A$49,products!$B$1:$B$49,,0)</f>
        <v>Lib</v>
      </c>
      <c r="J895" t="str">
        <f>_xlfn.XLOOKUP(D895,products!$A$1:$A$49,products!$C$1:$C$49,,0)</f>
        <v>L</v>
      </c>
      <c r="K895" s="4">
        <f>_xlfn.XLOOKUP(D895,products!$A$1:$A$49,products!$D$1:$D$49,,0)</f>
        <v>0.5</v>
      </c>
      <c r="L895" s="6">
        <f>_xlfn.XLOOKUP(D895,products!$A$1:$A$49,products!$E$1:$E$49,,0)</f>
        <v>9.51</v>
      </c>
      <c r="M895" s="5">
        <f t="shared" si="26"/>
        <v>57.06</v>
      </c>
      <c r="N895" t="s">
        <v>6199</v>
      </c>
      <c r="O895" t="str">
        <f t="shared" si="27"/>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 customers!$A$1:$A$1001,customers!$C$1:$C$1001,,0)=0,"",_xlfn.XLOOKUP(C896, customers!$A$1:$A$1001,customers!$C$1:$C$1001,,0))</f>
        <v/>
      </c>
      <c r="H896" s="2" t="str">
        <f>_xlfn.XLOOKUP(orders!C896,customers!$A$1:$A$1001,customers!$G$1:$G$1001,,0)</f>
        <v>Ireland</v>
      </c>
      <c r="I896" t="str">
        <f>_xlfn.XLOOKUP(D896,products!$A$1:$A$49,products!$B$1:$B$49,,0)</f>
        <v>Rob</v>
      </c>
      <c r="J896" t="str">
        <f>_xlfn.XLOOKUP(D896,products!$A$1:$A$49,products!$C$1:$C$49,,0)</f>
        <v>D</v>
      </c>
      <c r="K896" s="4">
        <f>_xlfn.XLOOKUP(D896,products!$A$1:$A$49,products!$D$1:$D$49,,0)</f>
        <v>2.5</v>
      </c>
      <c r="L896" s="6">
        <f>_xlfn.XLOOKUP(D896,products!$A$1:$A$49,products!$E$1:$E$49,,0)</f>
        <v>20.584999999999997</v>
      </c>
      <c r="M896" s="5">
        <f t="shared" si="26"/>
        <v>82.339999999999989</v>
      </c>
      <c r="N896" t="s">
        <v>6197</v>
      </c>
      <c r="O896" t="str">
        <f t="shared" si="27"/>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 customers!$A$1:$A$1001,customers!$C$1:$C$1001,,0)=0,"",_xlfn.XLOOKUP(C897, customers!$A$1:$A$1001,customers!$C$1:$C$1001,,0))</f>
        <v/>
      </c>
      <c r="H897" s="2" t="str">
        <f>_xlfn.XLOOKUP(orders!C897,customers!$A$1:$A$1001,customers!$G$1:$G$1001,,0)</f>
        <v>United States</v>
      </c>
      <c r="I897" t="str">
        <f>_xlfn.XLOOKUP(D897,products!$A$1:$A$49,products!$B$1:$B$49,,0)</f>
        <v>Exc</v>
      </c>
      <c r="J897" t="str">
        <f>_xlfn.XLOOKUP(D897,products!$A$1:$A$49,products!$C$1:$C$49,,0)</f>
        <v>M</v>
      </c>
      <c r="K897" s="4">
        <f>_xlfn.XLOOKUP(D897,products!$A$1:$A$49,products!$D$1:$D$49,,0)</f>
        <v>2.5</v>
      </c>
      <c r="L897" s="6">
        <f>_xlfn.XLOOKUP(D897,products!$A$1:$A$49,products!$E$1:$E$49,,0)</f>
        <v>31.624999999999996</v>
      </c>
      <c r="M897" s="5">
        <f t="shared" si="26"/>
        <v>158.12499999999997</v>
      </c>
      <c r="N897" t="s">
        <v>6198</v>
      </c>
      <c r="O897" t="str">
        <f t="shared" si="27"/>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 customers!$A$1:$A$1001,customers!$C$1:$C$1001,,0)=0,"",_xlfn.XLOOKUP(C898, customers!$A$1:$A$1001,customers!$C$1:$C$1001,,0))</f>
        <v>bcargenow@geocities.jp</v>
      </c>
      <c r="H898" s="2" t="str">
        <f>_xlfn.XLOOKUP(orders!C898,customers!$A$1:$A$1001,customers!$G$1:$G$1001,,0)</f>
        <v>United States</v>
      </c>
      <c r="I898" t="str">
        <f>_xlfn.XLOOKUP(D898,products!$A$1:$A$49,products!$B$1:$B$49,,0)</f>
        <v>Rob</v>
      </c>
      <c r="J898" t="str">
        <f>_xlfn.XLOOKUP(D898,products!$A$1:$A$49,products!$C$1:$C$49,,0)</f>
        <v>D</v>
      </c>
      <c r="K898" s="4">
        <f>_xlfn.XLOOKUP(D898,products!$A$1:$A$49,products!$D$1:$D$49,,0)</f>
        <v>0.5</v>
      </c>
      <c r="L898" s="6">
        <f>_xlfn.XLOOKUP(D898,products!$A$1:$A$49,products!$E$1:$E$49,,0)</f>
        <v>5.3699999999999992</v>
      </c>
      <c r="M898" s="5">
        <f t="shared" si="26"/>
        <v>32.22</v>
      </c>
      <c r="N898" t="s">
        <v>6197</v>
      </c>
      <c r="O898" t="str">
        <f t="shared" si="27"/>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 customers!$A$1:$A$1001,customers!$C$1:$C$1001,,0)=0,"",_xlfn.XLOOKUP(C899, customers!$A$1:$A$1001,customers!$C$1:$C$1001,,0))</f>
        <v>rsticklerox@printfriendly.com</v>
      </c>
      <c r="H899" s="2" t="str">
        <f>_xlfn.XLOOKUP(orders!C899,customers!$A$1:$A$1001,customers!$G$1:$G$1001,,0)</f>
        <v>United Kingdom</v>
      </c>
      <c r="I899" t="str">
        <f>_xlfn.XLOOKUP(D899,products!$A$1:$A$49,products!$B$1:$B$49,,0)</f>
        <v>Exc</v>
      </c>
      <c r="J899" t="str">
        <f>_xlfn.XLOOKUP(D899,products!$A$1:$A$49,products!$C$1:$C$49,,0)</f>
        <v>D</v>
      </c>
      <c r="K899" s="4">
        <f>_xlfn.XLOOKUP(D899,products!$A$1:$A$49,products!$D$1:$D$49,,0)</f>
        <v>1</v>
      </c>
      <c r="L899" s="6">
        <f>_xlfn.XLOOKUP(D899,products!$A$1:$A$49,products!$E$1:$E$49,,0)</f>
        <v>12.15</v>
      </c>
      <c r="M899" s="5">
        <f t="shared" ref="M899:M962" si="28">L899*E899</f>
        <v>24.3</v>
      </c>
      <c r="N899" t="s">
        <v>6198</v>
      </c>
      <c r="O899" t="str">
        <f t="shared" ref="O899:O962" si="29">IF(J899 = "M", "Medium", IF(J899 = "L", "Light", IF(J899 = "D", "Dark","")))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 customers!$A$1:$A$1001,customers!$C$1:$C$1001,,0)=0,"",_xlfn.XLOOKUP(C900, customers!$A$1:$A$1001,customers!$C$1:$C$1001,,0))</f>
        <v/>
      </c>
      <c r="H900" s="2" t="str">
        <f>_xlfn.XLOOKUP(orders!C900,customers!$A$1:$A$1001,customers!$G$1:$G$1001,,0)</f>
        <v>United States</v>
      </c>
      <c r="I900" t="str">
        <f>_xlfn.XLOOKUP(D900,products!$A$1:$A$49,products!$B$1:$B$49,,0)</f>
        <v>Rob</v>
      </c>
      <c r="J900" t="str">
        <f>_xlfn.XLOOKUP(D900,products!$A$1:$A$49,products!$C$1:$C$49,,0)</f>
        <v>L</v>
      </c>
      <c r="K900" s="4">
        <f>_xlfn.XLOOKUP(D900,products!$A$1:$A$49,products!$D$1:$D$49,,0)</f>
        <v>0.5</v>
      </c>
      <c r="L900" s="6">
        <f>_xlfn.XLOOKUP(D900,products!$A$1:$A$49,products!$E$1:$E$49,,0)</f>
        <v>7.169999999999999</v>
      </c>
      <c r="M900" s="5">
        <f t="shared" si="28"/>
        <v>35.849999999999994</v>
      </c>
      <c r="N900" t="s">
        <v>6197</v>
      </c>
      <c r="O900" t="str">
        <f t="shared" si="29"/>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 customers!$A$1:$A$1001,customers!$C$1:$C$1001,,0)=0,"",_xlfn.XLOOKUP(C901, customers!$A$1:$A$1001,customers!$C$1:$C$1001,,0))</f>
        <v/>
      </c>
      <c r="H901" s="2" t="str">
        <f>_xlfn.XLOOKUP(orders!C901,customers!$A$1:$A$1001,customers!$G$1:$G$1001,,0)</f>
        <v>United States</v>
      </c>
      <c r="I901" t="str">
        <f>_xlfn.XLOOKUP(D901,products!$A$1:$A$49,products!$B$1:$B$49,,0)</f>
        <v>Lib</v>
      </c>
      <c r="J901" t="str">
        <f>_xlfn.XLOOKUP(D901,products!$A$1:$A$49,products!$C$1:$C$49,,0)</f>
        <v>M</v>
      </c>
      <c r="K901" s="4">
        <f>_xlfn.XLOOKUP(D901,products!$A$1:$A$49,products!$D$1:$D$49,,0)</f>
        <v>1</v>
      </c>
      <c r="L901" s="6">
        <f>_xlfn.XLOOKUP(D901,products!$A$1:$A$49,products!$E$1:$E$49,,0)</f>
        <v>14.55</v>
      </c>
      <c r="M901" s="5">
        <f t="shared" si="28"/>
        <v>72.75</v>
      </c>
      <c r="N901" t="s">
        <v>6199</v>
      </c>
      <c r="O901" t="str">
        <f t="shared" si="29"/>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 customers!$A$1:$A$1001,customers!$C$1:$C$1001,,0)=0,"",_xlfn.XLOOKUP(C902, customers!$A$1:$A$1001,customers!$C$1:$C$1001,,0))</f>
        <v/>
      </c>
      <c r="H902" s="2" t="str">
        <f>_xlfn.XLOOKUP(orders!C902,customers!$A$1:$A$1001,customers!$G$1:$G$1001,,0)</f>
        <v>Ireland</v>
      </c>
      <c r="I902" t="str">
        <f>_xlfn.XLOOKUP(D902,products!$A$1:$A$49,products!$B$1:$B$49,,0)</f>
        <v>Lib</v>
      </c>
      <c r="J902" t="str">
        <f>_xlfn.XLOOKUP(D902,products!$A$1:$A$49,products!$C$1:$C$49,,0)</f>
        <v>L</v>
      </c>
      <c r="K902" s="4">
        <f>_xlfn.XLOOKUP(D902,products!$A$1:$A$49,products!$D$1:$D$49,,0)</f>
        <v>1</v>
      </c>
      <c r="L902" s="6">
        <f>_xlfn.XLOOKUP(D902,products!$A$1:$A$49,products!$E$1:$E$49,,0)</f>
        <v>15.85</v>
      </c>
      <c r="M902" s="5">
        <f t="shared" si="28"/>
        <v>47.55</v>
      </c>
      <c r="N902" t="s">
        <v>6199</v>
      </c>
      <c r="O902" t="str">
        <f t="shared" si="29"/>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 customers!$A$1:$A$1001,customers!$C$1:$C$1001,,0)=0,"",_xlfn.XLOOKUP(C903, customers!$A$1:$A$1001,customers!$C$1:$C$1001,,0))</f>
        <v>djevonp1@ibm.com</v>
      </c>
      <c r="H903" s="2" t="str">
        <f>_xlfn.XLOOKUP(orders!C903,customers!$A$1:$A$1001,customers!$G$1:$G$1001,,0)</f>
        <v>United States</v>
      </c>
      <c r="I903" t="str">
        <f>_xlfn.XLOOKUP(D903,products!$A$1:$A$49,products!$B$1:$B$49,,0)</f>
        <v>Rob</v>
      </c>
      <c r="J903" t="str">
        <f>_xlfn.XLOOKUP(D903,products!$A$1:$A$49,products!$C$1:$C$49,,0)</f>
        <v>L</v>
      </c>
      <c r="K903" s="4">
        <f>_xlfn.XLOOKUP(D903,products!$A$1:$A$49,products!$D$1:$D$49,,0)</f>
        <v>0.2</v>
      </c>
      <c r="L903" s="6">
        <f>_xlfn.XLOOKUP(D903,products!$A$1:$A$49,products!$E$1:$E$49,,0)</f>
        <v>3.5849999999999995</v>
      </c>
      <c r="M903" s="5">
        <f t="shared" si="28"/>
        <v>3.5849999999999995</v>
      </c>
      <c r="N903" t="s">
        <v>6197</v>
      </c>
      <c r="O903" t="str">
        <f t="shared" si="29"/>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 customers!$A$1:$A$1001,customers!$C$1:$C$1001,,0)=0,"",_xlfn.XLOOKUP(C904, customers!$A$1:$A$1001,customers!$C$1:$C$1001,,0))</f>
        <v>hrannerp2@omniture.com</v>
      </c>
      <c r="H904" s="2" t="str">
        <f>_xlfn.XLOOKUP(orders!C904,customers!$A$1:$A$1001,customers!$G$1:$G$1001,,0)</f>
        <v>United States</v>
      </c>
      <c r="I904" t="str">
        <f>_xlfn.XLOOKUP(D904,products!$A$1:$A$49,products!$B$1:$B$49,,0)</f>
        <v>Exc</v>
      </c>
      <c r="J904" t="str">
        <f>_xlfn.XLOOKUP(D904,products!$A$1:$A$49,products!$C$1:$C$49,,0)</f>
        <v>M</v>
      </c>
      <c r="K904" s="4">
        <f>_xlfn.XLOOKUP(D904,products!$A$1:$A$49,products!$D$1:$D$49,,0)</f>
        <v>2.5</v>
      </c>
      <c r="L904" s="6">
        <f>_xlfn.XLOOKUP(D904,products!$A$1:$A$49,products!$E$1:$E$49,,0)</f>
        <v>31.624999999999996</v>
      </c>
      <c r="M904" s="5">
        <f t="shared" si="28"/>
        <v>158.12499999999997</v>
      </c>
      <c r="N904" t="s">
        <v>6198</v>
      </c>
      <c r="O904" t="str">
        <f t="shared" si="29"/>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 customers!$A$1:$A$1001,customers!$C$1:$C$1001,,0)=0,"",_xlfn.XLOOKUP(C905, customers!$A$1:$A$1001,customers!$C$1:$C$1001,,0))</f>
        <v>bimriep3@addtoany.com</v>
      </c>
      <c r="H905" s="2" t="str">
        <f>_xlfn.XLOOKUP(orders!C905,customers!$A$1:$A$1001,customers!$G$1:$G$1001,,0)</f>
        <v>United States</v>
      </c>
      <c r="I905" t="str">
        <f>_xlfn.XLOOKUP(D905,products!$A$1:$A$49,products!$B$1:$B$49,,0)</f>
        <v>Lib</v>
      </c>
      <c r="J905" t="str">
        <f>_xlfn.XLOOKUP(D905,products!$A$1:$A$49,products!$C$1:$C$49,,0)</f>
        <v>M</v>
      </c>
      <c r="K905" s="4">
        <f>_xlfn.XLOOKUP(D905,products!$A$1:$A$49,products!$D$1:$D$49,,0)</f>
        <v>0.5</v>
      </c>
      <c r="L905" s="6">
        <f>_xlfn.XLOOKUP(D905,products!$A$1:$A$49,products!$E$1:$E$49,,0)</f>
        <v>8.73</v>
      </c>
      <c r="M905" s="5">
        <f t="shared" si="28"/>
        <v>17.46</v>
      </c>
      <c r="N905" t="s">
        <v>6199</v>
      </c>
      <c r="O905" t="str">
        <f t="shared" si="29"/>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 customers!$A$1:$A$1001,customers!$C$1:$C$1001,,0)=0,"",_xlfn.XLOOKUP(C906, customers!$A$1:$A$1001,customers!$C$1:$C$1001,,0))</f>
        <v>dsopperp4@eventbrite.com</v>
      </c>
      <c r="H906" s="2" t="str">
        <f>_xlfn.XLOOKUP(orders!C906,customers!$A$1:$A$1001,customers!$G$1:$G$1001,,0)</f>
        <v>United States</v>
      </c>
      <c r="I906" t="str">
        <f>_xlfn.XLOOKUP(D906,products!$A$1:$A$49,products!$B$1:$B$49,,0)</f>
        <v>Ara</v>
      </c>
      <c r="J906" t="str">
        <f>_xlfn.XLOOKUP(D906,products!$A$1:$A$49,products!$C$1:$C$49,,0)</f>
        <v>L</v>
      </c>
      <c r="K906" s="4">
        <f>_xlfn.XLOOKUP(D906,products!$A$1:$A$49,products!$D$1:$D$49,,0)</f>
        <v>2.5</v>
      </c>
      <c r="L906" s="6">
        <f>_xlfn.XLOOKUP(D906,products!$A$1:$A$49,products!$E$1:$E$49,,0)</f>
        <v>29.784999999999997</v>
      </c>
      <c r="M906" s="5">
        <f t="shared" si="28"/>
        <v>148.92499999999998</v>
      </c>
      <c r="N906" t="s">
        <v>6200</v>
      </c>
      <c r="O906" t="str">
        <f t="shared" si="29"/>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 customers!$A$1:$A$1001,customers!$C$1:$C$1001,,0)=0,"",_xlfn.XLOOKUP(C907, customers!$A$1:$A$1001,customers!$C$1:$C$1001,,0))</f>
        <v/>
      </c>
      <c r="H907" s="2" t="str">
        <f>_xlfn.XLOOKUP(orders!C907,customers!$A$1:$A$1001,customers!$G$1:$G$1001,,0)</f>
        <v>United States</v>
      </c>
      <c r="I907" t="str">
        <f>_xlfn.XLOOKUP(D907,products!$A$1:$A$49,products!$B$1:$B$49,,0)</f>
        <v>Ara</v>
      </c>
      <c r="J907" t="str">
        <f>_xlfn.XLOOKUP(D907,products!$A$1:$A$49,products!$C$1:$C$49,,0)</f>
        <v>M</v>
      </c>
      <c r="K907" s="4">
        <f>_xlfn.XLOOKUP(D907,products!$A$1:$A$49,products!$D$1:$D$49,,0)</f>
        <v>0.5</v>
      </c>
      <c r="L907" s="6">
        <f>_xlfn.XLOOKUP(D907,products!$A$1:$A$49,products!$E$1:$E$49,,0)</f>
        <v>6.75</v>
      </c>
      <c r="M907" s="5">
        <f t="shared" si="28"/>
        <v>40.5</v>
      </c>
      <c r="N907" t="s">
        <v>6200</v>
      </c>
      <c r="O907" t="str">
        <f t="shared" si="29"/>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 customers!$A$1:$A$1001,customers!$C$1:$C$1001,,0)=0,"",_xlfn.XLOOKUP(C908, customers!$A$1:$A$1001,customers!$C$1:$C$1001,,0))</f>
        <v>lledgleyp6@de.vu</v>
      </c>
      <c r="H908" s="2" t="str">
        <f>_xlfn.XLOOKUP(orders!C908,customers!$A$1:$A$1001,customers!$G$1:$G$1001,,0)</f>
        <v>United States</v>
      </c>
      <c r="I908" t="str">
        <f>_xlfn.XLOOKUP(D908,products!$A$1:$A$49,products!$B$1:$B$49,,0)</f>
        <v>Ara</v>
      </c>
      <c r="J908" t="str">
        <f>_xlfn.XLOOKUP(D908,products!$A$1:$A$49,products!$C$1:$C$49,,0)</f>
        <v>M</v>
      </c>
      <c r="K908" s="4">
        <f>_xlfn.XLOOKUP(D908,products!$A$1:$A$49,products!$D$1:$D$49,,0)</f>
        <v>0.5</v>
      </c>
      <c r="L908" s="6">
        <f>_xlfn.XLOOKUP(D908,products!$A$1:$A$49,products!$E$1:$E$49,,0)</f>
        <v>6.75</v>
      </c>
      <c r="M908" s="5">
        <f t="shared" si="28"/>
        <v>27</v>
      </c>
      <c r="N908" t="s">
        <v>6200</v>
      </c>
      <c r="O908" t="str">
        <f t="shared" si="29"/>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 customers!$A$1:$A$1001,customers!$C$1:$C$1001,,0)=0,"",_xlfn.XLOOKUP(C909, customers!$A$1:$A$1001,customers!$C$1:$C$1001,,0))</f>
        <v>tmenaryp7@phoca.cz</v>
      </c>
      <c r="H909" s="2" t="str">
        <f>_xlfn.XLOOKUP(orders!C909,customers!$A$1:$A$1001,customers!$G$1:$G$1001,,0)</f>
        <v>United States</v>
      </c>
      <c r="I909" t="str">
        <f>_xlfn.XLOOKUP(D909,products!$A$1:$A$49,products!$B$1:$B$49,,0)</f>
        <v>Lib</v>
      </c>
      <c r="J909" t="str">
        <f>_xlfn.XLOOKUP(D909,products!$A$1:$A$49,products!$C$1:$C$49,,0)</f>
        <v>D</v>
      </c>
      <c r="K909" s="4">
        <f>_xlfn.XLOOKUP(D909,products!$A$1:$A$49,products!$D$1:$D$49,,0)</f>
        <v>1</v>
      </c>
      <c r="L909" s="6">
        <f>_xlfn.XLOOKUP(D909,products!$A$1:$A$49,products!$E$1:$E$49,,0)</f>
        <v>12.95</v>
      </c>
      <c r="M909" s="5">
        <f t="shared" si="28"/>
        <v>38.849999999999994</v>
      </c>
      <c r="N909" t="s">
        <v>6199</v>
      </c>
      <c r="O909" t="str">
        <f t="shared" si="29"/>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 customers!$A$1:$A$1001,customers!$C$1:$C$1001,,0)=0,"",_xlfn.XLOOKUP(C910, customers!$A$1:$A$1001,customers!$C$1:$C$1001,,0))</f>
        <v>gciccottip8@so-net.ne.jp</v>
      </c>
      <c r="H910" s="2" t="str">
        <f>_xlfn.XLOOKUP(orders!C910,customers!$A$1:$A$1001,customers!$G$1:$G$1001,,0)</f>
        <v>United States</v>
      </c>
      <c r="I910" t="str">
        <f>_xlfn.XLOOKUP(D910,products!$A$1:$A$49,products!$B$1:$B$49,,0)</f>
        <v>Rob</v>
      </c>
      <c r="J910" t="str">
        <f>_xlfn.XLOOKUP(D910,products!$A$1:$A$49,products!$C$1:$C$49,,0)</f>
        <v>L</v>
      </c>
      <c r="K910" s="4">
        <f>_xlfn.XLOOKUP(D910,products!$A$1:$A$49,products!$D$1:$D$49,,0)</f>
        <v>1</v>
      </c>
      <c r="L910" s="6">
        <f>_xlfn.XLOOKUP(D910,products!$A$1:$A$49,products!$E$1:$E$49,,0)</f>
        <v>11.95</v>
      </c>
      <c r="M910" s="5">
        <f t="shared" si="28"/>
        <v>59.75</v>
      </c>
      <c r="N910" t="s">
        <v>6197</v>
      </c>
      <c r="O910" t="str">
        <f t="shared" si="29"/>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 customers!$A$1:$A$1001,customers!$C$1:$C$1001,,0)=0,"",_xlfn.XLOOKUP(C911, customers!$A$1:$A$1001,customers!$C$1:$C$1001,,0))</f>
        <v/>
      </c>
      <c r="H911" s="2" t="str">
        <f>_xlfn.XLOOKUP(orders!C911,customers!$A$1:$A$1001,customers!$G$1:$G$1001,,0)</f>
        <v>United States</v>
      </c>
      <c r="I911" t="str">
        <f>_xlfn.XLOOKUP(D911,products!$A$1:$A$49,products!$B$1:$B$49,,0)</f>
        <v>Rob</v>
      </c>
      <c r="J911" t="str">
        <f>_xlfn.XLOOKUP(D911,products!$A$1:$A$49,products!$C$1:$C$49,,0)</f>
        <v>L</v>
      </c>
      <c r="K911" s="4">
        <f>_xlfn.XLOOKUP(D911,products!$A$1:$A$49,products!$D$1:$D$49,,0)</f>
        <v>0.2</v>
      </c>
      <c r="L911" s="6">
        <f>_xlfn.XLOOKUP(D911,products!$A$1:$A$49,products!$E$1:$E$49,,0)</f>
        <v>3.5849999999999995</v>
      </c>
      <c r="M911" s="5">
        <f t="shared" si="28"/>
        <v>10.754999999999999</v>
      </c>
      <c r="N911" t="s">
        <v>6197</v>
      </c>
      <c r="O911" t="str">
        <f t="shared" si="29"/>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 customers!$A$1:$A$1001,customers!$C$1:$C$1001,,0)=0,"",_xlfn.XLOOKUP(C912, customers!$A$1:$A$1001,customers!$C$1:$C$1001,,0))</f>
        <v>wjallinpa@pcworld.com</v>
      </c>
      <c r="H912" s="2" t="str">
        <f>_xlfn.XLOOKUP(orders!C912,customers!$A$1:$A$1001,customers!$G$1:$G$1001,,0)</f>
        <v>United States</v>
      </c>
      <c r="I912" t="str">
        <f>_xlfn.XLOOKUP(D912,products!$A$1:$A$49,products!$B$1:$B$49,,0)</f>
        <v>Ara</v>
      </c>
      <c r="J912" t="str">
        <f>_xlfn.XLOOKUP(D912,products!$A$1:$A$49,products!$C$1:$C$49,,0)</f>
        <v>D</v>
      </c>
      <c r="K912" s="4">
        <f>_xlfn.XLOOKUP(D912,products!$A$1:$A$49,products!$D$1:$D$49,,0)</f>
        <v>2.5</v>
      </c>
      <c r="L912" s="6">
        <f>_xlfn.XLOOKUP(D912,products!$A$1:$A$49,products!$E$1:$E$49,,0)</f>
        <v>22.884999999999998</v>
      </c>
      <c r="M912" s="5">
        <f t="shared" si="28"/>
        <v>91.539999999999992</v>
      </c>
      <c r="N912" t="s">
        <v>6200</v>
      </c>
      <c r="O912" t="str">
        <f t="shared" si="29"/>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 customers!$A$1:$A$1001,customers!$C$1:$C$1001,,0)=0,"",_xlfn.XLOOKUP(C913, customers!$A$1:$A$1001,customers!$C$1:$C$1001,,0))</f>
        <v>mbogeypb@thetimes.co.uk</v>
      </c>
      <c r="H913" s="2" t="str">
        <f>_xlfn.XLOOKUP(orders!C913,customers!$A$1:$A$1001,customers!$G$1:$G$1001,,0)</f>
        <v>United States</v>
      </c>
      <c r="I913" t="str">
        <f>_xlfn.XLOOKUP(D913,products!$A$1:$A$49,products!$B$1:$B$49,,0)</f>
        <v>Ara</v>
      </c>
      <c r="J913" t="str">
        <f>_xlfn.XLOOKUP(D913,products!$A$1:$A$49,products!$C$1:$C$49,,0)</f>
        <v>M</v>
      </c>
      <c r="K913" s="4">
        <f>_xlfn.XLOOKUP(D913,products!$A$1:$A$49,products!$D$1:$D$49,,0)</f>
        <v>1</v>
      </c>
      <c r="L913" s="6">
        <f>_xlfn.XLOOKUP(D913,products!$A$1:$A$49,products!$E$1:$E$49,,0)</f>
        <v>11.25</v>
      </c>
      <c r="M913" s="5">
        <f t="shared" si="28"/>
        <v>45</v>
      </c>
      <c r="N913" t="s">
        <v>6200</v>
      </c>
      <c r="O913" t="str">
        <f t="shared" si="29"/>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 customers!$A$1:$A$1001,customers!$C$1:$C$1001,,0)=0,"",_xlfn.XLOOKUP(C914, customers!$A$1:$A$1001,customers!$C$1:$C$1001,,0))</f>
        <v/>
      </c>
      <c r="H914" s="2" t="str">
        <f>_xlfn.XLOOKUP(orders!C914,customers!$A$1:$A$1001,customers!$G$1:$G$1001,,0)</f>
        <v>United States</v>
      </c>
      <c r="I914" t="str">
        <f>_xlfn.XLOOKUP(D914,products!$A$1:$A$49,products!$B$1:$B$49,,0)</f>
        <v>Rob</v>
      </c>
      <c r="J914" t="str">
        <f>_xlfn.XLOOKUP(D914,products!$A$1:$A$49,products!$C$1:$C$49,,0)</f>
        <v>M</v>
      </c>
      <c r="K914" s="4">
        <f>_xlfn.XLOOKUP(D914,products!$A$1:$A$49,products!$D$1:$D$49,,0)</f>
        <v>2.5</v>
      </c>
      <c r="L914" s="6">
        <f>_xlfn.XLOOKUP(D914,products!$A$1:$A$49,products!$E$1:$E$49,,0)</f>
        <v>22.884999999999998</v>
      </c>
      <c r="M914" s="5">
        <f t="shared" si="28"/>
        <v>137.31</v>
      </c>
      <c r="N914" t="s">
        <v>6197</v>
      </c>
      <c r="O914" t="str">
        <f t="shared" si="29"/>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 customers!$A$1:$A$1001,customers!$C$1:$C$1001,,0)=0,"",_xlfn.XLOOKUP(C915, customers!$A$1:$A$1001,customers!$C$1:$C$1001,,0))</f>
        <v>mcobbledickpd@ucsd.edu</v>
      </c>
      <c r="H915" s="2" t="str">
        <f>_xlfn.XLOOKUP(orders!C915,customers!$A$1:$A$1001,customers!$G$1:$G$1001,,0)</f>
        <v>United States</v>
      </c>
      <c r="I915" t="str">
        <f>_xlfn.XLOOKUP(D915,products!$A$1:$A$49,products!$B$1:$B$49,,0)</f>
        <v>Ara</v>
      </c>
      <c r="J915" t="str">
        <f>_xlfn.XLOOKUP(D915,products!$A$1:$A$49,products!$C$1:$C$49,,0)</f>
        <v>M</v>
      </c>
      <c r="K915" s="4">
        <f>_xlfn.XLOOKUP(D915,products!$A$1:$A$49,products!$D$1:$D$49,,0)</f>
        <v>0.5</v>
      </c>
      <c r="L915" s="6">
        <f>_xlfn.XLOOKUP(D915,products!$A$1:$A$49,products!$E$1:$E$49,,0)</f>
        <v>6.75</v>
      </c>
      <c r="M915" s="5">
        <f t="shared" si="28"/>
        <v>6.75</v>
      </c>
      <c r="N915" t="s">
        <v>6200</v>
      </c>
      <c r="O915" t="str">
        <f t="shared" si="29"/>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 customers!$A$1:$A$1001,customers!$C$1:$C$1001,,0)=0,"",_xlfn.XLOOKUP(C916, customers!$A$1:$A$1001,customers!$C$1:$C$1001,,0))</f>
        <v>alewrype@whitehouse.gov</v>
      </c>
      <c r="H916" s="2" t="str">
        <f>_xlfn.XLOOKUP(orders!C916,customers!$A$1:$A$1001,customers!$G$1:$G$1001,,0)</f>
        <v>United States</v>
      </c>
      <c r="I916" t="str">
        <f>_xlfn.XLOOKUP(D916,products!$A$1:$A$49,products!$B$1:$B$49,,0)</f>
        <v>Ara</v>
      </c>
      <c r="J916" t="str">
        <f>_xlfn.XLOOKUP(D916,products!$A$1:$A$49,products!$C$1:$C$49,,0)</f>
        <v>M</v>
      </c>
      <c r="K916" s="4">
        <f>_xlfn.XLOOKUP(D916,products!$A$1:$A$49,products!$D$1:$D$49,,0)</f>
        <v>1</v>
      </c>
      <c r="L916" s="6">
        <f>_xlfn.XLOOKUP(D916,products!$A$1:$A$49,products!$E$1:$E$49,,0)</f>
        <v>11.25</v>
      </c>
      <c r="M916" s="5">
        <f t="shared" si="28"/>
        <v>45</v>
      </c>
      <c r="N916" t="s">
        <v>6200</v>
      </c>
      <c r="O916" t="str">
        <f t="shared" si="29"/>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 customers!$A$1:$A$1001,customers!$C$1:$C$1001,,0)=0,"",_xlfn.XLOOKUP(C917, customers!$A$1:$A$1001,customers!$C$1:$C$1001,,0))</f>
        <v>ihesselpf@ox.ac.uk</v>
      </c>
      <c r="H917" s="2" t="str">
        <f>_xlfn.XLOOKUP(orders!C917,customers!$A$1:$A$1001,customers!$G$1:$G$1001,,0)</f>
        <v>United States</v>
      </c>
      <c r="I917" t="str">
        <f>_xlfn.XLOOKUP(D917,products!$A$1:$A$49,products!$B$1:$B$49,,0)</f>
        <v>Exc</v>
      </c>
      <c r="J917" t="str">
        <f>_xlfn.XLOOKUP(D917,products!$A$1:$A$49,products!$C$1:$C$49,,0)</f>
        <v>D</v>
      </c>
      <c r="K917" s="4">
        <f>_xlfn.XLOOKUP(D917,products!$A$1:$A$49,products!$D$1:$D$49,,0)</f>
        <v>2.5</v>
      </c>
      <c r="L917" s="6">
        <f>_xlfn.XLOOKUP(D917,products!$A$1:$A$49,products!$E$1:$E$49,,0)</f>
        <v>27.945</v>
      </c>
      <c r="M917" s="5">
        <f t="shared" si="28"/>
        <v>83.835000000000008</v>
      </c>
      <c r="N917" t="s">
        <v>6198</v>
      </c>
      <c r="O917" t="str">
        <f t="shared" si="29"/>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 customers!$A$1:$A$1001,customers!$C$1:$C$1001,,0)=0,"",_xlfn.XLOOKUP(C918, customers!$A$1:$A$1001,customers!$C$1:$C$1001,,0))</f>
        <v/>
      </c>
      <c r="H918" s="2" t="str">
        <f>_xlfn.XLOOKUP(orders!C918,customers!$A$1:$A$1001,customers!$G$1:$G$1001,,0)</f>
        <v>Ireland</v>
      </c>
      <c r="I918" t="str">
        <f>_xlfn.XLOOKUP(D918,products!$A$1:$A$49,products!$B$1:$B$49,,0)</f>
        <v>Exc</v>
      </c>
      <c r="J918" t="str">
        <f>_xlfn.XLOOKUP(D918,products!$A$1:$A$49,products!$C$1:$C$49,,0)</f>
        <v>D</v>
      </c>
      <c r="K918" s="4">
        <f>_xlfn.XLOOKUP(D918,products!$A$1:$A$49,products!$D$1:$D$49,,0)</f>
        <v>0.2</v>
      </c>
      <c r="L918" s="6">
        <f>_xlfn.XLOOKUP(D918,products!$A$1:$A$49,products!$E$1:$E$49,,0)</f>
        <v>3.645</v>
      </c>
      <c r="M918" s="5">
        <f t="shared" si="28"/>
        <v>3.645</v>
      </c>
      <c r="N918" t="s">
        <v>6198</v>
      </c>
      <c r="O918" t="str">
        <f t="shared" si="29"/>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 customers!$A$1:$A$1001,customers!$C$1:$C$1001,,0)=0,"",_xlfn.XLOOKUP(C919, customers!$A$1:$A$1001,customers!$C$1:$C$1001,,0))</f>
        <v>csorrellph@amazon.com</v>
      </c>
      <c r="H919" s="2" t="str">
        <f>_xlfn.XLOOKUP(orders!C919,customers!$A$1:$A$1001,customers!$G$1:$G$1001,,0)</f>
        <v>United Kingdom</v>
      </c>
      <c r="I919" t="str">
        <f>_xlfn.XLOOKUP(D919,products!$A$1:$A$49,products!$B$1:$B$49,,0)</f>
        <v>Ara</v>
      </c>
      <c r="J919" t="str">
        <f>_xlfn.XLOOKUP(D919,products!$A$1:$A$49,products!$C$1:$C$49,,0)</f>
        <v>M</v>
      </c>
      <c r="K919" s="4">
        <f>_xlfn.XLOOKUP(D919,products!$A$1:$A$49,products!$D$1:$D$49,,0)</f>
        <v>0.5</v>
      </c>
      <c r="L919" s="6">
        <f>_xlfn.XLOOKUP(D919,products!$A$1:$A$49,products!$E$1:$E$49,,0)</f>
        <v>6.75</v>
      </c>
      <c r="M919" s="5">
        <f t="shared" si="28"/>
        <v>6.75</v>
      </c>
      <c r="N919" t="s">
        <v>6200</v>
      </c>
      <c r="O919" t="str">
        <f t="shared" si="29"/>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 customers!$A$1:$A$1001,customers!$C$1:$C$1001,,0)=0,"",_xlfn.XLOOKUP(C920, customers!$A$1:$A$1001,customers!$C$1:$C$1001,,0))</f>
        <v>csorrellph@amazon.com</v>
      </c>
      <c r="H920" s="2" t="str">
        <f>_xlfn.XLOOKUP(orders!C920,customers!$A$1:$A$1001,customers!$G$1:$G$1001,,0)</f>
        <v>United Kingdom</v>
      </c>
      <c r="I920" t="str">
        <f>_xlfn.XLOOKUP(D920,products!$A$1:$A$49,products!$B$1:$B$49,,0)</f>
        <v>Exc</v>
      </c>
      <c r="J920" t="str">
        <f>_xlfn.XLOOKUP(D920,products!$A$1:$A$49,products!$C$1:$C$49,,0)</f>
        <v>D</v>
      </c>
      <c r="K920" s="4">
        <f>_xlfn.XLOOKUP(D920,products!$A$1:$A$49,products!$D$1:$D$49,,0)</f>
        <v>0.5</v>
      </c>
      <c r="L920" s="6">
        <f>_xlfn.XLOOKUP(D920,products!$A$1:$A$49,products!$E$1:$E$49,,0)</f>
        <v>7.29</v>
      </c>
      <c r="M920" s="5">
        <f t="shared" si="28"/>
        <v>21.87</v>
      </c>
      <c r="N920" t="s">
        <v>6198</v>
      </c>
      <c r="O920" t="str">
        <f t="shared" si="29"/>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 customers!$A$1:$A$1001,customers!$C$1:$C$1001,,0)=0,"",_xlfn.XLOOKUP(C921, customers!$A$1:$A$1001,customers!$C$1:$C$1001,,0))</f>
        <v>qheavysidepj@unc.edu</v>
      </c>
      <c r="H921" s="2" t="str">
        <f>_xlfn.XLOOKUP(orders!C921,customers!$A$1:$A$1001,customers!$G$1:$G$1001,,0)</f>
        <v>United States</v>
      </c>
      <c r="I921" t="str">
        <f>_xlfn.XLOOKUP(D921,products!$A$1:$A$49,products!$B$1:$B$49,,0)</f>
        <v>Rob</v>
      </c>
      <c r="J921" t="str">
        <f>_xlfn.XLOOKUP(D921,products!$A$1:$A$49,products!$C$1:$C$49,,0)</f>
        <v>D</v>
      </c>
      <c r="K921" s="4">
        <f>_xlfn.XLOOKUP(D921,products!$A$1:$A$49,products!$D$1:$D$49,,0)</f>
        <v>0.2</v>
      </c>
      <c r="L921" s="6">
        <f>_xlfn.XLOOKUP(D921,products!$A$1:$A$49,products!$E$1:$E$49,,0)</f>
        <v>2.6849999999999996</v>
      </c>
      <c r="M921" s="5">
        <f t="shared" si="28"/>
        <v>13.424999999999997</v>
      </c>
      <c r="N921" t="s">
        <v>6197</v>
      </c>
      <c r="O921" t="str">
        <f t="shared" si="29"/>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 customers!$A$1:$A$1001,customers!$C$1:$C$1001,,0)=0,"",_xlfn.XLOOKUP(C922, customers!$A$1:$A$1001,customers!$C$1:$C$1001,,0))</f>
        <v>hreuvenpk@whitehouse.gov</v>
      </c>
      <c r="H922" s="2" t="str">
        <f>_xlfn.XLOOKUP(orders!C922,customers!$A$1:$A$1001,customers!$G$1:$G$1001,,0)</f>
        <v>United States</v>
      </c>
      <c r="I922" t="str">
        <f>_xlfn.XLOOKUP(D922,products!$A$1:$A$49,products!$B$1:$B$49,,0)</f>
        <v>Rob</v>
      </c>
      <c r="J922" t="str">
        <f>_xlfn.XLOOKUP(D922,products!$A$1:$A$49,products!$C$1:$C$49,,0)</f>
        <v>D</v>
      </c>
      <c r="K922" s="4">
        <f>_xlfn.XLOOKUP(D922,products!$A$1:$A$49,products!$D$1:$D$49,,0)</f>
        <v>2.5</v>
      </c>
      <c r="L922" s="6">
        <f>_xlfn.XLOOKUP(D922,products!$A$1:$A$49,products!$E$1:$E$49,,0)</f>
        <v>20.584999999999997</v>
      </c>
      <c r="M922" s="5">
        <f t="shared" si="28"/>
        <v>123.50999999999999</v>
      </c>
      <c r="N922" t="s">
        <v>6197</v>
      </c>
      <c r="O922" t="str">
        <f t="shared" si="29"/>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 customers!$A$1:$A$1001,customers!$C$1:$C$1001,,0)=0,"",_xlfn.XLOOKUP(C923, customers!$A$1:$A$1001,customers!$C$1:$C$1001,,0))</f>
        <v>mattwoolpl@nba.com</v>
      </c>
      <c r="H923" s="2" t="str">
        <f>_xlfn.XLOOKUP(orders!C923,customers!$A$1:$A$1001,customers!$G$1:$G$1001,,0)</f>
        <v>United States</v>
      </c>
      <c r="I923" t="str">
        <f>_xlfn.XLOOKUP(D923,products!$A$1:$A$49,products!$B$1:$B$49,,0)</f>
        <v>Lib</v>
      </c>
      <c r="J923" t="str">
        <f>_xlfn.XLOOKUP(D923,products!$A$1:$A$49,products!$C$1:$C$49,,0)</f>
        <v>D</v>
      </c>
      <c r="K923" s="4">
        <f>_xlfn.XLOOKUP(D923,products!$A$1:$A$49,products!$D$1:$D$49,,0)</f>
        <v>0.2</v>
      </c>
      <c r="L923" s="6">
        <f>_xlfn.XLOOKUP(D923,products!$A$1:$A$49,products!$E$1:$E$49,,0)</f>
        <v>3.8849999999999998</v>
      </c>
      <c r="M923" s="5">
        <f t="shared" si="28"/>
        <v>7.77</v>
      </c>
      <c r="N923" t="s">
        <v>6199</v>
      </c>
      <c r="O923" t="str">
        <f t="shared" si="29"/>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 customers!$A$1:$A$1001,customers!$C$1:$C$1001,,0)=0,"",_xlfn.XLOOKUP(C924, customers!$A$1:$A$1001,customers!$C$1:$C$1001,,0))</f>
        <v/>
      </c>
      <c r="H924" s="2" t="str">
        <f>_xlfn.XLOOKUP(orders!C924,customers!$A$1:$A$1001,customers!$G$1:$G$1001,,0)</f>
        <v>United States</v>
      </c>
      <c r="I924" t="str">
        <f>_xlfn.XLOOKUP(D924,products!$A$1:$A$49,products!$B$1:$B$49,,0)</f>
        <v>Ara</v>
      </c>
      <c r="J924" t="str">
        <f>_xlfn.XLOOKUP(D924,products!$A$1:$A$49,products!$C$1:$C$49,,0)</f>
        <v>M</v>
      </c>
      <c r="K924" s="4">
        <f>_xlfn.XLOOKUP(D924,products!$A$1:$A$49,products!$D$1:$D$49,,0)</f>
        <v>1</v>
      </c>
      <c r="L924" s="6">
        <f>_xlfn.XLOOKUP(D924,products!$A$1:$A$49,products!$E$1:$E$49,,0)</f>
        <v>11.25</v>
      </c>
      <c r="M924" s="5">
        <f t="shared" si="28"/>
        <v>67.5</v>
      </c>
      <c r="N924" t="s">
        <v>6200</v>
      </c>
      <c r="O924" t="str">
        <f t="shared" si="29"/>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 customers!$A$1:$A$1001,customers!$C$1:$C$1001,,0)=0,"",_xlfn.XLOOKUP(C925, customers!$A$1:$A$1001,customers!$C$1:$C$1001,,0))</f>
        <v>gwynespn@dagondesign.com</v>
      </c>
      <c r="H925" s="2" t="str">
        <f>_xlfn.XLOOKUP(orders!C925,customers!$A$1:$A$1001,customers!$G$1:$G$1001,,0)</f>
        <v>United States</v>
      </c>
      <c r="I925" t="str">
        <f>_xlfn.XLOOKUP(D925,products!$A$1:$A$49,products!$B$1:$B$49,,0)</f>
        <v>Exc</v>
      </c>
      <c r="J925" t="str">
        <f>_xlfn.XLOOKUP(D925,products!$A$1:$A$49,products!$C$1:$C$49,,0)</f>
        <v>D</v>
      </c>
      <c r="K925" s="4">
        <f>_xlfn.XLOOKUP(D925,products!$A$1:$A$49,products!$D$1:$D$49,,0)</f>
        <v>2.5</v>
      </c>
      <c r="L925" s="6">
        <f>_xlfn.XLOOKUP(D925,products!$A$1:$A$49,products!$E$1:$E$49,,0)</f>
        <v>27.945</v>
      </c>
      <c r="M925" s="5">
        <f t="shared" si="28"/>
        <v>27.945</v>
      </c>
      <c r="N925" t="s">
        <v>6198</v>
      </c>
      <c r="O925" t="str">
        <f t="shared" si="29"/>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 customers!$A$1:$A$1001,customers!$C$1:$C$1001,,0)=0,"",_xlfn.XLOOKUP(C926, customers!$A$1:$A$1001,customers!$C$1:$C$1001,,0))</f>
        <v>cmaccourtpo@amazon.com</v>
      </c>
      <c r="H926" s="2" t="str">
        <f>_xlfn.XLOOKUP(orders!C926,customers!$A$1:$A$1001,customers!$G$1:$G$1001,,0)</f>
        <v>United States</v>
      </c>
      <c r="I926" t="str">
        <f>_xlfn.XLOOKUP(D926,products!$A$1:$A$49,products!$B$1:$B$49,,0)</f>
        <v>Ara</v>
      </c>
      <c r="J926" t="str">
        <f>_xlfn.XLOOKUP(D926,products!$A$1:$A$49,products!$C$1:$C$49,,0)</f>
        <v>L</v>
      </c>
      <c r="K926" s="4">
        <f>_xlfn.XLOOKUP(D926,products!$A$1:$A$49,products!$D$1:$D$49,,0)</f>
        <v>2.5</v>
      </c>
      <c r="L926" s="6">
        <f>_xlfn.XLOOKUP(D926,products!$A$1:$A$49,products!$E$1:$E$49,,0)</f>
        <v>29.784999999999997</v>
      </c>
      <c r="M926" s="5">
        <f t="shared" si="28"/>
        <v>89.35499999999999</v>
      </c>
      <c r="N926" t="s">
        <v>6200</v>
      </c>
      <c r="O926" t="str">
        <f t="shared" si="29"/>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 customers!$A$1:$A$1001,customers!$C$1:$C$1001,,0)=0,"",_xlfn.XLOOKUP(C927, customers!$A$1:$A$1001,customers!$C$1:$C$1001,,0))</f>
        <v/>
      </c>
      <c r="H927" s="2" t="str">
        <f>_xlfn.XLOOKUP(orders!C927,customers!$A$1:$A$1001,customers!$G$1:$G$1001,,0)</f>
        <v>United States</v>
      </c>
      <c r="I927" t="str">
        <f>_xlfn.XLOOKUP(D927,products!$A$1:$A$49,products!$B$1:$B$49,,0)</f>
        <v>Ara</v>
      </c>
      <c r="J927" t="str">
        <f>_xlfn.XLOOKUP(D927,products!$A$1:$A$49,products!$C$1:$C$49,,0)</f>
        <v>M</v>
      </c>
      <c r="K927" s="4">
        <f>_xlfn.XLOOKUP(D927,products!$A$1:$A$49,products!$D$1:$D$49,,0)</f>
        <v>0.5</v>
      </c>
      <c r="L927" s="6">
        <f>_xlfn.XLOOKUP(D927,products!$A$1:$A$49,products!$E$1:$E$49,,0)</f>
        <v>6.75</v>
      </c>
      <c r="M927" s="5">
        <f t="shared" si="28"/>
        <v>20.25</v>
      </c>
      <c r="N927" t="s">
        <v>6200</v>
      </c>
      <c r="O927" t="str">
        <f t="shared" si="29"/>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 customers!$A$1:$A$1001,customers!$C$1:$C$1001,,0)=0,"",_xlfn.XLOOKUP(C928, customers!$A$1:$A$1001,customers!$C$1:$C$1001,,0))</f>
        <v>ewilsonepq@eepurl.com</v>
      </c>
      <c r="H928" s="2" t="str">
        <f>_xlfn.XLOOKUP(orders!C928,customers!$A$1:$A$1001,customers!$G$1:$G$1001,,0)</f>
        <v>United States</v>
      </c>
      <c r="I928" t="str">
        <f>_xlfn.XLOOKUP(D928,products!$A$1:$A$49,products!$B$1:$B$49,,0)</f>
        <v>Ara</v>
      </c>
      <c r="J928" t="str">
        <f>_xlfn.XLOOKUP(D928,products!$A$1:$A$49,products!$C$1:$C$49,,0)</f>
        <v>M</v>
      </c>
      <c r="K928" s="4">
        <f>_xlfn.XLOOKUP(D928,products!$A$1:$A$49,products!$D$1:$D$49,,0)</f>
        <v>0.5</v>
      </c>
      <c r="L928" s="6">
        <f>_xlfn.XLOOKUP(D928,products!$A$1:$A$49,products!$E$1:$E$49,,0)</f>
        <v>6.75</v>
      </c>
      <c r="M928" s="5">
        <f t="shared" si="28"/>
        <v>33.75</v>
      </c>
      <c r="N928" t="s">
        <v>6200</v>
      </c>
      <c r="O928" t="str">
        <f t="shared" si="29"/>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 customers!$A$1:$A$1001,customers!$C$1:$C$1001,,0)=0,"",_xlfn.XLOOKUP(C929, customers!$A$1:$A$1001,customers!$C$1:$C$1001,,0))</f>
        <v>dduffiepr@time.com</v>
      </c>
      <c r="H929" s="2" t="str">
        <f>_xlfn.XLOOKUP(orders!C929,customers!$A$1:$A$1001,customers!$G$1:$G$1001,,0)</f>
        <v>United States</v>
      </c>
      <c r="I929" t="str">
        <f>_xlfn.XLOOKUP(D929,products!$A$1:$A$49,products!$B$1:$B$49,,0)</f>
        <v>Exc</v>
      </c>
      <c r="J929" t="str">
        <f>_xlfn.XLOOKUP(D929,products!$A$1:$A$49,products!$C$1:$C$49,,0)</f>
        <v>D</v>
      </c>
      <c r="K929" s="4">
        <f>_xlfn.XLOOKUP(D929,products!$A$1:$A$49,products!$D$1:$D$49,,0)</f>
        <v>2.5</v>
      </c>
      <c r="L929" s="6">
        <f>_xlfn.XLOOKUP(D929,products!$A$1:$A$49,products!$E$1:$E$49,,0)</f>
        <v>27.945</v>
      </c>
      <c r="M929" s="5">
        <f t="shared" si="28"/>
        <v>111.78</v>
      </c>
      <c r="N929" t="s">
        <v>6198</v>
      </c>
      <c r="O929" t="str">
        <f t="shared" si="29"/>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 customers!$A$1:$A$1001,customers!$C$1:$C$1001,,0)=0,"",_xlfn.XLOOKUP(C930, customers!$A$1:$A$1001,customers!$C$1:$C$1001,,0))</f>
        <v>mmatiasekps@ucoz.ru</v>
      </c>
      <c r="H930" s="2" t="str">
        <f>_xlfn.XLOOKUP(orders!C930,customers!$A$1:$A$1001,customers!$G$1:$G$1001,,0)</f>
        <v>United States</v>
      </c>
      <c r="I930" t="str">
        <f>_xlfn.XLOOKUP(D930,products!$A$1:$A$49,products!$B$1:$B$49,,0)</f>
        <v>Exc</v>
      </c>
      <c r="J930" t="str">
        <f>_xlfn.XLOOKUP(D930,products!$A$1:$A$49,products!$C$1:$C$49,,0)</f>
        <v>M</v>
      </c>
      <c r="K930" s="4">
        <f>_xlfn.XLOOKUP(D930,products!$A$1:$A$49,products!$D$1:$D$49,,0)</f>
        <v>2.5</v>
      </c>
      <c r="L930" s="6">
        <f>_xlfn.XLOOKUP(D930,products!$A$1:$A$49,products!$E$1:$E$49,,0)</f>
        <v>31.624999999999996</v>
      </c>
      <c r="M930" s="5">
        <f t="shared" si="28"/>
        <v>63.249999999999993</v>
      </c>
      <c r="N930" t="s">
        <v>6198</v>
      </c>
      <c r="O930" t="str">
        <f t="shared" si="29"/>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 customers!$A$1:$A$1001,customers!$C$1:$C$1001,,0)=0,"",_xlfn.XLOOKUP(C931, customers!$A$1:$A$1001,customers!$C$1:$C$1001,,0))</f>
        <v>jcamillopt@shinystat.com</v>
      </c>
      <c r="H931" s="2" t="str">
        <f>_xlfn.XLOOKUP(orders!C931,customers!$A$1:$A$1001,customers!$G$1:$G$1001,,0)</f>
        <v>United States</v>
      </c>
      <c r="I931" t="str">
        <f>_xlfn.XLOOKUP(D931,products!$A$1:$A$49,products!$B$1:$B$49,,0)</f>
        <v>Exc</v>
      </c>
      <c r="J931" t="str">
        <f>_xlfn.XLOOKUP(D931,products!$A$1:$A$49,products!$C$1:$C$49,,0)</f>
        <v>L</v>
      </c>
      <c r="K931" s="4">
        <f>_xlfn.XLOOKUP(D931,products!$A$1:$A$49,products!$D$1:$D$49,,0)</f>
        <v>0.2</v>
      </c>
      <c r="L931" s="6">
        <f>_xlfn.XLOOKUP(D931,products!$A$1:$A$49,products!$E$1:$E$49,,0)</f>
        <v>4.4550000000000001</v>
      </c>
      <c r="M931" s="5">
        <f t="shared" si="28"/>
        <v>8.91</v>
      </c>
      <c r="N931" t="s">
        <v>6198</v>
      </c>
      <c r="O931" t="str">
        <f t="shared" si="29"/>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 customers!$A$1:$A$1001,customers!$C$1:$C$1001,,0)=0,"",_xlfn.XLOOKUP(C932, customers!$A$1:$A$1001,customers!$C$1:$C$1001,,0))</f>
        <v>kphilbrickpu@cdc.gov</v>
      </c>
      <c r="H932" s="2" t="str">
        <f>_xlfn.XLOOKUP(orders!C932,customers!$A$1:$A$1001,customers!$G$1:$G$1001,,0)</f>
        <v>United States</v>
      </c>
      <c r="I932" t="str">
        <f>_xlfn.XLOOKUP(D932,products!$A$1:$A$49,products!$B$1:$B$49,,0)</f>
        <v>Exc</v>
      </c>
      <c r="J932" t="str">
        <f>_xlfn.XLOOKUP(D932,products!$A$1:$A$49,products!$C$1:$C$49,,0)</f>
        <v>D</v>
      </c>
      <c r="K932" s="4">
        <f>_xlfn.XLOOKUP(D932,products!$A$1:$A$49,products!$D$1:$D$49,,0)</f>
        <v>1</v>
      </c>
      <c r="L932" s="6">
        <f>_xlfn.XLOOKUP(D932,products!$A$1:$A$49,products!$E$1:$E$49,,0)</f>
        <v>12.15</v>
      </c>
      <c r="M932" s="5">
        <f t="shared" si="28"/>
        <v>12.15</v>
      </c>
      <c r="N932" t="s">
        <v>6198</v>
      </c>
      <c r="O932" t="str">
        <f t="shared" si="29"/>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 customers!$A$1:$A$1001,customers!$C$1:$C$1001,,0)=0,"",_xlfn.XLOOKUP(C933, customers!$A$1:$A$1001,customers!$C$1:$C$1001,,0))</f>
        <v/>
      </c>
      <c r="H933" s="2" t="str">
        <f>_xlfn.XLOOKUP(orders!C933,customers!$A$1:$A$1001,customers!$G$1:$G$1001,,0)</f>
        <v>United States</v>
      </c>
      <c r="I933" t="str">
        <f>_xlfn.XLOOKUP(D933,products!$A$1:$A$49,products!$B$1:$B$49,,0)</f>
        <v>Ara</v>
      </c>
      <c r="J933" t="str">
        <f>_xlfn.XLOOKUP(D933,products!$A$1:$A$49,products!$C$1:$C$49,,0)</f>
        <v>D</v>
      </c>
      <c r="K933" s="4">
        <f>_xlfn.XLOOKUP(D933,products!$A$1:$A$49,products!$D$1:$D$49,,0)</f>
        <v>0.5</v>
      </c>
      <c r="L933" s="6">
        <f>_xlfn.XLOOKUP(D933,products!$A$1:$A$49,products!$E$1:$E$49,,0)</f>
        <v>5.97</v>
      </c>
      <c r="M933" s="5">
        <f t="shared" si="28"/>
        <v>23.88</v>
      </c>
      <c r="N933" t="s">
        <v>6200</v>
      </c>
      <c r="O933" t="str">
        <f t="shared" si="29"/>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 customers!$A$1:$A$1001,customers!$C$1:$C$1001,,0)=0,"",_xlfn.XLOOKUP(C934, customers!$A$1:$A$1001,customers!$C$1:$C$1001,,0))</f>
        <v>bsillispw@istockphoto.com</v>
      </c>
      <c r="H934" s="2" t="str">
        <f>_xlfn.XLOOKUP(orders!C934,customers!$A$1:$A$1001,customers!$G$1:$G$1001,,0)</f>
        <v>United States</v>
      </c>
      <c r="I934" t="str">
        <f>_xlfn.XLOOKUP(D934,products!$A$1:$A$49,products!$B$1:$B$49,,0)</f>
        <v>Exc</v>
      </c>
      <c r="J934" t="str">
        <f>_xlfn.XLOOKUP(D934,products!$A$1:$A$49,products!$C$1:$C$49,,0)</f>
        <v>M</v>
      </c>
      <c r="K934" s="4">
        <f>_xlfn.XLOOKUP(D934,products!$A$1:$A$49,products!$D$1:$D$49,,0)</f>
        <v>1</v>
      </c>
      <c r="L934" s="6">
        <f>_xlfn.XLOOKUP(D934,products!$A$1:$A$49,products!$E$1:$E$49,,0)</f>
        <v>13.75</v>
      </c>
      <c r="M934" s="5">
        <f t="shared" si="28"/>
        <v>55</v>
      </c>
      <c r="N934" t="s">
        <v>6198</v>
      </c>
      <c r="O934" t="str">
        <f t="shared" si="29"/>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 customers!$A$1:$A$1001,customers!$C$1:$C$1001,,0)=0,"",_xlfn.XLOOKUP(C935, customers!$A$1:$A$1001,customers!$C$1:$C$1001,,0))</f>
        <v/>
      </c>
      <c r="H935" s="2" t="str">
        <f>_xlfn.XLOOKUP(orders!C935,customers!$A$1:$A$1001,customers!$G$1:$G$1001,,0)</f>
        <v>United States</v>
      </c>
      <c r="I935" t="str">
        <f>_xlfn.XLOOKUP(D935,products!$A$1:$A$49,products!$B$1:$B$49,,0)</f>
        <v>Rob</v>
      </c>
      <c r="J935" t="str">
        <f>_xlfn.XLOOKUP(D935,products!$A$1:$A$49,products!$C$1:$C$49,,0)</f>
        <v>D</v>
      </c>
      <c r="K935" s="4">
        <f>_xlfn.XLOOKUP(D935,products!$A$1:$A$49,products!$D$1:$D$49,,0)</f>
        <v>1</v>
      </c>
      <c r="L935" s="6">
        <f>_xlfn.XLOOKUP(D935,products!$A$1:$A$49,products!$E$1:$E$49,,0)</f>
        <v>8.9499999999999993</v>
      </c>
      <c r="M935" s="5">
        <f t="shared" si="28"/>
        <v>26.849999999999998</v>
      </c>
      <c r="N935" t="s">
        <v>6197</v>
      </c>
      <c r="O935" t="str">
        <f t="shared" si="29"/>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 customers!$A$1:$A$1001,customers!$C$1:$C$1001,,0)=0,"",_xlfn.XLOOKUP(C936, customers!$A$1:$A$1001,customers!$C$1:$C$1001,,0))</f>
        <v>rcuttspy@techcrunch.com</v>
      </c>
      <c r="H936" s="2" t="str">
        <f>_xlfn.XLOOKUP(orders!C936,customers!$A$1:$A$1001,customers!$G$1:$G$1001,,0)</f>
        <v>United States</v>
      </c>
      <c r="I936" t="str">
        <f>_xlfn.XLOOKUP(D936,products!$A$1:$A$49,products!$B$1:$B$49,,0)</f>
        <v>Rob</v>
      </c>
      <c r="J936" t="str">
        <f>_xlfn.XLOOKUP(D936,products!$A$1:$A$49,products!$C$1:$C$49,,0)</f>
        <v>M</v>
      </c>
      <c r="K936" s="4">
        <f>_xlfn.XLOOKUP(D936,products!$A$1:$A$49,products!$D$1:$D$49,,0)</f>
        <v>2.5</v>
      </c>
      <c r="L936" s="6">
        <f>_xlfn.XLOOKUP(D936,products!$A$1:$A$49,products!$E$1:$E$49,,0)</f>
        <v>22.884999999999998</v>
      </c>
      <c r="M936" s="5">
        <f t="shared" si="28"/>
        <v>114.42499999999998</v>
      </c>
      <c r="N936" t="s">
        <v>6197</v>
      </c>
      <c r="O936" t="str">
        <f t="shared" si="29"/>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 customers!$A$1:$A$1001,customers!$C$1:$C$1001,,0)=0,"",_xlfn.XLOOKUP(C937, customers!$A$1:$A$1001,customers!$C$1:$C$1001,,0))</f>
        <v>mdelvespz@nature.com</v>
      </c>
      <c r="H937" s="2" t="str">
        <f>_xlfn.XLOOKUP(orders!C937,customers!$A$1:$A$1001,customers!$G$1:$G$1001,,0)</f>
        <v>United States</v>
      </c>
      <c r="I937" t="str">
        <f>_xlfn.XLOOKUP(D937,products!$A$1:$A$49,products!$B$1:$B$49,,0)</f>
        <v>Ara</v>
      </c>
      <c r="J937" t="str">
        <f>_xlfn.XLOOKUP(D937,products!$A$1:$A$49,products!$C$1:$C$49,,0)</f>
        <v>M</v>
      </c>
      <c r="K937" s="4">
        <f>_xlfn.XLOOKUP(D937,products!$A$1:$A$49,products!$D$1:$D$49,,0)</f>
        <v>2.5</v>
      </c>
      <c r="L937" s="6">
        <f>_xlfn.XLOOKUP(D937,products!$A$1:$A$49,products!$E$1:$E$49,,0)</f>
        <v>25.874999999999996</v>
      </c>
      <c r="M937" s="5">
        <f t="shared" si="28"/>
        <v>155.24999999999997</v>
      </c>
      <c r="N937" t="s">
        <v>6200</v>
      </c>
      <c r="O937" t="str">
        <f t="shared" si="29"/>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 customers!$A$1:$A$1001,customers!$C$1:$C$1001,,0)=0,"",_xlfn.XLOOKUP(C938, customers!$A$1:$A$1001,customers!$C$1:$C$1001,,0))</f>
        <v>dgrittonq0@nydailynews.com</v>
      </c>
      <c r="H938" s="2" t="str">
        <f>_xlfn.XLOOKUP(orders!C938,customers!$A$1:$A$1001,customers!$G$1:$G$1001,,0)</f>
        <v>United States</v>
      </c>
      <c r="I938" t="str">
        <f>_xlfn.XLOOKUP(D938,products!$A$1:$A$49,products!$B$1:$B$49,,0)</f>
        <v>Lib</v>
      </c>
      <c r="J938" t="str">
        <f>_xlfn.XLOOKUP(D938,products!$A$1:$A$49,products!$C$1:$C$49,,0)</f>
        <v>D</v>
      </c>
      <c r="K938" s="4">
        <f>_xlfn.XLOOKUP(D938,products!$A$1:$A$49,products!$D$1:$D$49,,0)</f>
        <v>0.5</v>
      </c>
      <c r="L938" s="6">
        <f>_xlfn.XLOOKUP(D938,products!$A$1:$A$49,products!$E$1:$E$49,,0)</f>
        <v>7.77</v>
      </c>
      <c r="M938" s="5">
        <f t="shared" si="28"/>
        <v>23.31</v>
      </c>
      <c r="N938" t="s">
        <v>6199</v>
      </c>
      <c r="O938" t="str">
        <f t="shared" si="29"/>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 customers!$A$1:$A$1001,customers!$C$1:$C$1001,,0)=0,"",_xlfn.XLOOKUP(C939, customers!$A$1:$A$1001,customers!$C$1:$C$1001,,0))</f>
        <v>dgrittonq0@nydailynews.com</v>
      </c>
      <c r="H939" s="2" t="str">
        <f>_xlfn.XLOOKUP(orders!C939,customers!$A$1:$A$1001,customers!$G$1:$G$1001,,0)</f>
        <v>United States</v>
      </c>
      <c r="I939" t="str">
        <f>_xlfn.XLOOKUP(D939,products!$A$1:$A$49,products!$B$1:$B$49,,0)</f>
        <v>Rob</v>
      </c>
      <c r="J939" t="str">
        <f>_xlfn.XLOOKUP(D939,products!$A$1:$A$49,products!$C$1:$C$49,,0)</f>
        <v>M</v>
      </c>
      <c r="K939" s="4">
        <f>_xlfn.XLOOKUP(D939,products!$A$1:$A$49,products!$D$1:$D$49,,0)</f>
        <v>2.5</v>
      </c>
      <c r="L939" s="6">
        <f>_xlfn.XLOOKUP(D939,products!$A$1:$A$49,products!$E$1:$E$49,,0)</f>
        <v>22.884999999999998</v>
      </c>
      <c r="M939" s="5">
        <f t="shared" si="28"/>
        <v>91.539999999999992</v>
      </c>
      <c r="N939" t="s">
        <v>6197</v>
      </c>
      <c r="O939" t="str">
        <f t="shared" si="29"/>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 customers!$A$1:$A$1001,customers!$C$1:$C$1001,,0)=0,"",_xlfn.XLOOKUP(C940, customers!$A$1:$A$1001,customers!$C$1:$C$1001,,0))</f>
        <v>dgutq2@umich.edu</v>
      </c>
      <c r="H940" s="2" t="str">
        <f>_xlfn.XLOOKUP(orders!C940,customers!$A$1:$A$1001,customers!$G$1:$G$1001,,0)</f>
        <v>United States</v>
      </c>
      <c r="I940" t="str">
        <f>_xlfn.XLOOKUP(D940,products!$A$1:$A$49,products!$B$1:$B$49,,0)</f>
        <v>Exc</v>
      </c>
      <c r="J940" t="str">
        <f>_xlfn.XLOOKUP(D940,products!$A$1:$A$49,products!$C$1:$C$49,,0)</f>
        <v>L</v>
      </c>
      <c r="K940" s="4">
        <f>_xlfn.XLOOKUP(D940,products!$A$1:$A$49,products!$D$1:$D$49,,0)</f>
        <v>1</v>
      </c>
      <c r="L940" s="6">
        <f>_xlfn.XLOOKUP(D940,products!$A$1:$A$49,products!$E$1:$E$49,,0)</f>
        <v>14.85</v>
      </c>
      <c r="M940" s="5">
        <f t="shared" si="28"/>
        <v>74.25</v>
      </c>
      <c r="N940" t="s">
        <v>6198</v>
      </c>
      <c r="O940" t="str">
        <f t="shared" si="29"/>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 customers!$A$1:$A$1001,customers!$C$1:$C$1001,,0)=0,"",_xlfn.XLOOKUP(C941, customers!$A$1:$A$1001,customers!$C$1:$C$1001,,0))</f>
        <v>wpummeryq3@topsy.com</v>
      </c>
      <c r="H941" s="2" t="str">
        <f>_xlfn.XLOOKUP(orders!C941,customers!$A$1:$A$1001,customers!$G$1:$G$1001,,0)</f>
        <v>United States</v>
      </c>
      <c r="I941" t="str">
        <f>_xlfn.XLOOKUP(D941,products!$A$1:$A$49,products!$B$1:$B$49,,0)</f>
        <v>Lib</v>
      </c>
      <c r="J941" t="str">
        <f>_xlfn.XLOOKUP(D941,products!$A$1:$A$49,products!$C$1:$C$49,,0)</f>
        <v>L</v>
      </c>
      <c r="K941" s="4">
        <f>_xlfn.XLOOKUP(D941,products!$A$1:$A$49,products!$D$1:$D$49,,0)</f>
        <v>0.2</v>
      </c>
      <c r="L941" s="6">
        <f>_xlfn.XLOOKUP(D941,products!$A$1:$A$49,products!$E$1:$E$49,,0)</f>
        <v>4.7549999999999999</v>
      </c>
      <c r="M941" s="5">
        <f t="shared" si="28"/>
        <v>28.53</v>
      </c>
      <c r="N941" t="s">
        <v>6199</v>
      </c>
      <c r="O941" t="str">
        <f t="shared" si="29"/>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 customers!$A$1:$A$1001,customers!$C$1:$C$1001,,0)=0,"",_xlfn.XLOOKUP(C942, customers!$A$1:$A$1001,customers!$C$1:$C$1001,,0))</f>
        <v>gsiudaq4@nytimes.com</v>
      </c>
      <c r="H942" s="2" t="str">
        <f>_xlfn.XLOOKUP(orders!C942,customers!$A$1:$A$1001,customers!$G$1:$G$1001,,0)</f>
        <v>United States</v>
      </c>
      <c r="I942" t="str">
        <f>_xlfn.XLOOKUP(D942,products!$A$1:$A$49,products!$B$1:$B$49,,0)</f>
        <v>Rob</v>
      </c>
      <c r="J942" t="str">
        <f>_xlfn.XLOOKUP(D942,products!$A$1:$A$49,products!$C$1:$C$49,,0)</f>
        <v>L</v>
      </c>
      <c r="K942" s="4">
        <f>_xlfn.XLOOKUP(D942,products!$A$1:$A$49,products!$D$1:$D$49,,0)</f>
        <v>0.5</v>
      </c>
      <c r="L942" s="6">
        <f>_xlfn.XLOOKUP(D942,products!$A$1:$A$49,products!$E$1:$E$49,,0)</f>
        <v>7.169999999999999</v>
      </c>
      <c r="M942" s="5">
        <f t="shared" si="28"/>
        <v>14.339999999999998</v>
      </c>
      <c r="N942" t="s">
        <v>6197</v>
      </c>
      <c r="O942" t="str">
        <f t="shared" si="29"/>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 customers!$A$1:$A$1001,customers!$C$1:$C$1001,,0)=0,"",_xlfn.XLOOKUP(C943, customers!$A$1:$A$1001,customers!$C$1:$C$1001,,0))</f>
        <v>hcrowneq5@wufoo.com</v>
      </c>
      <c r="H943" s="2" t="str">
        <f>_xlfn.XLOOKUP(orders!C943,customers!$A$1:$A$1001,customers!$G$1:$G$1001,,0)</f>
        <v>Ireland</v>
      </c>
      <c r="I943" t="str">
        <f>_xlfn.XLOOKUP(D943,products!$A$1:$A$49,products!$B$1:$B$49,,0)</f>
        <v>Ara</v>
      </c>
      <c r="J943" t="str">
        <f>_xlfn.XLOOKUP(D943,products!$A$1:$A$49,products!$C$1:$C$49,,0)</f>
        <v>L</v>
      </c>
      <c r="K943" s="4">
        <f>_xlfn.XLOOKUP(D943,products!$A$1:$A$49,products!$D$1:$D$49,,0)</f>
        <v>0.5</v>
      </c>
      <c r="L943" s="6">
        <f>_xlfn.XLOOKUP(D943,products!$A$1:$A$49,products!$E$1:$E$49,,0)</f>
        <v>7.77</v>
      </c>
      <c r="M943" s="5">
        <f t="shared" si="28"/>
        <v>15.54</v>
      </c>
      <c r="N943" t="s">
        <v>6200</v>
      </c>
      <c r="O943" t="str">
        <f t="shared" si="29"/>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 customers!$A$1:$A$1001,customers!$C$1:$C$1001,,0)=0,"",_xlfn.XLOOKUP(C944, customers!$A$1:$A$1001,customers!$C$1:$C$1001,,0))</f>
        <v>vpawseyq6@tiny.cc</v>
      </c>
      <c r="H944" s="2" t="str">
        <f>_xlfn.XLOOKUP(orders!C944,customers!$A$1:$A$1001,customers!$G$1:$G$1001,,0)</f>
        <v>United States</v>
      </c>
      <c r="I944" t="str">
        <f>_xlfn.XLOOKUP(D944,products!$A$1:$A$49,products!$B$1:$B$49,,0)</f>
        <v>Rob</v>
      </c>
      <c r="J944" t="str">
        <f>_xlfn.XLOOKUP(D944,products!$A$1:$A$49,products!$C$1:$C$49,,0)</f>
        <v>L</v>
      </c>
      <c r="K944" s="4">
        <f>_xlfn.XLOOKUP(D944,products!$A$1:$A$49,products!$D$1:$D$49,,0)</f>
        <v>1</v>
      </c>
      <c r="L944" s="6">
        <f>_xlfn.XLOOKUP(D944,products!$A$1:$A$49,products!$E$1:$E$49,,0)</f>
        <v>11.95</v>
      </c>
      <c r="M944" s="5">
        <f t="shared" si="28"/>
        <v>35.849999999999994</v>
      </c>
      <c r="N944" t="s">
        <v>6197</v>
      </c>
      <c r="O944" t="str">
        <f t="shared" si="29"/>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 customers!$A$1:$A$1001,customers!$C$1:$C$1001,,0)=0,"",_xlfn.XLOOKUP(C945, customers!$A$1:$A$1001,customers!$C$1:$C$1001,,0))</f>
        <v>awaterhouseq7@istockphoto.com</v>
      </c>
      <c r="H945" s="2" t="str">
        <f>_xlfn.XLOOKUP(orders!C945,customers!$A$1:$A$1001,customers!$G$1:$G$1001,,0)</f>
        <v>United States</v>
      </c>
      <c r="I945" t="str">
        <f>_xlfn.XLOOKUP(D945,products!$A$1:$A$49,products!$B$1:$B$49,,0)</f>
        <v>Ara</v>
      </c>
      <c r="J945" t="str">
        <f>_xlfn.XLOOKUP(D945,products!$A$1:$A$49,products!$C$1:$C$49,,0)</f>
        <v>L</v>
      </c>
      <c r="K945" s="4">
        <f>_xlfn.XLOOKUP(D945,products!$A$1:$A$49,products!$D$1:$D$49,,0)</f>
        <v>0.5</v>
      </c>
      <c r="L945" s="6">
        <f>_xlfn.XLOOKUP(D945,products!$A$1:$A$49,products!$E$1:$E$49,,0)</f>
        <v>7.77</v>
      </c>
      <c r="M945" s="5">
        <f t="shared" si="28"/>
        <v>46.62</v>
      </c>
      <c r="N945" t="s">
        <v>6200</v>
      </c>
      <c r="O945" t="str">
        <f t="shared" si="29"/>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 customers!$A$1:$A$1001,customers!$C$1:$C$1001,,0)=0,"",_xlfn.XLOOKUP(C946, customers!$A$1:$A$1001,customers!$C$1:$C$1001,,0))</f>
        <v>fhaughianq8@1688.com</v>
      </c>
      <c r="H946" s="2" t="str">
        <f>_xlfn.XLOOKUP(orders!C946,customers!$A$1:$A$1001,customers!$G$1:$G$1001,,0)</f>
        <v>United States</v>
      </c>
      <c r="I946" t="str">
        <f>_xlfn.XLOOKUP(D946,products!$A$1:$A$49,products!$B$1:$B$49,,0)</f>
        <v>Rob</v>
      </c>
      <c r="J946" t="str">
        <f>_xlfn.XLOOKUP(D946,products!$A$1:$A$49,products!$C$1:$C$49,,0)</f>
        <v>L</v>
      </c>
      <c r="K946" s="4">
        <f>_xlfn.XLOOKUP(D946,products!$A$1:$A$49,products!$D$1:$D$49,,0)</f>
        <v>0.5</v>
      </c>
      <c r="L946" s="6">
        <f>_xlfn.XLOOKUP(D946,products!$A$1:$A$49,products!$E$1:$E$49,,0)</f>
        <v>7.169999999999999</v>
      </c>
      <c r="M946" s="5">
        <f t="shared" si="28"/>
        <v>35.849999999999994</v>
      </c>
      <c r="N946" t="s">
        <v>6197</v>
      </c>
      <c r="O946" t="str">
        <f t="shared" si="29"/>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 customers!$A$1:$A$1001,customers!$C$1:$C$1001,,0)=0,"",_xlfn.XLOOKUP(C947, customers!$A$1:$A$1001,customers!$C$1:$C$1001,,0))</f>
        <v/>
      </c>
      <c r="H947" s="2" t="str">
        <f>_xlfn.XLOOKUP(orders!C947,customers!$A$1:$A$1001,customers!$G$1:$G$1001,,0)</f>
        <v>United States</v>
      </c>
      <c r="I947" t="str">
        <f>_xlfn.XLOOKUP(D947,products!$A$1:$A$49,products!$B$1:$B$49,,0)</f>
        <v>Lib</v>
      </c>
      <c r="J947" t="str">
        <f>_xlfn.XLOOKUP(D947,products!$A$1:$A$49,products!$C$1:$C$49,,0)</f>
        <v>D</v>
      </c>
      <c r="K947" s="4">
        <f>_xlfn.XLOOKUP(D947,products!$A$1:$A$49,products!$D$1:$D$49,,0)</f>
        <v>2.5</v>
      </c>
      <c r="L947" s="6">
        <f>_xlfn.XLOOKUP(D947,products!$A$1:$A$49,products!$E$1:$E$49,,0)</f>
        <v>29.784999999999997</v>
      </c>
      <c r="M947" s="5">
        <f t="shared" si="28"/>
        <v>119.13999999999999</v>
      </c>
      <c r="N947" t="s">
        <v>6199</v>
      </c>
      <c r="O947" t="str">
        <f t="shared" si="29"/>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 customers!$A$1:$A$1001,customers!$C$1:$C$1001,,0)=0,"",_xlfn.XLOOKUP(C948, customers!$A$1:$A$1001,customers!$C$1:$C$1001,,0))</f>
        <v/>
      </c>
      <c r="H948" s="2" t="str">
        <f>_xlfn.XLOOKUP(orders!C948,customers!$A$1:$A$1001,customers!$G$1:$G$1001,,0)</f>
        <v>United States</v>
      </c>
      <c r="I948" t="str">
        <f>_xlfn.XLOOKUP(D948,products!$A$1:$A$49,products!$B$1:$B$49,,0)</f>
        <v>Lib</v>
      </c>
      <c r="J948" t="str">
        <f>_xlfn.XLOOKUP(D948,products!$A$1:$A$49,products!$C$1:$C$49,,0)</f>
        <v>D</v>
      </c>
      <c r="K948" s="4">
        <f>_xlfn.XLOOKUP(D948,products!$A$1:$A$49,products!$D$1:$D$49,,0)</f>
        <v>0.5</v>
      </c>
      <c r="L948" s="6">
        <f>_xlfn.XLOOKUP(D948,products!$A$1:$A$49,products!$E$1:$E$49,,0)</f>
        <v>7.77</v>
      </c>
      <c r="M948" s="5">
        <f t="shared" si="28"/>
        <v>23.31</v>
      </c>
      <c r="N948" t="s">
        <v>6199</v>
      </c>
      <c r="O948" t="str">
        <f t="shared" si="29"/>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 customers!$A$1:$A$1001,customers!$C$1:$C$1001,,0)=0,"",_xlfn.XLOOKUP(C949, customers!$A$1:$A$1001,customers!$C$1:$C$1001,,0))</f>
        <v>rfaltinqb@topsy.com</v>
      </c>
      <c r="H949" s="2" t="str">
        <f>_xlfn.XLOOKUP(orders!C949,customers!$A$1:$A$1001,customers!$G$1:$G$1001,,0)</f>
        <v>Ireland</v>
      </c>
      <c r="I949" t="str">
        <f>_xlfn.XLOOKUP(D949,products!$A$1:$A$49,products!$B$1:$B$49,,0)</f>
        <v>Ara</v>
      </c>
      <c r="J949" t="str">
        <f>_xlfn.XLOOKUP(D949,products!$A$1:$A$49,products!$C$1:$C$49,,0)</f>
        <v>M</v>
      </c>
      <c r="K949" s="4">
        <f>_xlfn.XLOOKUP(D949,products!$A$1:$A$49,products!$D$1:$D$49,,0)</f>
        <v>1</v>
      </c>
      <c r="L949" s="6">
        <f>_xlfn.XLOOKUP(D949,products!$A$1:$A$49,products!$E$1:$E$49,,0)</f>
        <v>11.25</v>
      </c>
      <c r="M949" s="5">
        <f t="shared" si="28"/>
        <v>11.25</v>
      </c>
      <c r="N949" t="s">
        <v>6200</v>
      </c>
      <c r="O949" t="str">
        <f t="shared" si="29"/>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 customers!$A$1:$A$1001,customers!$C$1:$C$1001,,0)=0,"",_xlfn.XLOOKUP(C950, customers!$A$1:$A$1001,customers!$C$1:$C$1001,,0))</f>
        <v>gcheekeqc@sitemeter.com</v>
      </c>
      <c r="H950" s="2" t="str">
        <f>_xlfn.XLOOKUP(orders!C950,customers!$A$1:$A$1001,customers!$G$1:$G$1001,,0)</f>
        <v>United Kingdom</v>
      </c>
      <c r="I950" t="str">
        <f>_xlfn.XLOOKUP(D950,products!$A$1:$A$49,products!$B$1:$B$49,,0)</f>
        <v>Exc</v>
      </c>
      <c r="J950" t="str">
        <f>_xlfn.XLOOKUP(D950,products!$A$1:$A$49,products!$C$1:$C$49,,0)</f>
        <v>D</v>
      </c>
      <c r="K950" s="4">
        <f>_xlfn.XLOOKUP(D950,products!$A$1:$A$49,products!$D$1:$D$49,,0)</f>
        <v>2.5</v>
      </c>
      <c r="L950" s="6">
        <f>_xlfn.XLOOKUP(D950,products!$A$1:$A$49,products!$E$1:$E$49,,0)</f>
        <v>27.945</v>
      </c>
      <c r="M950" s="5">
        <f t="shared" si="28"/>
        <v>83.835000000000008</v>
      </c>
      <c r="N950" t="s">
        <v>6198</v>
      </c>
      <c r="O950" t="str">
        <f t="shared" si="29"/>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 customers!$A$1:$A$1001,customers!$C$1:$C$1001,,0)=0,"",_xlfn.XLOOKUP(C951, customers!$A$1:$A$1001,customers!$C$1:$C$1001,,0))</f>
        <v>grattqd@phpbb.com</v>
      </c>
      <c r="H951" s="2" t="str">
        <f>_xlfn.XLOOKUP(orders!C951,customers!$A$1:$A$1001,customers!$G$1:$G$1001,,0)</f>
        <v>Ireland</v>
      </c>
      <c r="I951" t="str">
        <f>_xlfn.XLOOKUP(D951,products!$A$1:$A$49,products!$B$1:$B$49,,0)</f>
        <v>Rob</v>
      </c>
      <c r="J951" t="str">
        <f>_xlfn.XLOOKUP(D951,products!$A$1:$A$49,products!$C$1:$C$49,,0)</f>
        <v>L</v>
      </c>
      <c r="K951" s="4">
        <f>_xlfn.XLOOKUP(D951,products!$A$1:$A$49,products!$D$1:$D$49,,0)</f>
        <v>2.5</v>
      </c>
      <c r="L951" s="6">
        <f>_xlfn.XLOOKUP(D951,products!$A$1:$A$49,products!$E$1:$E$49,,0)</f>
        <v>27.484999999999996</v>
      </c>
      <c r="M951" s="5">
        <f t="shared" si="28"/>
        <v>109.93999999999998</v>
      </c>
      <c r="N951" t="s">
        <v>6197</v>
      </c>
      <c r="O951" t="str">
        <f t="shared" si="29"/>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 customers!$A$1:$A$1001,customers!$C$1:$C$1001,,0)=0,"",_xlfn.XLOOKUP(C952, customers!$A$1:$A$1001,customers!$C$1:$C$1001,,0))</f>
        <v/>
      </c>
      <c r="H952" s="2" t="str">
        <f>_xlfn.XLOOKUP(orders!C952,customers!$A$1:$A$1001,customers!$G$1:$G$1001,,0)</f>
        <v>United States</v>
      </c>
      <c r="I952" t="str">
        <f>_xlfn.XLOOKUP(D952,products!$A$1:$A$49,products!$B$1:$B$49,,0)</f>
        <v>Rob</v>
      </c>
      <c r="J952" t="str">
        <f>_xlfn.XLOOKUP(D952,products!$A$1:$A$49,products!$C$1:$C$49,,0)</f>
        <v>L</v>
      </c>
      <c r="K952" s="4">
        <f>_xlfn.XLOOKUP(D952,products!$A$1:$A$49,products!$D$1:$D$49,,0)</f>
        <v>0.2</v>
      </c>
      <c r="L952" s="6">
        <f>_xlfn.XLOOKUP(D952,products!$A$1:$A$49,products!$E$1:$E$49,,0)</f>
        <v>3.5849999999999995</v>
      </c>
      <c r="M952" s="5">
        <f t="shared" si="28"/>
        <v>14.339999999999998</v>
      </c>
      <c r="N952" t="s">
        <v>6197</v>
      </c>
      <c r="O952" t="str">
        <f t="shared" si="29"/>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 customers!$A$1:$A$1001,customers!$C$1:$C$1001,,0)=0,"",_xlfn.XLOOKUP(C953, customers!$A$1:$A$1001,customers!$C$1:$C$1001,,0))</f>
        <v>ieberleinqf@hc360.com</v>
      </c>
      <c r="H953" s="2" t="str">
        <f>_xlfn.XLOOKUP(orders!C953,customers!$A$1:$A$1001,customers!$G$1:$G$1001,,0)</f>
        <v>United States</v>
      </c>
      <c r="I953" t="str">
        <f>_xlfn.XLOOKUP(D953,products!$A$1:$A$49,products!$B$1:$B$49,,0)</f>
        <v>Rob</v>
      </c>
      <c r="J953" t="str">
        <f>_xlfn.XLOOKUP(D953,products!$A$1:$A$49,products!$C$1:$C$49,,0)</f>
        <v>L</v>
      </c>
      <c r="K953" s="4">
        <f>_xlfn.XLOOKUP(D953,products!$A$1:$A$49,products!$D$1:$D$49,,0)</f>
        <v>0.2</v>
      </c>
      <c r="L953" s="6">
        <f>_xlfn.XLOOKUP(D953,products!$A$1:$A$49,products!$E$1:$E$49,,0)</f>
        <v>3.5849999999999995</v>
      </c>
      <c r="M953" s="5">
        <f t="shared" si="28"/>
        <v>21.509999999999998</v>
      </c>
      <c r="N953" t="s">
        <v>6197</v>
      </c>
      <c r="O953" t="str">
        <f t="shared" si="29"/>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 customers!$A$1:$A$1001,customers!$C$1:$C$1001,,0)=0,"",_xlfn.XLOOKUP(C954, customers!$A$1:$A$1001,customers!$C$1:$C$1001,,0))</f>
        <v>jdrengqg@uiuc.edu</v>
      </c>
      <c r="H954" s="2" t="str">
        <f>_xlfn.XLOOKUP(orders!C954,customers!$A$1:$A$1001,customers!$G$1:$G$1001,,0)</f>
        <v>Ireland</v>
      </c>
      <c r="I954" t="str">
        <f>_xlfn.XLOOKUP(D954,products!$A$1:$A$49,products!$B$1:$B$49,,0)</f>
        <v>Ara</v>
      </c>
      <c r="J954" t="str">
        <f>_xlfn.XLOOKUP(D954,products!$A$1:$A$49,products!$C$1:$C$49,,0)</f>
        <v>M</v>
      </c>
      <c r="K954" s="4">
        <f>_xlfn.XLOOKUP(D954,products!$A$1:$A$49,products!$D$1:$D$49,,0)</f>
        <v>1</v>
      </c>
      <c r="L954" s="6">
        <f>_xlfn.XLOOKUP(D954,products!$A$1:$A$49,products!$E$1:$E$49,,0)</f>
        <v>11.25</v>
      </c>
      <c r="M954" s="5">
        <f t="shared" si="28"/>
        <v>22.5</v>
      </c>
      <c r="N954" t="s">
        <v>6200</v>
      </c>
      <c r="O954" t="str">
        <f t="shared" si="29"/>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 customers!$A$1:$A$1001,customers!$C$1:$C$1001,,0)=0,"",_xlfn.XLOOKUP(C955, customers!$A$1:$A$1001,customers!$C$1:$C$1001,,0))</f>
        <v/>
      </c>
      <c r="H955" s="2" t="str">
        <f>_xlfn.XLOOKUP(orders!C955,customers!$A$1:$A$1001,customers!$G$1:$G$1001,,0)</f>
        <v>United States</v>
      </c>
      <c r="I955" t="str">
        <f>_xlfn.XLOOKUP(D955,products!$A$1:$A$49,products!$B$1:$B$49,,0)</f>
        <v>Ara</v>
      </c>
      <c r="J955" t="str">
        <f>_xlfn.XLOOKUP(D955,products!$A$1:$A$49,products!$C$1:$C$49,,0)</f>
        <v>L</v>
      </c>
      <c r="K955" s="4">
        <f>_xlfn.XLOOKUP(D955,products!$A$1:$A$49,products!$D$1:$D$49,,0)</f>
        <v>0.2</v>
      </c>
      <c r="L955" s="6">
        <f>_xlfn.XLOOKUP(D955,products!$A$1:$A$49,products!$E$1:$E$49,,0)</f>
        <v>3.8849999999999998</v>
      </c>
      <c r="M955" s="5">
        <f t="shared" si="28"/>
        <v>3.8849999999999998</v>
      </c>
      <c r="N955" t="s">
        <v>6200</v>
      </c>
      <c r="O955" t="str">
        <f t="shared" si="29"/>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 customers!$A$1:$A$1001,customers!$C$1:$C$1001,,0)=0,"",_xlfn.XLOOKUP(C956, customers!$A$1:$A$1001,customers!$C$1:$C$1001,,0))</f>
        <v/>
      </c>
      <c r="H956" s="2" t="str">
        <f>_xlfn.XLOOKUP(orders!C956,customers!$A$1:$A$1001,customers!$G$1:$G$1001,,0)</f>
        <v>United States</v>
      </c>
      <c r="I956" t="str">
        <f>_xlfn.XLOOKUP(D956,products!$A$1:$A$49,products!$B$1:$B$49,,0)</f>
        <v>Exc</v>
      </c>
      <c r="J956" t="str">
        <f>_xlfn.XLOOKUP(D956,products!$A$1:$A$49,products!$C$1:$C$49,,0)</f>
        <v>D</v>
      </c>
      <c r="K956" s="4">
        <f>_xlfn.XLOOKUP(D956,products!$A$1:$A$49,products!$D$1:$D$49,,0)</f>
        <v>2.5</v>
      </c>
      <c r="L956" s="6">
        <f>_xlfn.XLOOKUP(D956,products!$A$1:$A$49,products!$E$1:$E$49,,0)</f>
        <v>27.945</v>
      </c>
      <c r="M956" s="5">
        <f t="shared" si="28"/>
        <v>27.945</v>
      </c>
      <c r="N956" t="s">
        <v>6198</v>
      </c>
      <c r="O956" t="str">
        <f t="shared" si="29"/>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 customers!$A$1:$A$1001,customers!$C$1:$C$1001,,0)=0,"",_xlfn.XLOOKUP(C957, customers!$A$1:$A$1001,customers!$C$1:$C$1001,,0))</f>
        <v/>
      </c>
      <c r="H957" s="2" t="str">
        <f>_xlfn.XLOOKUP(orders!C957,customers!$A$1:$A$1001,customers!$G$1:$G$1001,,0)</f>
        <v>United States</v>
      </c>
      <c r="I957" t="str">
        <f>_xlfn.XLOOKUP(D957,products!$A$1:$A$49,products!$B$1:$B$49,,0)</f>
        <v>Exc</v>
      </c>
      <c r="J957" t="str">
        <f>_xlfn.XLOOKUP(D957,products!$A$1:$A$49,products!$C$1:$C$49,,0)</f>
        <v>L</v>
      </c>
      <c r="K957" s="4">
        <f>_xlfn.XLOOKUP(D957,products!$A$1:$A$49,products!$D$1:$D$49,,0)</f>
        <v>2.5</v>
      </c>
      <c r="L957" s="6">
        <f>_xlfn.XLOOKUP(D957,products!$A$1:$A$49,products!$E$1:$E$49,,0)</f>
        <v>34.154999999999994</v>
      </c>
      <c r="M957" s="5">
        <f t="shared" si="28"/>
        <v>170.77499999999998</v>
      </c>
      <c r="N957" t="s">
        <v>6198</v>
      </c>
      <c r="O957" t="str">
        <f t="shared" si="29"/>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 customers!$A$1:$A$1001,customers!$C$1:$C$1001,,0)=0,"",_xlfn.XLOOKUP(C958, customers!$A$1:$A$1001,customers!$C$1:$C$1001,,0))</f>
        <v/>
      </c>
      <c r="H958" s="2" t="str">
        <f>_xlfn.XLOOKUP(orders!C958,customers!$A$1:$A$1001,customers!$G$1:$G$1001,,0)</f>
        <v>United States</v>
      </c>
      <c r="I958" t="str">
        <f>_xlfn.XLOOKUP(D958,products!$A$1:$A$49,products!$B$1:$B$49,,0)</f>
        <v>Rob</v>
      </c>
      <c r="J958" t="str">
        <f>_xlfn.XLOOKUP(D958,products!$A$1:$A$49,products!$C$1:$C$49,,0)</f>
        <v>L</v>
      </c>
      <c r="K958" s="4">
        <f>_xlfn.XLOOKUP(D958,products!$A$1:$A$49,products!$D$1:$D$49,,0)</f>
        <v>2.5</v>
      </c>
      <c r="L958" s="6">
        <f>_xlfn.XLOOKUP(D958,products!$A$1:$A$49,products!$E$1:$E$49,,0)</f>
        <v>27.484999999999996</v>
      </c>
      <c r="M958" s="5">
        <f t="shared" si="28"/>
        <v>54.969999999999992</v>
      </c>
      <c r="N958" t="s">
        <v>6197</v>
      </c>
      <c r="O958" t="str">
        <f t="shared" si="29"/>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 customers!$A$1:$A$1001,customers!$C$1:$C$1001,,0)=0,"",_xlfn.XLOOKUP(C959, customers!$A$1:$A$1001,customers!$C$1:$C$1001,,0))</f>
        <v/>
      </c>
      <c r="H959" s="2" t="str">
        <f>_xlfn.XLOOKUP(orders!C959,customers!$A$1:$A$1001,customers!$G$1:$G$1001,,0)</f>
        <v>United States</v>
      </c>
      <c r="I959" t="str">
        <f>_xlfn.XLOOKUP(D959,products!$A$1:$A$49,products!$B$1:$B$49,,0)</f>
        <v>Exc</v>
      </c>
      <c r="J959" t="str">
        <f>_xlfn.XLOOKUP(D959,products!$A$1:$A$49,products!$C$1:$C$49,,0)</f>
        <v>L</v>
      </c>
      <c r="K959" s="4">
        <f>_xlfn.XLOOKUP(D959,products!$A$1:$A$49,products!$D$1:$D$49,,0)</f>
        <v>1</v>
      </c>
      <c r="L959" s="6">
        <f>_xlfn.XLOOKUP(D959,products!$A$1:$A$49,products!$E$1:$E$49,,0)</f>
        <v>14.85</v>
      </c>
      <c r="M959" s="5">
        <f t="shared" si="28"/>
        <v>14.85</v>
      </c>
      <c r="N959" t="s">
        <v>6198</v>
      </c>
      <c r="O959" t="str">
        <f t="shared" si="29"/>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 customers!$A$1:$A$1001,customers!$C$1:$C$1001,,0)=0,"",_xlfn.XLOOKUP(C960, customers!$A$1:$A$1001,customers!$C$1:$C$1001,,0))</f>
        <v/>
      </c>
      <c r="H960" s="2" t="str">
        <f>_xlfn.XLOOKUP(orders!C960,customers!$A$1:$A$1001,customers!$G$1:$G$1001,,0)</f>
        <v>United States</v>
      </c>
      <c r="I960" t="str">
        <f>_xlfn.XLOOKUP(D960,products!$A$1:$A$49,products!$B$1:$B$49,,0)</f>
        <v>Ara</v>
      </c>
      <c r="J960" t="str">
        <f>_xlfn.XLOOKUP(D960,products!$A$1:$A$49,products!$C$1:$C$49,,0)</f>
        <v>L</v>
      </c>
      <c r="K960" s="4">
        <f>_xlfn.XLOOKUP(D960,products!$A$1:$A$49,products!$D$1:$D$49,,0)</f>
        <v>0.2</v>
      </c>
      <c r="L960" s="6">
        <f>_xlfn.XLOOKUP(D960,products!$A$1:$A$49,products!$E$1:$E$49,,0)</f>
        <v>3.8849999999999998</v>
      </c>
      <c r="M960" s="5">
        <f t="shared" si="28"/>
        <v>7.77</v>
      </c>
      <c r="N960" t="s">
        <v>6200</v>
      </c>
      <c r="O960" t="str">
        <f t="shared" si="29"/>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 customers!$A$1:$A$1001,customers!$C$1:$C$1001,,0)=0,"",_xlfn.XLOOKUP(C961, customers!$A$1:$A$1001,customers!$C$1:$C$1001,,0))</f>
        <v>rstrathernqn@devhub.com</v>
      </c>
      <c r="H961" s="2" t="str">
        <f>_xlfn.XLOOKUP(orders!C961,customers!$A$1:$A$1001,customers!$G$1:$G$1001,,0)</f>
        <v>United States</v>
      </c>
      <c r="I961" t="str">
        <f>_xlfn.XLOOKUP(D961,products!$A$1:$A$49,products!$B$1:$B$49,,0)</f>
        <v>Lib</v>
      </c>
      <c r="J961" t="str">
        <f>_xlfn.XLOOKUP(D961,products!$A$1:$A$49,products!$C$1:$C$49,,0)</f>
        <v>L</v>
      </c>
      <c r="K961" s="4">
        <f>_xlfn.XLOOKUP(D961,products!$A$1:$A$49,products!$D$1:$D$49,,0)</f>
        <v>0.2</v>
      </c>
      <c r="L961" s="6">
        <f>_xlfn.XLOOKUP(D961,products!$A$1:$A$49,products!$E$1:$E$49,,0)</f>
        <v>4.7549999999999999</v>
      </c>
      <c r="M961" s="5">
        <f t="shared" si="28"/>
        <v>23.774999999999999</v>
      </c>
      <c r="N961" t="s">
        <v>6199</v>
      </c>
      <c r="O961" t="str">
        <f t="shared" si="29"/>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 customers!$A$1:$A$1001,customers!$C$1:$C$1001,,0)=0,"",_xlfn.XLOOKUP(C962, customers!$A$1:$A$1001,customers!$C$1:$C$1001,,0))</f>
        <v>cmiguelqo@exblog.jp</v>
      </c>
      <c r="H962" s="2" t="str">
        <f>_xlfn.XLOOKUP(orders!C962,customers!$A$1:$A$1001,customers!$G$1:$G$1001,,0)</f>
        <v>United States</v>
      </c>
      <c r="I962" t="str">
        <f>_xlfn.XLOOKUP(D962,products!$A$1:$A$49,products!$B$1:$B$49,,0)</f>
        <v>Lib</v>
      </c>
      <c r="J962" t="str">
        <f>_xlfn.XLOOKUP(D962,products!$A$1:$A$49,products!$C$1:$C$49,,0)</f>
        <v>L</v>
      </c>
      <c r="K962" s="4">
        <f>_xlfn.XLOOKUP(D962,products!$A$1:$A$49,products!$D$1:$D$49,,0)</f>
        <v>1</v>
      </c>
      <c r="L962" s="6">
        <f>_xlfn.XLOOKUP(D962,products!$A$1:$A$49,products!$E$1:$E$49,,0)</f>
        <v>15.85</v>
      </c>
      <c r="M962" s="5">
        <f t="shared" si="28"/>
        <v>79.25</v>
      </c>
      <c r="N962" t="s">
        <v>6199</v>
      </c>
      <c r="O962" t="str">
        <f t="shared" si="29"/>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 customers!$A$1:$A$1001,customers!$C$1:$C$1001,,0)=0,"",_xlfn.XLOOKUP(C963, customers!$A$1:$A$1001,customers!$C$1:$C$1001,,0))</f>
        <v/>
      </c>
      <c r="H963" s="2" t="str">
        <f>_xlfn.XLOOKUP(orders!C963,customers!$A$1:$A$1001,customers!$G$1:$G$1001,,0)</f>
        <v>United States</v>
      </c>
      <c r="I963" t="str">
        <f>_xlfn.XLOOKUP(D963,products!$A$1:$A$49,products!$B$1:$B$49,,0)</f>
        <v>Ara</v>
      </c>
      <c r="J963" t="str">
        <f>_xlfn.XLOOKUP(D963,products!$A$1:$A$49,products!$C$1:$C$49,,0)</f>
        <v>D</v>
      </c>
      <c r="K963" s="4">
        <f>_xlfn.XLOOKUP(D963,products!$A$1:$A$49,products!$D$1:$D$49,,0)</f>
        <v>2.5</v>
      </c>
      <c r="L963" s="6">
        <f>_xlfn.XLOOKUP(D963,products!$A$1:$A$49,products!$E$1:$E$49,,0)</f>
        <v>22.884999999999998</v>
      </c>
      <c r="M963" s="5">
        <f t="shared" ref="M963:M1001" si="30">L963*E963</f>
        <v>45.769999999999996</v>
      </c>
      <c r="N963" t="s">
        <v>6200</v>
      </c>
      <c r="O963" t="str">
        <f t="shared" ref="O963:O1001" si="31">IF(J963 = "M", "Medium", IF(J963 = "L", "Light", IF(J963 = "D", "Dark","")))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 customers!$A$1:$A$1001,customers!$C$1:$C$1001,,0)=0,"",_xlfn.XLOOKUP(C964, customers!$A$1:$A$1001,customers!$C$1:$C$1001,,0))</f>
        <v>mrocksqq@exblog.jp</v>
      </c>
      <c r="H964" s="2" t="str">
        <f>_xlfn.XLOOKUP(orders!C964,customers!$A$1:$A$1001,customers!$G$1:$G$1001,,0)</f>
        <v>Ireland</v>
      </c>
      <c r="I964" t="str">
        <f>_xlfn.XLOOKUP(D964,products!$A$1:$A$49,products!$B$1:$B$49,,0)</f>
        <v>Rob</v>
      </c>
      <c r="J964" t="str">
        <f>_xlfn.XLOOKUP(D964,products!$A$1:$A$49,products!$C$1:$C$49,,0)</f>
        <v>D</v>
      </c>
      <c r="K964" s="4">
        <f>_xlfn.XLOOKUP(D964,products!$A$1:$A$49,products!$D$1:$D$49,,0)</f>
        <v>1</v>
      </c>
      <c r="L964" s="6">
        <f>_xlfn.XLOOKUP(D964,products!$A$1:$A$49,products!$E$1:$E$49,,0)</f>
        <v>8.9499999999999993</v>
      </c>
      <c r="M964" s="5">
        <f t="shared" si="30"/>
        <v>8.9499999999999993</v>
      </c>
      <c r="N964" t="s">
        <v>6197</v>
      </c>
      <c r="O964" t="str">
        <f t="shared" si="31"/>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 customers!$A$1:$A$1001,customers!$C$1:$C$1001,,0)=0,"",_xlfn.XLOOKUP(C965, customers!$A$1:$A$1001,customers!$C$1:$C$1001,,0))</f>
        <v>yburrellsqr@vinaora.com</v>
      </c>
      <c r="H965" s="2" t="str">
        <f>_xlfn.XLOOKUP(orders!C965,customers!$A$1:$A$1001,customers!$G$1:$G$1001,,0)</f>
        <v>United States</v>
      </c>
      <c r="I965" t="str">
        <f>_xlfn.XLOOKUP(D965,products!$A$1:$A$49,products!$B$1:$B$49,,0)</f>
        <v>Rob</v>
      </c>
      <c r="J965" t="str">
        <f>_xlfn.XLOOKUP(D965,products!$A$1:$A$49,products!$C$1:$C$49,,0)</f>
        <v>M</v>
      </c>
      <c r="K965" s="4">
        <f>_xlfn.XLOOKUP(D965,products!$A$1:$A$49,products!$D$1:$D$49,,0)</f>
        <v>0.5</v>
      </c>
      <c r="L965" s="6">
        <f>_xlfn.XLOOKUP(D965,products!$A$1:$A$49,products!$E$1:$E$49,,0)</f>
        <v>5.97</v>
      </c>
      <c r="M965" s="5">
        <f t="shared" si="30"/>
        <v>23.88</v>
      </c>
      <c r="N965" t="s">
        <v>6197</v>
      </c>
      <c r="O965" t="str">
        <f t="shared" si="31"/>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 customers!$A$1:$A$1001,customers!$C$1:$C$1001,,0)=0,"",_xlfn.XLOOKUP(C966, customers!$A$1:$A$1001,customers!$C$1:$C$1001,,0))</f>
        <v>cgoodrumqs@goodreads.com</v>
      </c>
      <c r="H966" s="2" t="str">
        <f>_xlfn.XLOOKUP(orders!C966,customers!$A$1:$A$1001,customers!$G$1:$G$1001,,0)</f>
        <v>United States</v>
      </c>
      <c r="I966" t="str">
        <f>_xlfn.XLOOKUP(D966,products!$A$1:$A$49,products!$B$1:$B$49,,0)</f>
        <v>Exc</v>
      </c>
      <c r="J966" t="str">
        <f>_xlfn.XLOOKUP(D966,products!$A$1:$A$49,products!$C$1:$C$49,,0)</f>
        <v>L</v>
      </c>
      <c r="K966" s="4">
        <f>_xlfn.XLOOKUP(D966,products!$A$1:$A$49,products!$D$1:$D$49,,0)</f>
        <v>0.2</v>
      </c>
      <c r="L966" s="6">
        <f>_xlfn.XLOOKUP(D966,products!$A$1:$A$49,products!$E$1:$E$49,,0)</f>
        <v>4.4550000000000001</v>
      </c>
      <c r="M966" s="5">
        <f t="shared" si="30"/>
        <v>22.274999999999999</v>
      </c>
      <c r="N966" t="s">
        <v>6198</v>
      </c>
      <c r="O966" t="str">
        <f t="shared" si="31"/>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 customers!$A$1:$A$1001,customers!$C$1:$C$1001,,0)=0,"",_xlfn.XLOOKUP(C967, customers!$A$1:$A$1001,customers!$C$1:$C$1001,,0))</f>
        <v>jjefferysqt@blog.com</v>
      </c>
      <c r="H967" s="2" t="str">
        <f>_xlfn.XLOOKUP(orders!C967,customers!$A$1:$A$1001,customers!$G$1:$G$1001,,0)</f>
        <v>United States</v>
      </c>
      <c r="I967" t="str">
        <f>_xlfn.XLOOKUP(D967,products!$A$1:$A$49,products!$B$1:$B$49,,0)</f>
        <v>Rob</v>
      </c>
      <c r="J967" t="str">
        <f>_xlfn.XLOOKUP(D967,products!$A$1:$A$49,products!$C$1:$C$49,,0)</f>
        <v>M</v>
      </c>
      <c r="K967" s="4">
        <f>_xlfn.XLOOKUP(D967,products!$A$1:$A$49,products!$D$1:$D$49,,0)</f>
        <v>1</v>
      </c>
      <c r="L967" s="6">
        <f>_xlfn.XLOOKUP(D967,products!$A$1:$A$49,products!$E$1:$E$49,,0)</f>
        <v>9.9499999999999993</v>
      </c>
      <c r="M967" s="5">
        <f t="shared" si="30"/>
        <v>29.849999999999998</v>
      </c>
      <c r="N967" t="s">
        <v>6197</v>
      </c>
      <c r="O967" t="str">
        <f t="shared" si="31"/>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 customers!$A$1:$A$1001,customers!$C$1:$C$1001,,0)=0,"",_xlfn.XLOOKUP(C968, customers!$A$1:$A$1001,customers!$C$1:$C$1001,,0))</f>
        <v>bwardellqu@adobe.com</v>
      </c>
      <c r="H968" s="2" t="str">
        <f>_xlfn.XLOOKUP(orders!C968,customers!$A$1:$A$1001,customers!$G$1:$G$1001,,0)</f>
        <v>United States</v>
      </c>
      <c r="I968" t="str">
        <f>_xlfn.XLOOKUP(D968,products!$A$1:$A$49,products!$B$1:$B$49,,0)</f>
        <v>Exc</v>
      </c>
      <c r="J968" t="str">
        <f>_xlfn.XLOOKUP(D968,products!$A$1:$A$49,products!$C$1:$C$49,,0)</f>
        <v>L</v>
      </c>
      <c r="K968" s="4">
        <f>_xlfn.XLOOKUP(D968,products!$A$1:$A$49,products!$D$1:$D$49,,0)</f>
        <v>0.5</v>
      </c>
      <c r="L968" s="6">
        <f>_xlfn.XLOOKUP(D968,products!$A$1:$A$49,products!$E$1:$E$49,,0)</f>
        <v>8.91</v>
      </c>
      <c r="M968" s="5">
        <f t="shared" si="30"/>
        <v>53.46</v>
      </c>
      <c r="N968" t="s">
        <v>6198</v>
      </c>
      <c r="O968" t="str">
        <f t="shared" si="31"/>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 customers!$A$1:$A$1001,customers!$C$1:$C$1001,,0)=0,"",_xlfn.XLOOKUP(C969, customers!$A$1:$A$1001,customers!$C$1:$C$1001,,0))</f>
        <v>zwalisiakqv@ucsd.edu</v>
      </c>
      <c r="H969" s="2" t="str">
        <f>_xlfn.XLOOKUP(orders!C969,customers!$A$1:$A$1001,customers!$G$1:$G$1001,,0)</f>
        <v>Ireland</v>
      </c>
      <c r="I969" t="str">
        <f>_xlfn.XLOOKUP(D969,products!$A$1:$A$49,products!$B$1:$B$49,,0)</f>
        <v>Rob</v>
      </c>
      <c r="J969" t="str">
        <f>_xlfn.XLOOKUP(D969,products!$A$1:$A$49,products!$C$1:$C$49,,0)</f>
        <v>D</v>
      </c>
      <c r="K969" s="4">
        <f>_xlfn.XLOOKUP(D969,products!$A$1:$A$49,products!$D$1:$D$49,,0)</f>
        <v>0.2</v>
      </c>
      <c r="L969" s="6">
        <f>_xlfn.XLOOKUP(D969,products!$A$1:$A$49,products!$E$1:$E$49,,0)</f>
        <v>2.6849999999999996</v>
      </c>
      <c r="M969" s="5">
        <f t="shared" si="30"/>
        <v>2.6849999999999996</v>
      </c>
      <c r="N969" t="s">
        <v>6197</v>
      </c>
      <c r="O969" t="str">
        <f t="shared" si="31"/>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 customers!$A$1:$A$1001,customers!$C$1:$C$1001,,0)=0,"",_xlfn.XLOOKUP(C970, customers!$A$1:$A$1001,customers!$C$1:$C$1001,,0))</f>
        <v>wleopoldqw@blogspot.com</v>
      </c>
      <c r="H970" s="2" t="str">
        <f>_xlfn.XLOOKUP(orders!C970,customers!$A$1:$A$1001,customers!$G$1:$G$1001,,0)</f>
        <v>United States</v>
      </c>
      <c r="I970" t="str">
        <f>_xlfn.XLOOKUP(D970,products!$A$1:$A$49,products!$B$1:$B$49,,0)</f>
        <v>Rob</v>
      </c>
      <c r="J970" t="str">
        <f>_xlfn.XLOOKUP(D970,products!$A$1:$A$49,products!$C$1:$C$49,,0)</f>
        <v>M</v>
      </c>
      <c r="K970" s="4">
        <f>_xlfn.XLOOKUP(D970,products!$A$1:$A$49,products!$D$1:$D$49,,0)</f>
        <v>0.2</v>
      </c>
      <c r="L970" s="6">
        <f>_xlfn.XLOOKUP(D970,products!$A$1:$A$49,products!$E$1:$E$49,,0)</f>
        <v>2.9849999999999999</v>
      </c>
      <c r="M970" s="5">
        <f t="shared" si="30"/>
        <v>5.97</v>
      </c>
      <c r="N970" t="s">
        <v>6197</v>
      </c>
      <c r="O970" t="str">
        <f t="shared" si="31"/>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 customers!$A$1:$A$1001,customers!$C$1:$C$1001,,0)=0,"",_xlfn.XLOOKUP(C971, customers!$A$1:$A$1001,customers!$C$1:$C$1001,,0))</f>
        <v>cshaldersqx@cisco.com</v>
      </c>
      <c r="H971" s="2" t="str">
        <f>_xlfn.XLOOKUP(orders!C971,customers!$A$1:$A$1001,customers!$G$1:$G$1001,,0)</f>
        <v>United States</v>
      </c>
      <c r="I971" t="str">
        <f>_xlfn.XLOOKUP(D971,products!$A$1:$A$49,products!$B$1:$B$49,,0)</f>
        <v>Lib</v>
      </c>
      <c r="J971" t="str">
        <f>_xlfn.XLOOKUP(D971,products!$A$1:$A$49,products!$C$1:$C$49,,0)</f>
        <v>D</v>
      </c>
      <c r="K971" s="4">
        <f>_xlfn.XLOOKUP(D971,products!$A$1:$A$49,products!$D$1:$D$49,,0)</f>
        <v>1</v>
      </c>
      <c r="L971" s="6">
        <f>_xlfn.XLOOKUP(D971,products!$A$1:$A$49,products!$E$1:$E$49,,0)</f>
        <v>12.95</v>
      </c>
      <c r="M971" s="5">
        <f t="shared" si="30"/>
        <v>12.95</v>
      </c>
      <c r="N971" t="s">
        <v>6199</v>
      </c>
      <c r="O971" t="str">
        <f t="shared" si="31"/>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 customers!$A$1:$A$1001,customers!$C$1:$C$1001,,0)=0,"",_xlfn.XLOOKUP(C972, customers!$A$1:$A$1001,customers!$C$1:$C$1001,,0))</f>
        <v/>
      </c>
      <c r="H972" s="2" t="str">
        <f>_xlfn.XLOOKUP(orders!C972,customers!$A$1:$A$1001,customers!$G$1:$G$1001,,0)</f>
        <v>United States</v>
      </c>
      <c r="I972" t="str">
        <f>_xlfn.XLOOKUP(D972,products!$A$1:$A$49,products!$B$1:$B$49,,0)</f>
        <v>Exc</v>
      </c>
      <c r="J972" t="str">
        <f>_xlfn.XLOOKUP(D972,products!$A$1:$A$49,products!$C$1:$C$49,,0)</f>
        <v>M</v>
      </c>
      <c r="K972" s="4">
        <f>_xlfn.XLOOKUP(D972,products!$A$1:$A$49,products!$D$1:$D$49,,0)</f>
        <v>0.5</v>
      </c>
      <c r="L972" s="6">
        <f>_xlfn.XLOOKUP(D972,products!$A$1:$A$49,products!$E$1:$E$49,,0)</f>
        <v>8.25</v>
      </c>
      <c r="M972" s="5">
        <f t="shared" si="30"/>
        <v>8.25</v>
      </c>
      <c r="N972" t="s">
        <v>6198</v>
      </c>
      <c r="O972" t="str">
        <f t="shared" si="31"/>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 customers!$A$1:$A$1001,customers!$C$1:$C$1001,,0)=0,"",_xlfn.XLOOKUP(C973, customers!$A$1:$A$1001,customers!$C$1:$C$1001,,0))</f>
        <v>nfurberqz@jugem.jp</v>
      </c>
      <c r="H973" s="2" t="str">
        <f>_xlfn.XLOOKUP(orders!C973,customers!$A$1:$A$1001,customers!$G$1:$G$1001,,0)</f>
        <v>United States</v>
      </c>
      <c r="I973" t="str">
        <f>_xlfn.XLOOKUP(D973,products!$A$1:$A$49,products!$B$1:$B$49,,0)</f>
        <v>Ara</v>
      </c>
      <c r="J973" t="str">
        <f>_xlfn.XLOOKUP(D973,products!$A$1:$A$49,products!$C$1:$C$49,,0)</f>
        <v>L</v>
      </c>
      <c r="K973" s="4">
        <f>_xlfn.XLOOKUP(D973,products!$A$1:$A$49,products!$D$1:$D$49,,0)</f>
        <v>2.5</v>
      </c>
      <c r="L973" s="6">
        <f>_xlfn.XLOOKUP(D973,products!$A$1:$A$49,products!$E$1:$E$49,,0)</f>
        <v>29.784999999999997</v>
      </c>
      <c r="M973" s="5">
        <f t="shared" si="30"/>
        <v>148.92499999999998</v>
      </c>
      <c r="N973" t="s">
        <v>6200</v>
      </c>
      <c r="O973" t="str">
        <f t="shared" si="31"/>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 customers!$A$1:$A$1001,customers!$C$1:$C$1001,,0)=0,"",_xlfn.XLOOKUP(C974, customers!$A$1:$A$1001,customers!$C$1:$C$1001,,0))</f>
        <v/>
      </c>
      <c r="H974" s="2" t="str">
        <f>_xlfn.XLOOKUP(orders!C974,customers!$A$1:$A$1001,customers!$G$1:$G$1001,,0)</f>
        <v>Ireland</v>
      </c>
      <c r="I974" t="str">
        <f>_xlfn.XLOOKUP(D974,products!$A$1:$A$49,products!$B$1:$B$49,,0)</f>
        <v>Ara</v>
      </c>
      <c r="J974" t="str">
        <f>_xlfn.XLOOKUP(D974,products!$A$1:$A$49,products!$C$1:$C$49,,0)</f>
        <v>L</v>
      </c>
      <c r="K974" s="4">
        <f>_xlfn.XLOOKUP(D974,products!$A$1:$A$49,products!$D$1:$D$49,,0)</f>
        <v>2.5</v>
      </c>
      <c r="L974" s="6">
        <f>_xlfn.XLOOKUP(D974,products!$A$1:$A$49,products!$E$1:$E$49,,0)</f>
        <v>29.784999999999997</v>
      </c>
      <c r="M974" s="5">
        <f t="shared" si="30"/>
        <v>89.35499999999999</v>
      </c>
      <c r="N974" t="s">
        <v>6200</v>
      </c>
      <c r="O974" t="str">
        <f t="shared" si="31"/>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 customers!$A$1:$A$1001,customers!$C$1:$C$1001,,0)=0,"",_xlfn.XLOOKUP(C975, customers!$A$1:$A$1001,customers!$C$1:$C$1001,,0))</f>
        <v>ckeaver1@ucoz.com</v>
      </c>
      <c r="H975" s="2" t="str">
        <f>_xlfn.XLOOKUP(orders!C975,customers!$A$1:$A$1001,customers!$G$1:$G$1001,,0)</f>
        <v>United States</v>
      </c>
      <c r="I975" t="str">
        <f>_xlfn.XLOOKUP(D975,products!$A$1:$A$49,products!$B$1:$B$49,,0)</f>
        <v>Lib</v>
      </c>
      <c r="J975" t="str">
        <f>_xlfn.XLOOKUP(D975,products!$A$1:$A$49,products!$C$1:$C$49,,0)</f>
        <v>M</v>
      </c>
      <c r="K975" s="4">
        <f>_xlfn.XLOOKUP(D975,products!$A$1:$A$49,products!$D$1:$D$49,,0)</f>
        <v>1</v>
      </c>
      <c r="L975" s="6">
        <f>_xlfn.XLOOKUP(D975,products!$A$1:$A$49,products!$E$1:$E$49,,0)</f>
        <v>14.55</v>
      </c>
      <c r="M975" s="5">
        <f t="shared" si="30"/>
        <v>87.300000000000011</v>
      </c>
      <c r="N975" t="s">
        <v>6199</v>
      </c>
      <c r="O975" t="str">
        <f t="shared" si="31"/>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 customers!$A$1:$A$1001,customers!$C$1:$C$1001,,0)=0,"",_xlfn.XLOOKUP(C976, customers!$A$1:$A$1001,customers!$C$1:$C$1001,,0))</f>
        <v>sroseboroughr2@virginia.edu</v>
      </c>
      <c r="H976" s="2" t="str">
        <f>_xlfn.XLOOKUP(orders!C976,customers!$A$1:$A$1001,customers!$G$1:$G$1001,,0)</f>
        <v>United States</v>
      </c>
      <c r="I976" t="str">
        <f>_xlfn.XLOOKUP(D976,products!$A$1:$A$49,products!$B$1:$B$49,,0)</f>
        <v>Rob</v>
      </c>
      <c r="J976" t="str">
        <f>_xlfn.XLOOKUP(D976,products!$A$1:$A$49,products!$C$1:$C$49,,0)</f>
        <v>D</v>
      </c>
      <c r="K976" s="4">
        <f>_xlfn.XLOOKUP(D976,products!$A$1:$A$49,products!$D$1:$D$49,,0)</f>
        <v>0.5</v>
      </c>
      <c r="L976" s="6">
        <f>_xlfn.XLOOKUP(D976,products!$A$1:$A$49,products!$E$1:$E$49,,0)</f>
        <v>5.3699999999999992</v>
      </c>
      <c r="M976" s="5">
        <f t="shared" si="30"/>
        <v>5.3699999999999992</v>
      </c>
      <c r="N976" t="s">
        <v>6197</v>
      </c>
      <c r="O976" t="str">
        <f t="shared" si="31"/>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 customers!$A$1:$A$1001,customers!$C$1:$C$1001,,0)=0,"",_xlfn.XLOOKUP(C977, customers!$A$1:$A$1001,customers!$C$1:$C$1001,,0))</f>
        <v>ckingwellr3@squarespace.com</v>
      </c>
      <c r="H977" s="2" t="str">
        <f>_xlfn.XLOOKUP(orders!C977,customers!$A$1:$A$1001,customers!$G$1:$G$1001,,0)</f>
        <v>Ireland</v>
      </c>
      <c r="I977" t="str">
        <f>_xlfn.XLOOKUP(D977,products!$A$1:$A$49,products!$B$1:$B$49,,0)</f>
        <v>Ara</v>
      </c>
      <c r="J977" t="str">
        <f>_xlfn.XLOOKUP(D977,products!$A$1:$A$49,products!$C$1:$C$49,,0)</f>
        <v>D</v>
      </c>
      <c r="K977" s="4">
        <f>_xlfn.XLOOKUP(D977,products!$A$1:$A$49,products!$D$1:$D$49,,0)</f>
        <v>0.2</v>
      </c>
      <c r="L977" s="6">
        <f>_xlfn.XLOOKUP(D977,products!$A$1:$A$49,products!$E$1:$E$49,,0)</f>
        <v>2.9849999999999999</v>
      </c>
      <c r="M977" s="5">
        <f t="shared" si="30"/>
        <v>8.9550000000000001</v>
      </c>
      <c r="N977" t="s">
        <v>6200</v>
      </c>
      <c r="O977" t="str">
        <f t="shared" si="31"/>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 customers!$A$1:$A$1001,customers!$C$1:$C$1001,,0)=0,"",_xlfn.XLOOKUP(C978, customers!$A$1:$A$1001,customers!$C$1:$C$1001,,0))</f>
        <v>kcantor4@gmpg.org</v>
      </c>
      <c r="H978" s="2" t="str">
        <f>_xlfn.XLOOKUP(orders!C978,customers!$A$1:$A$1001,customers!$G$1:$G$1001,,0)</f>
        <v>United States</v>
      </c>
      <c r="I978" t="str">
        <f>_xlfn.XLOOKUP(D978,products!$A$1:$A$49,products!$B$1:$B$49,,0)</f>
        <v>Rob</v>
      </c>
      <c r="J978" t="str">
        <f>_xlfn.XLOOKUP(D978,products!$A$1:$A$49,products!$C$1:$C$49,,0)</f>
        <v>L</v>
      </c>
      <c r="K978" s="4">
        <f>_xlfn.XLOOKUP(D978,products!$A$1:$A$49,products!$D$1:$D$49,,0)</f>
        <v>2.5</v>
      </c>
      <c r="L978" s="6">
        <f>_xlfn.XLOOKUP(D978,products!$A$1:$A$49,products!$E$1:$E$49,,0)</f>
        <v>27.484999999999996</v>
      </c>
      <c r="M978" s="5">
        <f t="shared" si="30"/>
        <v>137.42499999999998</v>
      </c>
      <c r="N978" t="s">
        <v>6197</v>
      </c>
      <c r="O978" t="str">
        <f t="shared" si="31"/>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 customers!$A$1:$A$1001,customers!$C$1:$C$1001,,0)=0,"",_xlfn.XLOOKUP(C979, customers!$A$1:$A$1001,customers!$C$1:$C$1001,,0))</f>
        <v>mblakemorer5@nsw.gov.au</v>
      </c>
      <c r="H979" s="2" t="str">
        <f>_xlfn.XLOOKUP(orders!C979,customers!$A$1:$A$1001,customers!$G$1:$G$1001,,0)</f>
        <v>United States</v>
      </c>
      <c r="I979" t="str">
        <f>_xlfn.XLOOKUP(D979,products!$A$1:$A$49,products!$B$1:$B$49,,0)</f>
        <v>Rob</v>
      </c>
      <c r="J979" t="str">
        <f>_xlfn.XLOOKUP(D979,products!$A$1:$A$49,products!$C$1:$C$49,,0)</f>
        <v>L</v>
      </c>
      <c r="K979" s="4">
        <f>_xlfn.XLOOKUP(D979,products!$A$1:$A$49,products!$D$1:$D$49,,0)</f>
        <v>1</v>
      </c>
      <c r="L979" s="6">
        <f>_xlfn.XLOOKUP(D979,products!$A$1:$A$49,products!$E$1:$E$49,,0)</f>
        <v>11.95</v>
      </c>
      <c r="M979" s="5">
        <f t="shared" si="30"/>
        <v>59.75</v>
      </c>
      <c r="N979" t="s">
        <v>6197</v>
      </c>
      <c r="O979" t="str">
        <f t="shared" si="31"/>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 customers!$A$1:$A$1001,customers!$C$1:$C$1001,,0)=0,"",_xlfn.XLOOKUP(C980, customers!$A$1:$A$1001,customers!$C$1:$C$1001,,0))</f>
        <v>ckeaver1@ucoz.com</v>
      </c>
      <c r="H980" s="2" t="str">
        <f>_xlfn.XLOOKUP(orders!C980,customers!$A$1:$A$1001,customers!$G$1:$G$1001,,0)</f>
        <v>United States</v>
      </c>
      <c r="I980" t="str">
        <f>_xlfn.XLOOKUP(D980,products!$A$1:$A$49,products!$B$1:$B$49,,0)</f>
        <v>Ara</v>
      </c>
      <c r="J980" t="str">
        <f>_xlfn.XLOOKUP(D980,products!$A$1:$A$49,products!$C$1:$C$49,,0)</f>
        <v>L</v>
      </c>
      <c r="K980" s="4">
        <f>_xlfn.XLOOKUP(D980,products!$A$1:$A$49,products!$D$1:$D$49,,0)</f>
        <v>0.5</v>
      </c>
      <c r="L980" s="6">
        <f>_xlfn.XLOOKUP(D980,products!$A$1:$A$49,products!$E$1:$E$49,,0)</f>
        <v>7.77</v>
      </c>
      <c r="M980" s="5">
        <f t="shared" si="30"/>
        <v>23.31</v>
      </c>
      <c r="N980" t="s">
        <v>6200</v>
      </c>
      <c r="O980" t="str">
        <f t="shared" si="31"/>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 customers!$A$1:$A$1001,customers!$C$1:$C$1001,,0)=0,"",_xlfn.XLOOKUP(C981, customers!$A$1:$A$1001,customers!$C$1:$C$1001,,0))</f>
        <v/>
      </c>
      <c r="H981" s="2" t="str">
        <f>_xlfn.XLOOKUP(orders!C981,customers!$A$1:$A$1001,customers!$G$1:$G$1001,,0)</f>
        <v>United States</v>
      </c>
      <c r="I981" t="str">
        <f>_xlfn.XLOOKUP(D981,products!$A$1:$A$49,products!$B$1:$B$49,,0)</f>
        <v>Rob</v>
      </c>
      <c r="J981" t="str">
        <f>_xlfn.XLOOKUP(D981,products!$A$1:$A$49,products!$C$1:$C$49,,0)</f>
        <v>D</v>
      </c>
      <c r="K981" s="4">
        <f>_xlfn.XLOOKUP(D981,products!$A$1:$A$49,products!$D$1:$D$49,,0)</f>
        <v>0.5</v>
      </c>
      <c r="L981" s="6">
        <f>_xlfn.XLOOKUP(D981,products!$A$1:$A$49,products!$E$1:$E$49,,0)</f>
        <v>5.3699999999999992</v>
      </c>
      <c r="M981" s="5">
        <f t="shared" si="30"/>
        <v>10.739999999999998</v>
      </c>
      <c r="N981" t="s">
        <v>6197</v>
      </c>
      <c r="O981" t="str">
        <f t="shared" si="31"/>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 customers!$A$1:$A$1001,customers!$C$1:$C$1001,,0)=0,"",_xlfn.XLOOKUP(C982, customers!$A$1:$A$1001,customers!$C$1:$C$1001,,0))</f>
        <v/>
      </c>
      <c r="H982" s="2" t="str">
        <f>_xlfn.XLOOKUP(orders!C982,customers!$A$1:$A$1001,customers!$G$1:$G$1001,,0)</f>
        <v>United States</v>
      </c>
      <c r="I982" t="str">
        <f>_xlfn.XLOOKUP(D982,products!$A$1:$A$49,products!$B$1:$B$49,,0)</f>
        <v>Exc</v>
      </c>
      <c r="J982" t="str">
        <f>_xlfn.XLOOKUP(D982,products!$A$1:$A$49,products!$C$1:$C$49,,0)</f>
        <v>D</v>
      </c>
      <c r="K982" s="4">
        <f>_xlfn.XLOOKUP(D982,products!$A$1:$A$49,products!$D$1:$D$49,,0)</f>
        <v>2.5</v>
      </c>
      <c r="L982" s="6">
        <f>_xlfn.XLOOKUP(D982,products!$A$1:$A$49,products!$E$1:$E$49,,0)</f>
        <v>27.945</v>
      </c>
      <c r="M982" s="5">
        <f t="shared" si="30"/>
        <v>167.67000000000002</v>
      </c>
      <c r="N982" t="s">
        <v>6198</v>
      </c>
      <c r="O982" t="str">
        <f t="shared" si="31"/>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 customers!$A$1:$A$1001,customers!$C$1:$C$1001,,0)=0,"",_xlfn.XLOOKUP(C983, customers!$A$1:$A$1001,customers!$C$1:$C$1001,,0))</f>
        <v>cbernardotr9@wix.com</v>
      </c>
      <c r="H983" s="2" t="str">
        <f>_xlfn.XLOOKUP(orders!C983,customers!$A$1:$A$1001,customers!$G$1:$G$1001,,0)</f>
        <v>United States</v>
      </c>
      <c r="I983" t="str">
        <f>_xlfn.XLOOKUP(D983,products!$A$1:$A$49,products!$B$1:$B$49,,0)</f>
        <v>Exc</v>
      </c>
      <c r="J983" t="str">
        <f>_xlfn.XLOOKUP(D983,products!$A$1:$A$49,products!$C$1:$C$49,,0)</f>
        <v>D</v>
      </c>
      <c r="K983" s="4">
        <f>_xlfn.XLOOKUP(D983,products!$A$1:$A$49,products!$D$1:$D$49,,0)</f>
        <v>0.2</v>
      </c>
      <c r="L983" s="6">
        <f>_xlfn.XLOOKUP(D983,products!$A$1:$A$49,products!$E$1:$E$49,,0)</f>
        <v>3.645</v>
      </c>
      <c r="M983" s="5">
        <f t="shared" si="30"/>
        <v>21.87</v>
      </c>
      <c r="N983" t="s">
        <v>6198</v>
      </c>
      <c r="O983" t="str">
        <f t="shared" si="31"/>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 customers!$A$1:$A$1001,customers!$C$1:$C$1001,,0)=0,"",_xlfn.XLOOKUP(C984, customers!$A$1:$A$1001,customers!$C$1:$C$1001,,0))</f>
        <v>kkemeryra@t.co</v>
      </c>
      <c r="H984" s="2" t="str">
        <f>_xlfn.XLOOKUP(orders!C984,customers!$A$1:$A$1001,customers!$G$1:$G$1001,,0)</f>
        <v>United States</v>
      </c>
      <c r="I984" t="str">
        <f>_xlfn.XLOOKUP(D984,products!$A$1:$A$49,products!$B$1:$B$49,,0)</f>
        <v>Rob</v>
      </c>
      <c r="J984" t="str">
        <f>_xlfn.XLOOKUP(D984,products!$A$1:$A$49,products!$C$1:$C$49,,0)</f>
        <v>L</v>
      </c>
      <c r="K984" s="4">
        <f>_xlfn.XLOOKUP(D984,products!$A$1:$A$49,products!$D$1:$D$49,,0)</f>
        <v>1</v>
      </c>
      <c r="L984" s="6">
        <f>_xlfn.XLOOKUP(D984,products!$A$1:$A$49,products!$E$1:$E$49,,0)</f>
        <v>11.95</v>
      </c>
      <c r="M984" s="5">
        <f t="shared" si="30"/>
        <v>23.9</v>
      </c>
      <c r="N984" t="s">
        <v>6197</v>
      </c>
      <c r="O984" t="str">
        <f t="shared" si="31"/>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 customers!$A$1:$A$1001,customers!$C$1:$C$1001,,0)=0,"",_xlfn.XLOOKUP(C985, customers!$A$1:$A$1001,customers!$C$1:$C$1001,,0))</f>
        <v>fparlotrb@forbes.com</v>
      </c>
      <c r="H985" s="2" t="str">
        <f>_xlfn.XLOOKUP(orders!C985,customers!$A$1:$A$1001,customers!$G$1:$G$1001,,0)</f>
        <v>United States</v>
      </c>
      <c r="I985" t="str">
        <f>_xlfn.XLOOKUP(D985,products!$A$1:$A$49,products!$B$1:$B$49,,0)</f>
        <v>Ara</v>
      </c>
      <c r="J985" t="str">
        <f>_xlfn.XLOOKUP(D985,products!$A$1:$A$49,products!$C$1:$C$49,,0)</f>
        <v>M</v>
      </c>
      <c r="K985" s="4">
        <f>_xlfn.XLOOKUP(D985,products!$A$1:$A$49,products!$D$1:$D$49,,0)</f>
        <v>0.2</v>
      </c>
      <c r="L985" s="6">
        <f>_xlfn.XLOOKUP(D985,products!$A$1:$A$49,products!$E$1:$E$49,,0)</f>
        <v>3.375</v>
      </c>
      <c r="M985" s="5">
        <f t="shared" si="30"/>
        <v>6.75</v>
      </c>
      <c r="N985" t="s">
        <v>6200</v>
      </c>
      <c r="O985" t="str">
        <f t="shared" si="31"/>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 customers!$A$1:$A$1001,customers!$C$1:$C$1001,,0)=0,"",_xlfn.XLOOKUP(C986, customers!$A$1:$A$1001,customers!$C$1:$C$1001,,0))</f>
        <v>rcheakrc@tripadvisor.com</v>
      </c>
      <c r="H986" s="2" t="str">
        <f>_xlfn.XLOOKUP(orders!C986,customers!$A$1:$A$1001,customers!$G$1:$G$1001,,0)</f>
        <v>Ireland</v>
      </c>
      <c r="I986" t="str">
        <f>_xlfn.XLOOKUP(D986,products!$A$1:$A$49,products!$B$1:$B$49,,0)</f>
        <v>Exc</v>
      </c>
      <c r="J986" t="str">
        <f>_xlfn.XLOOKUP(D986,products!$A$1:$A$49,products!$C$1:$C$49,,0)</f>
        <v>M</v>
      </c>
      <c r="K986" s="4">
        <f>_xlfn.XLOOKUP(D986,products!$A$1:$A$49,products!$D$1:$D$49,,0)</f>
        <v>2.5</v>
      </c>
      <c r="L986" s="6">
        <f>_xlfn.XLOOKUP(D986,products!$A$1:$A$49,products!$E$1:$E$49,,0)</f>
        <v>31.624999999999996</v>
      </c>
      <c r="M986" s="5">
        <f t="shared" si="30"/>
        <v>31.624999999999996</v>
      </c>
      <c r="N986" t="s">
        <v>6198</v>
      </c>
      <c r="O986" t="str">
        <f t="shared" si="31"/>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 customers!$A$1:$A$1001,customers!$C$1:$C$1001,,0)=0,"",_xlfn.XLOOKUP(C987, customers!$A$1:$A$1001,customers!$C$1:$C$1001,,0))</f>
        <v>kogeneayrd@utexas.edu</v>
      </c>
      <c r="H987" s="2" t="str">
        <f>_xlfn.XLOOKUP(orders!C987,customers!$A$1:$A$1001,customers!$G$1:$G$1001,,0)</f>
        <v>United States</v>
      </c>
      <c r="I987" t="str">
        <f>_xlfn.XLOOKUP(D987,products!$A$1:$A$49,products!$B$1:$B$49,,0)</f>
        <v>Rob</v>
      </c>
      <c r="J987" t="str">
        <f>_xlfn.XLOOKUP(D987,products!$A$1:$A$49,products!$C$1:$C$49,,0)</f>
        <v>L</v>
      </c>
      <c r="K987" s="4">
        <f>_xlfn.XLOOKUP(D987,products!$A$1:$A$49,products!$D$1:$D$49,,0)</f>
        <v>1</v>
      </c>
      <c r="L987" s="6">
        <f>_xlfn.XLOOKUP(D987,products!$A$1:$A$49,products!$E$1:$E$49,,0)</f>
        <v>11.95</v>
      </c>
      <c r="M987" s="5">
        <f t="shared" si="30"/>
        <v>47.8</v>
      </c>
      <c r="N987" t="s">
        <v>6197</v>
      </c>
      <c r="O987" t="str">
        <f t="shared" si="31"/>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 customers!$A$1:$A$1001,customers!$C$1:$C$1001,,0)=0,"",_xlfn.XLOOKUP(C988, customers!$A$1:$A$1001,customers!$C$1:$C$1001,,0))</f>
        <v>cayrere@symantec.com</v>
      </c>
      <c r="H988" s="2" t="str">
        <f>_xlfn.XLOOKUP(orders!C988,customers!$A$1:$A$1001,customers!$G$1:$G$1001,,0)</f>
        <v>United States</v>
      </c>
      <c r="I988" t="str">
        <f>_xlfn.XLOOKUP(D988,products!$A$1:$A$49,products!$B$1:$B$49,,0)</f>
        <v>Lib</v>
      </c>
      <c r="J988" t="str">
        <f>_xlfn.XLOOKUP(D988,products!$A$1:$A$49,products!$C$1:$C$49,,0)</f>
        <v>M</v>
      </c>
      <c r="K988" s="4">
        <f>_xlfn.XLOOKUP(D988,products!$A$1:$A$49,products!$D$1:$D$49,,0)</f>
        <v>2.5</v>
      </c>
      <c r="L988" s="6">
        <f>_xlfn.XLOOKUP(D988,products!$A$1:$A$49,products!$E$1:$E$49,,0)</f>
        <v>33.464999999999996</v>
      </c>
      <c r="M988" s="5">
        <f t="shared" si="30"/>
        <v>33.464999999999996</v>
      </c>
      <c r="N988" t="s">
        <v>6199</v>
      </c>
      <c r="O988" t="str">
        <f t="shared" si="31"/>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 customers!$A$1:$A$1001,customers!$C$1:$C$1001,,0)=0,"",_xlfn.XLOOKUP(C989, customers!$A$1:$A$1001,customers!$C$1:$C$1001,,0))</f>
        <v>lkynetonrf@macromedia.com</v>
      </c>
      <c r="H989" s="2" t="str">
        <f>_xlfn.XLOOKUP(orders!C989,customers!$A$1:$A$1001,customers!$G$1:$G$1001,,0)</f>
        <v>United Kingdom</v>
      </c>
      <c r="I989" t="str">
        <f>_xlfn.XLOOKUP(D989,products!$A$1:$A$49,products!$B$1:$B$49,,0)</f>
        <v>Ara</v>
      </c>
      <c r="J989" t="str">
        <f>_xlfn.XLOOKUP(D989,products!$A$1:$A$49,products!$C$1:$C$49,,0)</f>
        <v>D</v>
      </c>
      <c r="K989" s="4">
        <f>_xlfn.XLOOKUP(D989,products!$A$1:$A$49,products!$D$1:$D$49,,0)</f>
        <v>0.5</v>
      </c>
      <c r="L989" s="6">
        <f>_xlfn.XLOOKUP(D989,products!$A$1:$A$49,products!$E$1:$E$49,,0)</f>
        <v>5.97</v>
      </c>
      <c r="M989" s="5">
        <f t="shared" si="30"/>
        <v>29.849999999999998</v>
      </c>
      <c r="N989" t="s">
        <v>6200</v>
      </c>
      <c r="O989" t="str">
        <f t="shared" si="31"/>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 customers!$A$1:$A$1001,customers!$C$1:$C$1001,,0)=0,"",_xlfn.XLOOKUP(C990, customers!$A$1:$A$1001,customers!$C$1:$C$1001,,0))</f>
        <v/>
      </c>
      <c r="H990" s="2" t="str">
        <f>_xlfn.XLOOKUP(orders!C990,customers!$A$1:$A$1001,customers!$G$1:$G$1001,,0)</f>
        <v>United Kingdom</v>
      </c>
      <c r="I990" t="str">
        <f>_xlfn.XLOOKUP(D990,products!$A$1:$A$49,products!$B$1:$B$49,,0)</f>
        <v>Rob</v>
      </c>
      <c r="J990" t="str">
        <f>_xlfn.XLOOKUP(D990,products!$A$1:$A$49,products!$C$1:$C$49,,0)</f>
        <v>M</v>
      </c>
      <c r="K990" s="4">
        <f>_xlfn.XLOOKUP(D990,products!$A$1:$A$49,products!$D$1:$D$49,,0)</f>
        <v>1</v>
      </c>
      <c r="L990" s="6">
        <f>_xlfn.XLOOKUP(D990,products!$A$1:$A$49,products!$E$1:$E$49,,0)</f>
        <v>9.9499999999999993</v>
      </c>
      <c r="M990" s="5">
        <f t="shared" si="30"/>
        <v>29.849999999999998</v>
      </c>
      <c r="N990" t="s">
        <v>6197</v>
      </c>
      <c r="O990" t="str">
        <f t="shared" si="31"/>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 customers!$A$1:$A$1001,customers!$C$1:$C$1001,,0)=0,"",_xlfn.XLOOKUP(C991, customers!$A$1:$A$1001,customers!$C$1:$C$1001,,0))</f>
        <v/>
      </c>
      <c r="H991" s="2" t="str">
        <f>_xlfn.XLOOKUP(orders!C991,customers!$A$1:$A$1001,customers!$G$1:$G$1001,,0)</f>
        <v>United States</v>
      </c>
      <c r="I991" t="str">
        <f>_xlfn.XLOOKUP(D991,products!$A$1:$A$49,products!$B$1:$B$49,,0)</f>
        <v>Ara</v>
      </c>
      <c r="J991" t="str">
        <f>_xlfn.XLOOKUP(D991,products!$A$1:$A$49,products!$C$1:$C$49,,0)</f>
        <v>M</v>
      </c>
      <c r="K991" s="4">
        <f>_xlfn.XLOOKUP(D991,products!$A$1:$A$49,products!$D$1:$D$49,,0)</f>
        <v>2.5</v>
      </c>
      <c r="L991" s="6">
        <f>_xlfn.XLOOKUP(D991,products!$A$1:$A$49,products!$E$1:$E$49,,0)</f>
        <v>25.874999999999996</v>
      </c>
      <c r="M991" s="5">
        <f t="shared" si="30"/>
        <v>155.24999999999997</v>
      </c>
      <c r="N991" t="s">
        <v>6200</v>
      </c>
      <c r="O991" t="str">
        <f t="shared" si="31"/>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 customers!$A$1:$A$1001,customers!$C$1:$C$1001,,0)=0,"",_xlfn.XLOOKUP(C992, customers!$A$1:$A$1001,customers!$C$1:$C$1001,,0))</f>
        <v/>
      </c>
      <c r="H992" s="2" t="str">
        <f>_xlfn.XLOOKUP(orders!C992,customers!$A$1:$A$1001,customers!$G$1:$G$1001,,0)</f>
        <v>United States</v>
      </c>
      <c r="I992" t="str">
        <f>_xlfn.XLOOKUP(D992,products!$A$1:$A$49,products!$B$1:$B$49,,0)</f>
        <v>Exc</v>
      </c>
      <c r="J992" t="str">
        <f>_xlfn.XLOOKUP(D992,products!$A$1:$A$49,products!$C$1:$C$49,,0)</f>
        <v>D</v>
      </c>
      <c r="K992" s="4">
        <f>_xlfn.XLOOKUP(D992,products!$A$1:$A$49,products!$D$1:$D$49,,0)</f>
        <v>0.2</v>
      </c>
      <c r="L992" s="6">
        <f>_xlfn.XLOOKUP(D992,products!$A$1:$A$49,products!$E$1:$E$49,,0)</f>
        <v>3.645</v>
      </c>
      <c r="M992" s="5">
        <f t="shared" si="30"/>
        <v>18.225000000000001</v>
      </c>
      <c r="N992" t="s">
        <v>6198</v>
      </c>
      <c r="O992" t="str">
        <f t="shared" si="31"/>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 customers!$A$1:$A$1001,customers!$C$1:$C$1001,,0)=0,"",_xlfn.XLOOKUP(C993, customers!$A$1:$A$1001,customers!$C$1:$C$1001,,0))</f>
        <v/>
      </c>
      <c r="H993" s="2" t="str">
        <f>_xlfn.XLOOKUP(orders!C993,customers!$A$1:$A$1001,customers!$G$1:$G$1001,,0)</f>
        <v>United States</v>
      </c>
      <c r="I993" t="str">
        <f>_xlfn.XLOOKUP(D993,products!$A$1:$A$49,products!$B$1:$B$49,,0)</f>
        <v>Lib</v>
      </c>
      <c r="J993" t="str">
        <f>_xlfn.XLOOKUP(D993,products!$A$1:$A$49,products!$C$1:$C$49,,0)</f>
        <v>D</v>
      </c>
      <c r="K993" s="4">
        <f>_xlfn.XLOOKUP(D993,products!$A$1:$A$49,products!$D$1:$D$49,,0)</f>
        <v>0.5</v>
      </c>
      <c r="L993" s="6">
        <f>_xlfn.XLOOKUP(D993,products!$A$1:$A$49,products!$E$1:$E$49,,0)</f>
        <v>7.77</v>
      </c>
      <c r="M993" s="5">
        <f t="shared" si="30"/>
        <v>15.54</v>
      </c>
      <c r="N993" t="s">
        <v>6199</v>
      </c>
      <c r="O993" t="str">
        <f t="shared" si="31"/>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 customers!$A$1:$A$1001,customers!$C$1:$C$1001,,0)=0,"",_xlfn.XLOOKUP(C994, customers!$A$1:$A$1001,customers!$C$1:$C$1001,,0))</f>
        <v/>
      </c>
      <c r="H994" s="2" t="str">
        <f>_xlfn.XLOOKUP(orders!C994,customers!$A$1:$A$1001,customers!$G$1:$G$1001,,0)</f>
        <v>Ireland</v>
      </c>
      <c r="I994" t="str">
        <f>_xlfn.XLOOKUP(D994,products!$A$1:$A$49,products!$B$1:$B$49,,0)</f>
        <v>Lib</v>
      </c>
      <c r="J994" t="str">
        <f>_xlfn.XLOOKUP(D994,products!$A$1:$A$49,products!$C$1:$C$49,,0)</f>
        <v>L</v>
      </c>
      <c r="K994" s="4">
        <f>_xlfn.XLOOKUP(D994,products!$A$1:$A$49,products!$D$1:$D$49,,0)</f>
        <v>2.5</v>
      </c>
      <c r="L994" s="6">
        <f>_xlfn.XLOOKUP(D994,products!$A$1:$A$49,products!$E$1:$E$49,,0)</f>
        <v>36.454999999999998</v>
      </c>
      <c r="M994" s="5">
        <f t="shared" si="30"/>
        <v>109.36499999999999</v>
      </c>
      <c r="N994" t="s">
        <v>6199</v>
      </c>
      <c r="O994" t="str">
        <f t="shared" si="31"/>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 customers!$A$1:$A$1001,customers!$C$1:$C$1001,,0)=0,"",_xlfn.XLOOKUP(C995, customers!$A$1:$A$1001,customers!$C$1:$C$1001,,0))</f>
        <v/>
      </c>
      <c r="H995" s="2" t="str">
        <f>_xlfn.XLOOKUP(orders!C995,customers!$A$1:$A$1001,customers!$G$1:$G$1001,,0)</f>
        <v>United States</v>
      </c>
      <c r="I995" t="str">
        <f>_xlfn.XLOOKUP(D995,products!$A$1:$A$49,products!$B$1:$B$49,,0)</f>
        <v>Ara</v>
      </c>
      <c r="J995" t="str">
        <f>_xlfn.XLOOKUP(D995,products!$A$1:$A$49,products!$C$1:$C$49,,0)</f>
        <v>L</v>
      </c>
      <c r="K995" s="4">
        <f>_xlfn.XLOOKUP(D995,products!$A$1:$A$49,products!$D$1:$D$49,,0)</f>
        <v>1</v>
      </c>
      <c r="L995" s="6">
        <f>_xlfn.XLOOKUP(D995,products!$A$1:$A$49,products!$E$1:$E$49,,0)</f>
        <v>12.95</v>
      </c>
      <c r="M995" s="5">
        <f t="shared" si="30"/>
        <v>77.699999999999989</v>
      </c>
      <c r="N995" t="s">
        <v>6200</v>
      </c>
      <c r="O995" t="str">
        <f t="shared" si="31"/>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 customers!$A$1:$A$1001,customers!$C$1:$C$1001,,0)=0,"",_xlfn.XLOOKUP(C996, customers!$A$1:$A$1001,customers!$C$1:$C$1001,,0))</f>
        <v/>
      </c>
      <c r="H996" s="2" t="str">
        <f>_xlfn.XLOOKUP(orders!C996,customers!$A$1:$A$1001,customers!$G$1:$G$1001,,0)</f>
        <v>Ireland</v>
      </c>
      <c r="I996" t="str">
        <f>_xlfn.XLOOKUP(D996,products!$A$1:$A$49,products!$B$1:$B$49,,0)</f>
        <v>Ara</v>
      </c>
      <c r="J996" t="str">
        <f>_xlfn.XLOOKUP(D996,products!$A$1:$A$49,products!$C$1:$C$49,,0)</f>
        <v>D</v>
      </c>
      <c r="K996" s="4">
        <f>_xlfn.XLOOKUP(D996,products!$A$1:$A$49,products!$D$1:$D$49,,0)</f>
        <v>0.2</v>
      </c>
      <c r="L996" s="6">
        <f>_xlfn.XLOOKUP(D996,products!$A$1:$A$49,products!$E$1:$E$49,,0)</f>
        <v>2.9849999999999999</v>
      </c>
      <c r="M996" s="5">
        <f t="shared" si="30"/>
        <v>8.9550000000000001</v>
      </c>
      <c r="N996" t="s">
        <v>6200</v>
      </c>
      <c r="O996" t="str">
        <f t="shared" si="31"/>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 customers!$A$1:$A$1001,customers!$C$1:$C$1001,,0)=0,"",_xlfn.XLOOKUP(C997, customers!$A$1:$A$1001,customers!$C$1:$C$1001,,0))</f>
        <v>jtewelsonrn@samsung.com</v>
      </c>
      <c r="H997" s="2" t="str">
        <f>_xlfn.XLOOKUP(orders!C997,customers!$A$1:$A$1001,customers!$G$1:$G$1001,,0)</f>
        <v>United States</v>
      </c>
      <c r="I997" t="str">
        <f>_xlfn.XLOOKUP(D997,products!$A$1:$A$49,products!$B$1:$B$49,,0)</f>
        <v>Rob</v>
      </c>
      <c r="J997" t="str">
        <f>_xlfn.XLOOKUP(D997,products!$A$1:$A$49,products!$C$1:$C$49,,0)</f>
        <v>L</v>
      </c>
      <c r="K997" s="4">
        <f>_xlfn.XLOOKUP(D997,products!$A$1:$A$49,products!$D$1:$D$49,,0)</f>
        <v>2.5</v>
      </c>
      <c r="L997" s="6">
        <f>_xlfn.XLOOKUP(D997,products!$A$1:$A$49,products!$E$1:$E$49,,0)</f>
        <v>27.484999999999996</v>
      </c>
      <c r="M997" s="5">
        <f t="shared" si="30"/>
        <v>27.484999999999996</v>
      </c>
      <c r="N997" t="s">
        <v>6197</v>
      </c>
      <c r="O997" t="str">
        <f t="shared" si="31"/>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 customers!$A$1:$A$1001,customers!$C$1:$C$1001,,0)=0,"",_xlfn.XLOOKUP(C998, customers!$A$1:$A$1001,customers!$C$1:$C$1001,,0))</f>
        <v/>
      </c>
      <c r="H998" s="2" t="str">
        <f>_xlfn.XLOOKUP(orders!C998,customers!$A$1:$A$1001,customers!$G$1:$G$1001,,0)</f>
        <v>United States</v>
      </c>
      <c r="I998" t="str">
        <f>_xlfn.XLOOKUP(D998,products!$A$1:$A$49,products!$B$1:$B$49,,0)</f>
        <v>Rob</v>
      </c>
      <c r="J998" t="str">
        <f>_xlfn.XLOOKUP(D998,products!$A$1:$A$49,products!$C$1:$C$49,,0)</f>
        <v>M</v>
      </c>
      <c r="K998" s="4">
        <f>_xlfn.XLOOKUP(D998,products!$A$1:$A$49,products!$D$1:$D$49,,0)</f>
        <v>0.5</v>
      </c>
      <c r="L998" s="6">
        <f>_xlfn.XLOOKUP(D998,products!$A$1:$A$49,products!$E$1:$E$49,,0)</f>
        <v>5.97</v>
      </c>
      <c r="M998" s="5">
        <f t="shared" si="30"/>
        <v>29.849999999999998</v>
      </c>
      <c r="N998" t="s">
        <v>6197</v>
      </c>
      <c r="O998" t="str">
        <f t="shared" si="31"/>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 customers!$A$1:$A$1001,customers!$C$1:$C$1001,,0)=0,"",_xlfn.XLOOKUP(C999, customers!$A$1:$A$1001,customers!$C$1:$C$1001,,0))</f>
        <v/>
      </c>
      <c r="H999" s="2" t="str">
        <f>_xlfn.XLOOKUP(orders!C999,customers!$A$1:$A$1001,customers!$G$1:$G$1001,,0)</f>
        <v>United States</v>
      </c>
      <c r="I999" t="str">
        <f>_xlfn.XLOOKUP(D999,products!$A$1:$A$49,products!$B$1:$B$49,,0)</f>
        <v>Ara</v>
      </c>
      <c r="J999" t="str">
        <f>_xlfn.XLOOKUP(D999,products!$A$1:$A$49,products!$C$1:$C$49,,0)</f>
        <v>M</v>
      </c>
      <c r="K999" s="4">
        <f>_xlfn.XLOOKUP(D999,products!$A$1:$A$49,products!$D$1:$D$49,,0)</f>
        <v>0.5</v>
      </c>
      <c r="L999" s="6">
        <f>_xlfn.XLOOKUP(D999,products!$A$1:$A$49,products!$E$1:$E$49,,0)</f>
        <v>6.75</v>
      </c>
      <c r="M999" s="5">
        <f t="shared" si="30"/>
        <v>27</v>
      </c>
      <c r="N999" t="s">
        <v>6200</v>
      </c>
      <c r="O999" t="str">
        <f t="shared" si="31"/>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 customers!$A$1:$A$1001,customers!$C$1:$C$1001,,0)=0,"",_xlfn.XLOOKUP(C1000, customers!$A$1:$A$1001,customers!$C$1:$C$1001,,0))</f>
        <v>njennyrq@bigcartel.com</v>
      </c>
      <c r="H1000" s="2" t="str">
        <f>_xlfn.XLOOKUP(orders!C1000,customers!$A$1:$A$1001,customers!$G$1:$G$1001,,0)</f>
        <v>United States</v>
      </c>
      <c r="I1000" t="str">
        <f>_xlfn.XLOOKUP(D1000,products!$A$1:$A$49,products!$B$1:$B$49,,0)</f>
        <v>Ara</v>
      </c>
      <c r="J1000" t="str">
        <f>_xlfn.XLOOKUP(D1000,products!$A$1:$A$49,products!$C$1:$C$49,,0)</f>
        <v>D</v>
      </c>
      <c r="K1000" s="4">
        <f>_xlfn.XLOOKUP(D1000,products!$A$1:$A$49,products!$D$1:$D$49,,0)</f>
        <v>1</v>
      </c>
      <c r="L1000" s="6">
        <f>_xlfn.XLOOKUP(D1000,products!$A$1:$A$49,products!$E$1:$E$49,,0)</f>
        <v>9.9499999999999993</v>
      </c>
      <c r="M1000" s="5">
        <f t="shared" si="30"/>
        <v>9.9499999999999993</v>
      </c>
      <c r="N1000" t="s">
        <v>6200</v>
      </c>
      <c r="O1000" t="str">
        <f t="shared" si="31"/>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 customers!$A$1:$A$1001,customers!$C$1:$C$1001,,0)=0,"",_xlfn.XLOOKUP(C1001, customers!$A$1:$A$1001,customers!$C$1:$C$1001,,0))</f>
        <v/>
      </c>
      <c r="H1001" s="2" t="str">
        <f>_xlfn.XLOOKUP(orders!C1001,customers!$A$1:$A$1001,customers!$G$1:$G$1001,,0)</f>
        <v>United Kingdom</v>
      </c>
      <c r="I1001" t="str">
        <f>_xlfn.XLOOKUP(D1001,products!$A$1:$A$49,products!$B$1:$B$49,,0)</f>
        <v>Exc</v>
      </c>
      <c r="J1001" t="str">
        <f>_xlfn.XLOOKUP(D1001,products!$A$1:$A$49,products!$C$1:$C$49,,0)</f>
        <v>M</v>
      </c>
      <c r="K1001" s="4">
        <f>_xlfn.XLOOKUP(D1001,products!$A$1:$A$49,products!$D$1:$D$49,,0)</f>
        <v>0.2</v>
      </c>
      <c r="L1001" s="6">
        <f>_xlfn.XLOOKUP(D1001,products!$A$1:$A$49,products!$E$1:$E$49,,0)</f>
        <v>4.125</v>
      </c>
      <c r="M1001" s="5">
        <f t="shared" si="30"/>
        <v>12.375</v>
      </c>
      <c r="N1001" t="s">
        <v>6198</v>
      </c>
      <c r="O1001" t="str">
        <f t="shared" si="31"/>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Ako</dc:creator>
  <cp:keywords/>
  <dc:description/>
  <cp:lastModifiedBy>Akaki Magradze</cp:lastModifiedBy>
  <cp:revision/>
  <dcterms:created xsi:type="dcterms:W3CDTF">2022-11-26T09:51:45Z</dcterms:created>
  <dcterms:modified xsi:type="dcterms:W3CDTF">2024-07-09T21:21:50Z</dcterms:modified>
  <cp:category/>
  <cp:contentStatus/>
</cp:coreProperties>
</file>