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1de4dd5c797054ed/Desktop/Akanksha/Npower/Projects for github/CrimeDataAnalysis/"/>
    </mc:Choice>
  </mc:AlternateContent>
  <xr:revisionPtr revIDLastSave="6" documentId="13_ncr:1_{CCE07125-8086-4F39-A97A-A52984BD9351}" xr6:coauthVersionLast="47" xr6:coauthVersionMax="47" xr10:uidLastSave="{AF7BA667-0FDB-4EEF-B27E-202D2FA09241}"/>
  <bookViews>
    <workbookView xWindow="-108" yWindow="-108" windowWidth="23256" windowHeight="13896" activeTab="1" xr2:uid="{00000000-000D-0000-FFFF-FFFF00000000}"/>
  </bookViews>
  <sheets>
    <sheet name="Crime_2015" sheetId="3" r:id="rId1"/>
    <sheet name="CollegeScorecard" sheetId="1" r:id="rId2"/>
    <sheet name="FinalAnalysis_Top5RankColleges" sheetId="2" r:id="rId3"/>
  </sheets>
  <externalReferences>
    <externalReference r:id="rId4"/>
  </externalReferences>
  <definedNames>
    <definedName name="_xlnm._FilterDatabase" localSheetId="1" hidden="1">CollegeScorecard!$A$1:$F$30</definedName>
  </definedNames>
  <calcPr calcId="181029"/>
</workbook>
</file>

<file path=xl/calcChain.xml><?xml version="1.0" encoding="utf-8"?>
<calcChain xmlns="http://schemas.openxmlformats.org/spreadsheetml/2006/main">
  <c r="O37" i="3" l="1"/>
  <c r="N37" i="3"/>
  <c r="M37" i="3"/>
  <c r="L37" i="3"/>
  <c r="K37" i="3"/>
  <c r="J37" i="3"/>
  <c r="I37" i="3"/>
  <c r="P37" i="3" s="1"/>
  <c r="O36" i="3"/>
  <c r="N36" i="3"/>
  <c r="M36" i="3"/>
  <c r="L36" i="3"/>
  <c r="K36" i="3"/>
  <c r="J36" i="3"/>
  <c r="I36" i="3"/>
  <c r="P36" i="3" s="1"/>
  <c r="O35" i="3"/>
  <c r="P35" i="3" s="1"/>
  <c r="N35" i="3"/>
  <c r="M35" i="3"/>
  <c r="L35" i="3"/>
  <c r="K35" i="3"/>
  <c r="J35" i="3"/>
  <c r="I35" i="3"/>
  <c r="O34" i="3"/>
  <c r="N34" i="3"/>
  <c r="M34" i="3"/>
  <c r="L34" i="3"/>
  <c r="P34" i="3" s="1"/>
  <c r="K34" i="3"/>
  <c r="J34" i="3"/>
  <c r="I34" i="3"/>
  <c r="O33" i="3"/>
  <c r="N33" i="3"/>
  <c r="M33" i="3"/>
  <c r="L33" i="3"/>
  <c r="K33" i="3"/>
  <c r="J33" i="3"/>
  <c r="I33" i="3"/>
  <c r="P33" i="3" s="1"/>
  <c r="O32" i="3"/>
  <c r="N32" i="3"/>
  <c r="M32" i="3"/>
  <c r="L32" i="3"/>
  <c r="K32" i="3"/>
  <c r="J32" i="3"/>
  <c r="I32" i="3"/>
  <c r="P32" i="3" s="1"/>
  <c r="O31" i="3"/>
  <c r="P31" i="3" s="1"/>
  <c r="N31" i="3"/>
  <c r="M31" i="3"/>
  <c r="L31" i="3"/>
  <c r="K31" i="3"/>
  <c r="J31" i="3"/>
  <c r="I31" i="3"/>
  <c r="O30" i="3"/>
  <c r="N30" i="3"/>
  <c r="M30" i="3"/>
  <c r="L30" i="3"/>
  <c r="P30" i="3" s="1"/>
  <c r="K30" i="3"/>
  <c r="J30" i="3"/>
  <c r="I30" i="3"/>
  <c r="O29" i="3"/>
  <c r="N29" i="3"/>
  <c r="M29" i="3"/>
  <c r="L29" i="3"/>
  <c r="K29" i="3"/>
  <c r="J29" i="3"/>
  <c r="I29" i="3"/>
  <c r="P29" i="3" s="1"/>
  <c r="O28" i="3"/>
  <c r="N28" i="3"/>
  <c r="M28" i="3"/>
  <c r="L28" i="3"/>
  <c r="K28" i="3"/>
  <c r="J28" i="3"/>
  <c r="I28" i="3"/>
  <c r="P28" i="3" s="1"/>
  <c r="O27" i="3"/>
  <c r="P27" i="3" s="1"/>
  <c r="N27" i="3"/>
  <c r="M27" i="3"/>
  <c r="L27" i="3"/>
  <c r="K27" i="3"/>
  <c r="J27" i="3"/>
  <c r="I27" i="3"/>
  <c r="O26" i="3"/>
  <c r="N26" i="3"/>
  <c r="M26" i="3"/>
  <c r="L26" i="3"/>
  <c r="P26" i="3" s="1"/>
  <c r="K26" i="3"/>
  <c r="J26" i="3"/>
  <c r="I26" i="3"/>
  <c r="O25" i="3"/>
  <c r="N25" i="3"/>
  <c r="M25" i="3"/>
  <c r="L25" i="3"/>
  <c r="K25" i="3"/>
  <c r="J25" i="3"/>
  <c r="I25" i="3"/>
  <c r="P25" i="3" s="1"/>
  <c r="O24" i="3"/>
  <c r="N24" i="3"/>
  <c r="M24" i="3"/>
  <c r="L24" i="3"/>
  <c r="K24" i="3"/>
  <c r="J24" i="3"/>
  <c r="I24" i="3"/>
  <c r="P24" i="3" s="1"/>
  <c r="O23" i="3"/>
  <c r="P23" i="3" s="1"/>
  <c r="N23" i="3"/>
  <c r="M23" i="3"/>
  <c r="L23" i="3"/>
  <c r="K23" i="3"/>
  <c r="J23" i="3"/>
  <c r="I23" i="3"/>
  <c r="O22" i="3"/>
  <c r="N22" i="3"/>
  <c r="M22" i="3"/>
  <c r="L22" i="3"/>
  <c r="P22" i="3" s="1"/>
  <c r="K22" i="3"/>
  <c r="J22" i="3"/>
  <c r="I22" i="3"/>
  <c r="O21" i="3"/>
  <c r="N21" i="3"/>
  <c r="M21" i="3"/>
  <c r="L21" i="3"/>
  <c r="K21" i="3"/>
  <c r="J21" i="3"/>
  <c r="I21" i="3"/>
  <c r="P21" i="3" s="1"/>
  <c r="O20" i="3"/>
  <c r="N20" i="3"/>
  <c r="M20" i="3"/>
  <c r="L20" i="3"/>
  <c r="K20" i="3"/>
  <c r="J20" i="3"/>
  <c r="I20" i="3"/>
  <c r="P20" i="3" s="1"/>
  <c r="O19" i="3"/>
  <c r="P19" i="3" s="1"/>
  <c r="N19" i="3"/>
  <c r="M19" i="3"/>
  <c r="L19" i="3"/>
  <c r="K19" i="3"/>
  <c r="J19" i="3"/>
  <c r="I19" i="3"/>
  <c r="O18" i="3"/>
  <c r="N18" i="3"/>
  <c r="M18" i="3"/>
  <c r="L18" i="3"/>
  <c r="P18" i="3" s="1"/>
  <c r="K18" i="3"/>
  <c r="J18" i="3"/>
  <c r="I18" i="3"/>
  <c r="O17" i="3"/>
  <c r="N17" i="3"/>
  <c r="M17" i="3"/>
  <c r="L17" i="3"/>
  <c r="K17" i="3"/>
  <c r="J17" i="3"/>
  <c r="I17" i="3"/>
  <c r="P17" i="3" s="1"/>
  <c r="O16" i="3"/>
  <c r="N16" i="3"/>
  <c r="M16" i="3"/>
  <c r="L16" i="3"/>
  <c r="K16" i="3"/>
  <c r="J16" i="3"/>
  <c r="I16" i="3"/>
  <c r="P16" i="3" s="1"/>
  <c r="O15" i="3"/>
  <c r="P15" i="3" s="1"/>
  <c r="N15" i="3"/>
  <c r="M15" i="3"/>
  <c r="L15" i="3"/>
  <c r="K15" i="3"/>
  <c r="J15" i="3"/>
  <c r="I15" i="3"/>
  <c r="O14" i="3"/>
  <c r="N14" i="3"/>
  <c r="M14" i="3"/>
  <c r="L14" i="3"/>
  <c r="P14" i="3" s="1"/>
  <c r="K14" i="3"/>
  <c r="J14" i="3"/>
  <c r="I14" i="3"/>
  <c r="O13" i="3"/>
  <c r="N13" i="3"/>
  <c r="M13" i="3"/>
  <c r="L13" i="3"/>
  <c r="K13" i="3"/>
  <c r="J13" i="3"/>
  <c r="I13" i="3"/>
  <c r="P13" i="3" s="1"/>
  <c r="O12" i="3"/>
  <c r="N12" i="3"/>
  <c r="M12" i="3"/>
  <c r="L12" i="3"/>
  <c r="K12" i="3"/>
  <c r="J12" i="3"/>
  <c r="I12" i="3"/>
  <c r="P12" i="3" s="1"/>
  <c r="O11" i="3"/>
  <c r="P11" i="3" s="1"/>
  <c r="N11" i="3"/>
  <c r="M11" i="3"/>
  <c r="L11" i="3"/>
  <c r="K11" i="3"/>
  <c r="J11" i="3"/>
  <c r="I11" i="3"/>
  <c r="O10" i="3"/>
  <c r="N10" i="3"/>
  <c r="M10" i="3"/>
  <c r="L10" i="3"/>
  <c r="P10" i="3" s="1"/>
  <c r="K10" i="3"/>
  <c r="J10" i="3"/>
  <c r="I10" i="3"/>
  <c r="O9" i="3"/>
  <c r="N9" i="3"/>
  <c r="M9" i="3"/>
  <c r="L9" i="3"/>
  <c r="K9" i="3"/>
  <c r="J9" i="3"/>
  <c r="I9" i="3"/>
  <c r="P9" i="3" s="1"/>
  <c r="O8" i="3"/>
  <c r="N8" i="3"/>
  <c r="M8" i="3"/>
  <c r="L8" i="3"/>
  <c r="K8" i="3"/>
  <c r="J8" i="3"/>
  <c r="I8" i="3"/>
  <c r="P8" i="3" s="1"/>
  <c r="O7" i="3"/>
  <c r="P7" i="3" s="1"/>
  <c r="Q7" i="3" s="1"/>
  <c r="N7" i="3"/>
  <c r="M7" i="3"/>
  <c r="L7" i="3"/>
  <c r="K7" i="3"/>
  <c r="J7" i="3"/>
  <c r="I7" i="3"/>
  <c r="O6" i="3"/>
  <c r="N6" i="3"/>
  <c r="M6" i="3"/>
  <c r="L6" i="3"/>
  <c r="P6" i="3" s="1"/>
  <c r="K6" i="3"/>
  <c r="J6" i="3"/>
  <c r="I6" i="3"/>
  <c r="O5" i="3"/>
  <c r="N5" i="3"/>
  <c r="M5" i="3"/>
  <c r="L5" i="3"/>
  <c r="K5" i="3"/>
  <c r="J5" i="3"/>
  <c r="I5" i="3"/>
  <c r="P5" i="3" s="1"/>
  <c r="O4" i="3"/>
  <c r="N4" i="3"/>
  <c r="M4" i="3"/>
  <c r="L4" i="3"/>
  <c r="K4" i="3"/>
  <c r="J4" i="3"/>
  <c r="I4" i="3"/>
  <c r="P4" i="3" s="1"/>
  <c r="O3" i="3"/>
  <c r="P3" i="3" s="1"/>
  <c r="N3" i="3"/>
  <c r="M3" i="3"/>
  <c r="L3" i="3"/>
  <c r="K3" i="3"/>
  <c r="J3" i="3"/>
  <c r="I3" i="3"/>
  <c r="O2" i="3"/>
  <c r="N2" i="3"/>
  <c r="M2" i="3"/>
  <c r="L2" i="3"/>
  <c r="P2" i="3" s="1"/>
  <c r="K2" i="3"/>
  <c r="J2" i="3"/>
  <c r="I2" i="3"/>
  <c r="G3" i="2"/>
  <c r="G4" i="2"/>
  <c r="G5" i="2"/>
  <c r="G6" i="2"/>
  <c r="G7" i="2"/>
  <c r="G8" i="2"/>
  <c r="G9" i="2"/>
  <c r="G2" i="2"/>
  <c r="F5" i="2"/>
  <c r="F9" i="2"/>
  <c r="F6" i="2"/>
  <c r="F7" i="2"/>
  <c r="F3" i="2"/>
  <c r="F2" i="2"/>
  <c r="F4" i="2"/>
  <c r="F8" i="2"/>
  <c r="I21" i="1"/>
  <c r="I17" i="1"/>
  <c r="I16" i="1"/>
  <c r="I14" i="1"/>
  <c r="I11" i="1"/>
  <c r="I9" i="1"/>
  <c r="I3" i="1"/>
  <c r="I2" i="1"/>
  <c r="H21" i="1"/>
  <c r="H17" i="1"/>
  <c r="H16" i="1"/>
  <c r="H14" i="1"/>
  <c r="H11" i="1"/>
  <c r="H9" i="1"/>
  <c r="H3" i="1"/>
  <c r="H2" i="1"/>
  <c r="G21" i="1"/>
  <c r="G17" i="1"/>
  <c r="G16" i="1"/>
  <c r="G14" i="1"/>
  <c r="G11" i="1"/>
  <c r="G9" i="1"/>
  <c r="G3" i="1"/>
  <c r="G2" i="1"/>
  <c r="Q13" i="3" l="1"/>
  <c r="Q25" i="3"/>
  <c r="Q8" i="3"/>
  <c r="Q6" i="3"/>
  <c r="Q11" i="3"/>
  <c r="Q23" i="3"/>
  <c r="Q29" i="3"/>
  <c r="Q12" i="3"/>
  <c r="Q24" i="3"/>
  <c r="Q10" i="3"/>
  <c r="Q22" i="3"/>
  <c r="Q33" i="3"/>
  <c r="Q28" i="3"/>
  <c r="Q19" i="3"/>
  <c r="Q31" i="3"/>
  <c r="Q20" i="3"/>
  <c r="Q5" i="3"/>
  <c r="Q17" i="3"/>
  <c r="Q3" i="3"/>
  <c r="Q9" i="3"/>
  <c r="Q15" i="3"/>
  <c r="Q21" i="3"/>
  <c r="Q27" i="3"/>
  <c r="Q4" i="3"/>
  <c r="Q16" i="3"/>
  <c r="Q2" i="3"/>
  <c r="Q14" i="3"/>
  <c r="Q26" i="3"/>
  <c r="Q37" i="3"/>
  <c r="Q32" i="3"/>
  <c r="Q30" i="3"/>
  <c r="Q18" i="3"/>
  <c r="Q35" i="3"/>
  <c r="Q36" i="3"/>
  <c r="Q34" i="3"/>
</calcChain>
</file>

<file path=xl/sharedStrings.xml><?xml version="1.0" encoding="utf-8"?>
<sst xmlns="http://schemas.openxmlformats.org/spreadsheetml/2006/main" count="169" uniqueCount="103">
  <si>
    <t>UNIVERSITY</t>
  </si>
  <si>
    <t>CITY</t>
  </si>
  <si>
    <t>Courses</t>
  </si>
  <si>
    <t>AcademicScore</t>
  </si>
  <si>
    <t>Staff/TeacherRatio</t>
  </si>
  <si>
    <t>Citation Index</t>
  </si>
  <si>
    <t>Cornell University</t>
  </si>
  <si>
    <t>Ithaca</t>
  </si>
  <si>
    <t>IT/Management</t>
  </si>
  <si>
    <t>University of Washington</t>
  </si>
  <si>
    <t>Seattle ...</t>
  </si>
  <si>
    <t>IT</t>
  </si>
  <si>
    <t>Columbia University in the City of New York</t>
  </si>
  <si>
    <t>New York City</t>
  </si>
  <si>
    <t>Management</t>
  </si>
  <si>
    <t>University of Minnesota-Twin Cities</t>
  </si>
  <si>
    <t>Minneapolis ...</t>
  </si>
  <si>
    <t>Medical</t>
  </si>
  <si>
    <t>University of Pennsylvania</t>
  </si>
  <si>
    <t>Philadelphia</t>
  </si>
  <si>
    <t>Architecture</t>
  </si>
  <si>
    <t>Yale University</t>
  </si>
  <si>
    <t>New Haven</t>
  </si>
  <si>
    <t>University of Wisconsin-Madison</t>
  </si>
  <si>
    <t>Madison</t>
  </si>
  <si>
    <t>New York University</t>
  </si>
  <si>
    <t>New York City ...</t>
  </si>
  <si>
    <t>IT/Medical/Arts</t>
  </si>
  <si>
    <t>Princeton University</t>
  </si>
  <si>
    <t>Princeton</t>
  </si>
  <si>
    <t>University of Southern California</t>
  </si>
  <si>
    <t>Los Angeles</t>
  </si>
  <si>
    <t>IT/Medical/Arts0</t>
  </si>
  <si>
    <t>Carnegie Mellon University</t>
  </si>
  <si>
    <t>Pittsburgh ...</t>
  </si>
  <si>
    <t>Michigan State University</t>
  </si>
  <si>
    <t>East Lansing</t>
  </si>
  <si>
    <t>University of California, San Diego</t>
  </si>
  <si>
    <t>San Diego ...</t>
  </si>
  <si>
    <t>University of Florida</t>
  </si>
  <si>
    <t>Gainesville</t>
  </si>
  <si>
    <t>University of California, Irvine</t>
  </si>
  <si>
    <t>Irvine ...</t>
  </si>
  <si>
    <t>Duke University</t>
  </si>
  <si>
    <t>Durham</t>
  </si>
  <si>
    <t>Electrnoics/IT/Biomedical</t>
  </si>
  <si>
    <t>Northwestern University</t>
  </si>
  <si>
    <t>Evanston ...</t>
  </si>
  <si>
    <t>Rutgers, The State University of New Jersey</t>
  </si>
  <si>
    <t>New Brunswick ...</t>
  </si>
  <si>
    <t>Arts</t>
  </si>
  <si>
    <t>The University of Utah</t>
  </si>
  <si>
    <t>Salt Lake City</t>
  </si>
  <si>
    <t>North Carolina State University</t>
  </si>
  <si>
    <t>Raleigh</t>
  </si>
  <si>
    <t>IT/management</t>
  </si>
  <si>
    <t>University of Pittsburgh</t>
  </si>
  <si>
    <t>Medical/Architecture</t>
  </si>
  <si>
    <t>California Institute of Technology</t>
  </si>
  <si>
    <t>Pasadena</t>
  </si>
  <si>
    <t>University of California, Santa Barbara</t>
  </si>
  <si>
    <t>Santa Barbara ...</t>
  </si>
  <si>
    <t>University of Nebraska-Lincoln</t>
  </si>
  <si>
    <t>Lincoln</t>
  </si>
  <si>
    <t>Tufts University</t>
  </si>
  <si>
    <t>Medford</t>
  </si>
  <si>
    <t>University of Oregon</t>
  </si>
  <si>
    <t>Eugene ...</t>
  </si>
  <si>
    <t>Brigham Young University</t>
  </si>
  <si>
    <t>Provo</t>
  </si>
  <si>
    <t>University of Iowa</t>
  </si>
  <si>
    <t>Iowa City ...</t>
  </si>
  <si>
    <t>Washington State University</t>
  </si>
  <si>
    <t>Pullman</t>
  </si>
  <si>
    <t>Mean</t>
  </si>
  <si>
    <t>college_rank</t>
  </si>
  <si>
    <t>crime_rank</t>
  </si>
  <si>
    <t>Final_rank</t>
  </si>
  <si>
    <t>Mean_of_rank</t>
  </si>
  <si>
    <t>ViolentCrime</t>
  </si>
  <si>
    <t>Murder</t>
  </si>
  <si>
    <t>Robbery</t>
  </si>
  <si>
    <t>PropertyCrime</t>
  </si>
  <si>
    <t>Burglary</t>
  </si>
  <si>
    <t>Theft</t>
  </si>
  <si>
    <t>MotorVehicleTheft</t>
  </si>
  <si>
    <t>Violent_crime_rnk</t>
  </si>
  <si>
    <t>Murder_rnk</t>
  </si>
  <si>
    <t>Robbery_rnk</t>
  </si>
  <si>
    <t>PropertyCrime_rnk</t>
  </si>
  <si>
    <t>Burglary_rnk</t>
  </si>
  <si>
    <t>Theft_rnk</t>
  </si>
  <si>
    <t>MotorVehicleTheft_rnk</t>
  </si>
  <si>
    <t>Mean_crime</t>
  </si>
  <si>
    <t>Crime_rank</t>
  </si>
  <si>
    <t>Los Angeles ...</t>
  </si>
  <si>
    <t>North Chicago</t>
  </si>
  <si>
    <t>Rochester</t>
  </si>
  <si>
    <t>Fairfax</t>
  </si>
  <si>
    <t>Providence</t>
  </si>
  <si>
    <t>Nashville</t>
  </si>
  <si>
    <t>Hanover</t>
  </si>
  <si>
    <t>Newark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</si>
</sst>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de4dd5c797054ed/Desktop/Akanksha/Npower/Projects%20for%20github/CrimeDataAnalysis/Crime_2015.xlsx" TargetMode="External"/><Relationship Id="rId1" Type="http://schemas.openxmlformats.org/officeDocument/2006/relationships/externalLinkPath" Target="Crime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ime_2015"/>
    </sheetNames>
    <sheetDataSet>
      <sheetData sheetId="0">
        <row r="1">
          <cell r="A1" t="str">
            <v>CITY</v>
          </cell>
          <cell r="B1" t="str">
            <v>ViolentCrime</v>
          </cell>
          <cell r="C1" t="str">
            <v>Murder</v>
          </cell>
          <cell r="D1" t="str">
            <v>Robbery</v>
          </cell>
          <cell r="E1" t="str">
            <v>PropertyCrime</v>
          </cell>
          <cell r="F1" t="str">
            <v>Burglary</v>
          </cell>
          <cell r="G1" t="str">
            <v>Theft</v>
          </cell>
          <cell r="H1" t="str">
            <v>MotorVehicleTheft</v>
          </cell>
          <cell r="I1" t="str">
            <v>Violent_crime_rnk</v>
          </cell>
          <cell r="J1" t="str">
            <v>Murder_rnk</v>
          </cell>
          <cell r="K1" t="str">
            <v>Robbery_rnk</v>
          </cell>
          <cell r="L1" t="str">
            <v>PropertyCrime_rnk</v>
          </cell>
          <cell r="M1" t="str">
            <v>Burglary_rnk</v>
          </cell>
          <cell r="N1" t="str">
            <v>Theft_rnk</v>
          </cell>
          <cell r="O1" t="str">
            <v>MotorVehicleTheft_rnk</v>
          </cell>
          <cell r="P1" t="str">
            <v>Mean_crime</v>
          </cell>
          <cell r="Q1" t="str">
            <v>Crime_rank</v>
          </cell>
        </row>
        <row r="2">
          <cell r="A2" t="str">
            <v>Ithaca</v>
          </cell>
          <cell r="B2">
            <v>1160</v>
          </cell>
          <cell r="C2">
            <v>15.1</v>
          </cell>
          <cell r="D2">
            <v>122.2</v>
          </cell>
          <cell r="E2">
            <v>4701.8999999999996</v>
          </cell>
          <cell r="F2">
            <v>1179.5</v>
          </cell>
          <cell r="G2">
            <v>3356</v>
          </cell>
          <cell r="H2">
            <v>166.3</v>
          </cell>
          <cell r="I2">
            <v>36</v>
          </cell>
          <cell r="J2">
            <v>34</v>
          </cell>
          <cell r="K2">
            <v>16</v>
          </cell>
          <cell r="L2">
            <v>35</v>
          </cell>
          <cell r="M2">
            <v>35</v>
          </cell>
          <cell r="N2">
            <v>36</v>
          </cell>
          <cell r="O2">
            <v>9</v>
          </cell>
          <cell r="P2">
            <v>28.714285714285715</v>
          </cell>
          <cell r="Q2">
            <v>35</v>
          </cell>
        </row>
        <row r="3">
          <cell r="A3" t="str">
            <v>Seattle ...</v>
          </cell>
          <cell r="B3">
            <v>1070.0999999999999</v>
          </cell>
          <cell r="C3">
            <v>7.6</v>
          </cell>
          <cell r="D3">
            <v>126.6</v>
          </cell>
          <cell r="E3">
            <v>4233.8999999999996</v>
          </cell>
          <cell r="F3">
            <v>801.2</v>
          </cell>
          <cell r="G3">
            <v>2937.7</v>
          </cell>
          <cell r="H3">
            <v>495.1</v>
          </cell>
          <cell r="I3">
            <v>35</v>
          </cell>
          <cell r="J3">
            <v>25</v>
          </cell>
          <cell r="K3">
            <v>18</v>
          </cell>
          <cell r="L3">
            <v>31</v>
          </cell>
          <cell r="M3">
            <v>23</v>
          </cell>
          <cell r="N3">
            <v>31</v>
          </cell>
          <cell r="O3">
            <v>31</v>
          </cell>
          <cell r="P3">
            <v>27.714285714285715</v>
          </cell>
          <cell r="Q3">
            <v>33</v>
          </cell>
        </row>
        <row r="4">
          <cell r="A4" t="str">
            <v>New York City</v>
          </cell>
          <cell r="B4">
            <v>936.4</v>
          </cell>
          <cell r="C4">
            <v>4.5</v>
          </cell>
          <cell r="D4">
            <v>120.1</v>
          </cell>
          <cell r="E4">
            <v>4565.8999999999996</v>
          </cell>
          <cell r="F4">
            <v>1167</v>
          </cell>
          <cell r="G4">
            <v>3083.7</v>
          </cell>
          <cell r="H4">
            <v>315.2</v>
          </cell>
          <cell r="I4">
            <v>34</v>
          </cell>
          <cell r="J4">
            <v>4</v>
          </cell>
          <cell r="K4">
            <v>12</v>
          </cell>
          <cell r="L4">
            <v>33</v>
          </cell>
          <cell r="M4">
            <v>34</v>
          </cell>
          <cell r="N4">
            <v>33</v>
          </cell>
          <cell r="O4">
            <v>22</v>
          </cell>
          <cell r="P4">
            <v>24.571428571428573</v>
          </cell>
          <cell r="Q4">
            <v>29</v>
          </cell>
        </row>
        <row r="5">
          <cell r="A5" t="str">
            <v>Minneapolis ...</v>
          </cell>
          <cell r="B5">
            <v>901.5</v>
          </cell>
          <cell r="C5">
            <v>19.3</v>
          </cell>
          <cell r="D5">
            <v>247</v>
          </cell>
          <cell r="E5">
            <v>2935.8</v>
          </cell>
          <cell r="F5">
            <v>700.9</v>
          </cell>
          <cell r="G5">
            <v>1769.3</v>
          </cell>
          <cell r="H5">
            <v>465.7</v>
          </cell>
          <cell r="I5">
            <v>33</v>
          </cell>
          <cell r="J5">
            <v>36</v>
          </cell>
          <cell r="K5">
            <v>35</v>
          </cell>
          <cell r="L5">
            <v>10</v>
          </cell>
          <cell r="M5">
            <v>15</v>
          </cell>
          <cell r="N5">
            <v>6</v>
          </cell>
          <cell r="O5">
            <v>29</v>
          </cell>
          <cell r="P5">
            <v>23.428571428571427</v>
          </cell>
          <cell r="Q5">
            <v>25</v>
          </cell>
        </row>
        <row r="6">
          <cell r="A6" t="str">
            <v>Philadelphia</v>
          </cell>
          <cell r="B6">
            <v>825.4</v>
          </cell>
          <cell r="C6">
            <v>5.5</v>
          </cell>
          <cell r="D6">
            <v>147.80000000000001</v>
          </cell>
          <cell r="E6">
            <v>4529.3999999999996</v>
          </cell>
          <cell r="F6">
            <v>966.8</v>
          </cell>
          <cell r="G6">
            <v>3223.1</v>
          </cell>
          <cell r="H6">
            <v>339.6</v>
          </cell>
          <cell r="I6">
            <v>32</v>
          </cell>
          <cell r="J6">
            <v>8</v>
          </cell>
          <cell r="K6">
            <v>24</v>
          </cell>
          <cell r="L6">
            <v>32</v>
          </cell>
          <cell r="M6">
            <v>29</v>
          </cell>
          <cell r="N6">
            <v>35</v>
          </cell>
          <cell r="O6">
            <v>25</v>
          </cell>
          <cell r="P6">
            <v>26.428571428571427</v>
          </cell>
          <cell r="Q6">
            <v>32</v>
          </cell>
        </row>
        <row r="7">
          <cell r="A7" t="str">
            <v>Los Angeles ...</v>
          </cell>
          <cell r="B7">
            <v>818.8</v>
          </cell>
          <cell r="C7">
            <v>6.8</v>
          </cell>
          <cell r="D7">
            <v>170.9</v>
          </cell>
          <cell r="E7">
            <v>2650.9</v>
          </cell>
          <cell r="F7">
            <v>625.5</v>
          </cell>
          <cell r="G7">
            <v>1834.1</v>
          </cell>
          <cell r="H7">
            <v>191.2</v>
          </cell>
          <cell r="I7">
            <v>31</v>
          </cell>
          <cell r="J7">
            <v>18</v>
          </cell>
          <cell r="K7">
            <v>30</v>
          </cell>
          <cell r="L7">
            <v>6</v>
          </cell>
          <cell r="M7">
            <v>9</v>
          </cell>
          <cell r="N7">
            <v>7</v>
          </cell>
          <cell r="O7">
            <v>13</v>
          </cell>
          <cell r="P7">
            <v>16.285714285714285</v>
          </cell>
          <cell r="Q7">
            <v>14</v>
          </cell>
        </row>
        <row r="8">
          <cell r="A8" t="str">
            <v>North Chicago</v>
          </cell>
          <cell r="B8">
            <v>815</v>
          </cell>
          <cell r="C8">
            <v>6.9</v>
          </cell>
          <cell r="D8">
            <v>273</v>
          </cell>
          <cell r="E8">
            <v>2817.8</v>
          </cell>
          <cell r="F8">
            <v>868.9</v>
          </cell>
          <cell r="G8">
            <v>1499.1</v>
          </cell>
          <cell r="H8">
            <v>449.7</v>
          </cell>
          <cell r="I8">
            <v>30</v>
          </cell>
          <cell r="J8">
            <v>19</v>
          </cell>
          <cell r="K8">
            <v>36</v>
          </cell>
          <cell r="L8">
            <v>7</v>
          </cell>
          <cell r="M8">
            <v>26</v>
          </cell>
          <cell r="N8">
            <v>4</v>
          </cell>
          <cell r="O8">
            <v>28</v>
          </cell>
          <cell r="P8">
            <v>21.428571428571427</v>
          </cell>
          <cell r="Q8">
            <v>22</v>
          </cell>
        </row>
        <row r="9">
          <cell r="A9" t="str">
            <v>Madison</v>
          </cell>
          <cell r="B9">
            <v>797.1</v>
          </cell>
          <cell r="C9">
            <v>8.9</v>
          </cell>
          <cell r="D9">
            <v>213.2</v>
          </cell>
          <cell r="E9">
            <v>3466.1</v>
          </cell>
          <cell r="F9">
            <v>727.1</v>
          </cell>
          <cell r="G9">
            <v>2180</v>
          </cell>
          <cell r="H9">
            <v>559</v>
          </cell>
          <cell r="I9">
            <v>29</v>
          </cell>
          <cell r="J9">
            <v>32</v>
          </cell>
          <cell r="K9">
            <v>34</v>
          </cell>
          <cell r="L9">
            <v>22</v>
          </cell>
          <cell r="M9">
            <v>17</v>
          </cell>
          <cell r="N9">
            <v>16</v>
          </cell>
          <cell r="O9">
            <v>32</v>
          </cell>
          <cell r="P9">
            <v>26</v>
          </cell>
          <cell r="Q9">
            <v>31</v>
          </cell>
        </row>
        <row r="10">
          <cell r="A10" t="str">
            <v>New York City ...</v>
          </cell>
          <cell r="B10">
            <v>792.6</v>
          </cell>
          <cell r="C10">
            <v>6.1</v>
          </cell>
          <cell r="D10">
            <v>206.7</v>
          </cell>
          <cell r="E10">
            <v>4607.8</v>
          </cell>
          <cell r="F10">
            <v>883.4</v>
          </cell>
          <cell r="G10">
            <v>3047.6</v>
          </cell>
          <cell r="H10">
            <v>676.9</v>
          </cell>
          <cell r="I10">
            <v>28</v>
          </cell>
          <cell r="J10">
            <v>13</v>
          </cell>
          <cell r="K10">
            <v>33</v>
          </cell>
          <cell r="L10">
            <v>34</v>
          </cell>
          <cell r="M10">
            <v>27</v>
          </cell>
          <cell r="N10">
            <v>32</v>
          </cell>
          <cell r="O10">
            <v>35</v>
          </cell>
          <cell r="P10">
            <v>28.857142857142858</v>
          </cell>
          <cell r="Q10">
            <v>36</v>
          </cell>
        </row>
        <row r="11">
          <cell r="A11" t="str">
            <v>Princeton</v>
          </cell>
          <cell r="B11">
            <v>767.1</v>
          </cell>
          <cell r="C11">
            <v>6.6</v>
          </cell>
          <cell r="D11">
            <v>122.3</v>
          </cell>
          <cell r="E11">
            <v>3756.3</v>
          </cell>
          <cell r="F11">
            <v>832.7</v>
          </cell>
          <cell r="G11">
            <v>2602.3000000000002</v>
          </cell>
          <cell r="H11">
            <v>321.3</v>
          </cell>
          <cell r="I11">
            <v>27</v>
          </cell>
          <cell r="J11">
            <v>16</v>
          </cell>
          <cell r="K11">
            <v>17</v>
          </cell>
          <cell r="L11">
            <v>29</v>
          </cell>
          <cell r="M11">
            <v>24</v>
          </cell>
          <cell r="N11">
            <v>28</v>
          </cell>
          <cell r="O11">
            <v>23</v>
          </cell>
          <cell r="P11">
            <v>23.428571428571427</v>
          </cell>
          <cell r="Q11">
            <v>25</v>
          </cell>
        </row>
        <row r="12">
          <cell r="A12" t="str">
            <v>Los Angeles</v>
          </cell>
          <cell r="B12">
            <v>744.2</v>
          </cell>
          <cell r="C12">
            <v>7.6</v>
          </cell>
          <cell r="D12">
            <v>163.19999999999999</v>
          </cell>
          <cell r="E12">
            <v>3636.9</v>
          </cell>
          <cell r="F12">
            <v>1008.7</v>
          </cell>
          <cell r="G12">
            <v>2422.3000000000002</v>
          </cell>
          <cell r="H12">
            <v>205.9</v>
          </cell>
          <cell r="I12">
            <v>26</v>
          </cell>
          <cell r="J12">
            <v>25</v>
          </cell>
          <cell r="K12">
            <v>28</v>
          </cell>
          <cell r="L12">
            <v>26</v>
          </cell>
          <cell r="M12">
            <v>30</v>
          </cell>
          <cell r="N12">
            <v>22</v>
          </cell>
          <cell r="O12">
            <v>14</v>
          </cell>
          <cell r="P12">
            <v>24.428571428571427</v>
          </cell>
          <cell r="Q12">
            <v>28</v>
          </cell>
        </row>
        <row r="13">
          <cell r="A13" t="str">
            <v>Pittsburgh ...</v>
          </cell>
          <cell r="B13">
            <v>734.5</v>
          </cell>
          <cell r="C13">
            <v>6.9</v>
          </cell>
          <cell r="D13">
            <v>112.8</v>
          </cell>
          <cell r="E13">
            <v>3067.1</v>
          </cell>
          <cell r="F13">
            <v>848.1</v>
          </cell>
          <cell r="G13">
            <v>2064.6999999999998</v>
          </cell>
          <cell r="H13">
            <v>154.30000000000001</v>
          </cell>
          <cell r="I13">
            <v>25</v>
          </cell>
          <cell r="J13">
            <v>19</v>
          </cell>
          <cell r="K13">
            <v>10</v>
          </cell>
          <cell r="L13">
            <v>13</v>
          </cell>
          <cell r="M13">
            <v>25</v>
          </cell>
          <cell r="N13">
            <v>12</v>
          </cell>
          <cell r="O13">
            <v>8</v>
          </cell>
          <cell r="P13">
            <v>16</v>
          </cell>
          <cell r="Q13">
            <v>13</v>
          </cell>
        </row>
        <row r="14">
          <cell r="A14" t="str">
            <v>East Lansing</v>
          </cell>
          <cell r="B14">
            <v>720.2</v>
          </cell>
          <cell r="C14">
            <v>5.2</v>
          </cell>
          <cell r="D14">
            <v>131.1</v>
          </cell>
          <cell r="E14">
            <v>3075.5</v>
          </cell>
          <cell r="F14">
            <v>669.1</v>
          </cell>
          <cell r="G14">
            <v>2286.6</v>
          </cell>
          <cell r="H14">
            <v>119.7</v>
          </cell>
          <cell r="I14">
            <v>24</v>
          </cell>
          <cell r="J14">
            <v>7</v>
          </cell>
          <cell r="K14">
            <v>22</v>
          </cell>
          <cell r="L14">
            <v>14</v>
          </cell>
          <cell r="M14">
            <v>13</v>
          </cell>
          <cell r="N14">
            <v>20</v>
          </cell>
          <cell r="O14">
            <v>3</v>
          </cell>
          <cell r="P14">
            <v>14.714285714285714</v>
          </cell>
          <cell r="Q14">
            <v>12</v>
          </cell>
        </row>
        <row r="15">
          <cell r="A15" t="str">
            <v>San Diego ...</v>
          </cell>
          <cell r="B15">
            <v>667.9</v>
          </cell>
          <cell r="C15">
            <v>7.8</v>
          </cell>
          <cell r="D15">
            <v>157.9</v>
          </cell>
          <cell r="E15">
            <v>3894.1</v>
          </cell>
          <cell r="F15">
            <v>1099.5999999999999</v>
          </cell>
          <cell r="G15">
            <v>2652.8</v>
          </cell>
          <cell r="H15">
            <v>141.69999999999999</v>
          </cell>
          <cell r="I15">
            <v>23</v>
          </cell>
          <cell r="J15">
            <v>27</v>
          </cell>
          <cell r="K15">
            <v>27</v>
          </cell>
          <cell r="L15">
            <v>30</v>
          </cell>
          <cell r="M15">
            <v>32</v>
          </cell>
          <cell r="N15">
            <v>29</v>
          </cell>
          <cell r="O15">
            <v>4</v>
          </cell>
          <cell r="P15">
            <v>24.571428571428573</v>
          </cell>
          <cell r="Q15">
            <v>29</v>
          </cell>
        </row>
        <row r="16">
          <cell r="A16" t="str">
            <v>Gainesville</v>
          </cell>
          <cell r="B16">
            <v>650.6</v>
          </cell>
          <cell r="C16">
            <v>6.9</v>
          </cell>
          <cell r="D16">
            <v>99.3</v>
          </cell>
          <cell r="E16">
            <v>3464</v>
          </cell>
          <cell r="F16">
            <v>627.79999999999995</v>
          </cell>
          <cell r="G16">
            <v>2466.4</v>
          </cell>
          <cell r="H16">
            <v>369.8</v>
          </cell>
          <cell r="I16">
            <v>22</v>
          </cell>
          <cell r="J16">
            <v>19</v>
          </cell>
          <cell r="K16">
            <v>7</v>
          </cell>
          <cell r="L16">
            <v>21</v>
          </cell>
          <cell r="M16">
            <v>10</v>
          </cell>
          <cell r="N16">
            <v>23</v>
          </cell>
          <cell r="O16">
            <v>26</v>
          </cell>
          <cell r="P16">
            <v>18.285714285714285</v>
          </cell>
          <cell r="Q16">
            <v>17</v>
          </cell>
        </row>
        <row r="17">
          <cell r="A17" t="str">
            <v>Irvine ...</v>
          </cell>
          <cell r="B17">
            <v>621.6</v>
          </cell>
          <cell r="C17">
            <v>6.5</v>
          </cell>
          <cell r="D17">
            <v>88.7</v>
          </cell>
          <cell r="E17">
            <v>3469.1</v>
          </cell>
          <cell r="F17">
            <v>1151.7</v>
          </cell>
          <cell r="G17">
            <v>2089.1999999999998</v>
          </cell>
          <cell r="H17">
            <v>228.1</v>
          </cell>
          <cell r="I17">
            <v>21</v>
          </cell>
          <cell r="J17">
            <v>15</v>
          </cell>
          <cell r="K17">
            <v>4</v>
          </cell>
          <cell r="L17">
            <v>23</v>
          </cell>
          <cell r="M17">
            <v>33</v>
          </cell>
          <cell r="N17">
            <v>13</v>
          </cell>
          <cell r="O17">
            <v>17</v>
          </cell>
          <cell r="P17">
            <v>18</v>
          </cell>
          <cell r="Q17">
            <v>16</v>
          </cell>
        </row>
        <row r="18">
          <cell r="A18" t="str">
            <v>North Chicago</v>
          </cell>
          <cell r="B18">
            <v>615.70000000000005</v>
          </cell>
          <cell r="C18">
            <v>8</v>
          </cell>
          <cell r="D18">
            <v>114.7</v>
          </cell>
          <cell r="E18">
            <v>5190.6000000000004</v>
          </cell>
          <cell r="F18">
            <v>1392.1</v>
          </cell>
          <cell r="G18">
            <v>3174.8</v>
          </cell>
          <cell r="H18">
            <v>623.70000000000005</v>
          </cell>
          <cell r="I18">
            <v>20</v>
          </cell>
          <cell r="J18">
            <v>29</v>
          </cell>
          <cell r="K18">
            <v>11</v>
          </cell>
          <cell r="L18">
            <v>36</v>
          </cell>
          <cell r="M18">
            <v>36</v>
          </cell>
          <cell r="N18">
            <v>34</v>
          </cell>
          <cell r="O18">
            <v>34</v>
          </cell>
          <cell r="P18">
            <v>28.571428571428573</v>
          </cell>
          <cell r="Q18">
            <v>34</v>
          </cell>
        </row>
        <row r="19">
          <cell r="A19" t="str">
            <v>Durham</v>
          </cell>
          <cell r="B19">
            <v>612.70000000000005</v>
          </cell>
          <cell r="C19">
            <v>5.5</v>
          </cell>
          <cell r="D19">
            <v>128.80000000000001</v>
          </cell>
          <cell r="E19">
            <v>2580.1999999999998</v>
          </cell>
          <cell r="F19">
            <v>506.7</v>
          </cell>
          <cell r="G19">
            <v>1929.5</v>
          </cell>
          <cell r="H19">
            <v>144</v>
          </cell>
          <cell r="I19">
            <v>19</v>
          </cell>
          <cell r="J19">
            <v>8</v>
          </cell>
          <cell r="K19">
            <v>19</v>
          </cell>
          <cell r="L19">
            <v>5</v>
          </cell>
          <cell r="M19">
            <v>3</v>
          </cell>
          <cell r="N19">
            <v>10</v>
          </cell>
          <cell r="O19">
            <v>5</v>
          </cell>
          <cell r="P19">
            <v>9.8571428571428577</v>
          </cell>
          <cell r="Q19">
            <v>5</v>
          </cell>
        </row>
        <row r="20">
          <cell r="A20" t="str">
            <v>Evanston ...</v>
          </cell>
          <cell r="B20">
            <v>610.29999999999995</v>
          </cell>
          <cell r="C20">
            <v>8</v>
          </cell>
          <cell r="D20">
            <v>197.5</v>
          </cell>
          <cell r="E20">
            <v>3670.5</v>
          </cell>
          <cell r="F20">
            <v>534.9</v>
          </cell>
          <cell r="G20">
            <v>2811.8</v>
          </cell>
          <cell r="H20">
            <v>323.89999999999998</v>
          </cell>
          <cell r="I20">
            <v>18</v>
          </cell>
          <cell r="J20">
            <v>29</v>
          </cell>
          <cell r="K20">
            <v>32</v>
          </cell>
          <cell r="L20">
            <v>27</v>
          </cell>
          <cell r="M20">
            <v>6</v>
          </cell>
          <cell r="N20">
            <v>30</v>
          </cell>
          <cell r="O20">
            <v>24</v>
          </cell>
          <cell r="P20">
            <v>23.714285714285715</v>
          </cell>
          <cell r="Q20">
            <v>27</v>
          </cell>
        </row>
        <row r="21">
          <cell r="A21" t="str">
            <v>New Brunswick ...</v>
          </cell>
          <cell r="B21">
            <v>605.4</v>
          </cell>
          <cell r="C21">
            <v>5.0999999999999996</v>
          </cell>
          <cell r="D21">
            <v>95.5</v>
          </cell>
          <cell r="E21">
            <v>3370.5</v>
          </cell>
          <cell r="F21">
            <v>697.4</v>
          </cell>
          <cell r="G21">
            <v>2521.4</v>
          </cell>
          <cell r="H21">
            <v>151.69999999999999</v>
          </cell>
          <cell r="I21">
            <v>17</v>
          </cell>
          <cell r="J21">
            <v>5</v>
          </cell>
          <cell r="K21">
            <v>6</v>
          </cell>
          <cell r="L21">
            <v>17</v>
          </cell>
          <cell r="M21">
            <v>14</v>
          </cell>
          <cell r="N21">
            <v>26</v>
          </cell>
          <cell r="O21">
            <v>6</v>
          </cell>
          <cell r="P21">
            <v>13</v>
          </cell>
          <cell r="Q21">
            <v>10</v>
          </cell>
        </row>
        <row r="22">
          <cell r="A22" t="str">
            <v>Salt Lake City</v>
          </cell>
          <cell r="B22">
            <v>579.70000000000005</v>
          </cell>
          <cell r="C22">
            <v>7.9</v>
          </cell>
          <cell r="D22">
            <v>129.69999999999999</v>
          </cell>
          <cell r="E22">
            <v>3596.7</v>
          </cell>
          <cell r="F22">
            <v>787.9</v>
          </cell>
          <cell r="G22">
            <v>2601.1999999999998</v>
          </cell>
          <cell r="H22">
            <v>207.6</v>
          </cell>
          <cell r="I22">
            <v>16</v>
          </cell>
          <cell r="J22">
            <v>28</v>
          </cell>
          <cell r="K22">
            <v>20</v>
          </cell>
          <cell r="L22">
            <v>24</v>
          </cell>
          <cell r="M22">
            <v>22</v>
          </cell>
          <cell r="N22">
            <v>27</v>
          </cell>
          <cell r="O22">
            <v>15</v>
          </cell>
          <cell r="P22">
            <v>21.714285714285715</v>
          </cell>
          <cell r="Q22">
            <v>23</v>
          </cell>
        </row>
        <row r="23">
          <cell r="A23" t="str">
            <v>Raleigh</v>
          </cell>
          <cell r="B23">
            <v>577.29999999999995</v>
          </cell>
          <cell r="C23">
            <v>7.3</v>
          </cell>
          <cell r="D23">
            <v>152.5</v>
          </cell>
          <cell r="E23">
            <v>3692.2</v>
          </cell>
          <cell r="F23">
            <v>725.5</v>
          </cell>
          <cell r="G23">
            <v>2274.1999999999998</v>
          </cell>
          <cell r="H23">
            <v>692.4</v>
          </cell>
          <cell r="I23">
            <v>15</v>
          </cell>
          <cell r="J23">
            <v>23</v>
          </cell>
          <cell r="K23">
            <v>25</v>
          </cell>
          <cell r="L23">
            <v>28</v>
          </cell>
          <cell r="M23">
            <v>16</v>
          </cell>
          <cell r="N23">
            <v>19</v>
          </cell>
          <cell r="O23">
            <v>36</v>
          </cell>
          <cell r="P23">
            <v>23.142857142857142</v>
          </cell>
          <cell r="Q23">
            <v>24</v>
          </cell>
        </row>
        <row r="24">
          <cell r="A24" t="str">
            <v>Pasadena</v>
          </cell>
          <cell r="B24">
            <v>409.3</v>
          </cell>
          <cell r="C24">
            <v>3</v>
          </cell>
          <cell r="D24">
            <v>60.9</v>
          </cell>
          <cell r="E24">
            <v>2838.6</v>
          </cell>
          <cell r="F24">
            <v>744.2</v>
          </cell>
          <cell r="G24">
            <v>2000.8</v>
          </cell>
          <cell r="H24">
            <v>93.6</v>
          </cell>
          <cell r="I24">
            <v>1</v>
          </cell>
          <cell r="J24">
            <v>2</v>
          </cell>
          <cell r="K24">
            <v>2</v>
          </cell>
          <cell r="L24">
            <v>9</v>
          </cell>
          <cell r="M24">
            <v>19</v>
          </cell>
          <cell r="N24">
            <v>11</v>
          </cell>
          <cell r="O24">
            <v>1</v>
          </cell>
          <cell r="P24">
            <v>6.4285714285714288</v>
          </cell>
          <cell r="Q24">
            <v>2</v>
          </cell>
        </row>
        <row r="25">
          <cell r="A25" t="str">
            <v>Santa Barbara ...</v>
          </cell>
          <cell r="B25">
            <v>556.29999999999995</v>
          </cell>
          <cell r="C25">
            <v>7.3</v>
          </cell>
          <cell r="D25">
            <v>130.19999999999999</v>
          </cell>
          <cell r="E25">
            <v>3439.3</v>
          </cell>
          <cell r="F25">
            <v>954.3</v>
          </cell>
          <cell r="G25">
            <v>1881.1</v>
          </cell>
          <cell r="H25">
            <v>603.9</v>
          </cell>
          <cell r="I25">
            <v>14</v>
          </cell>
          <cell r="J25">
            <v>23</v>
          </cell>
          <cell r="K25">
            <v>21</v>
          </cell>
          <cell r="L25">
            <v>19</v>
          </cell>
          <cell r="M25">
            <v>28</v>
          </cell>
          <cell r="N25">
            <v>9</v>
          </cell>
          <cell r="O25">
            <v>33</v>
          </cell>
          <cell r="P25">
            <v>21</v>
          </cell>
          <cell r="Q25">
            <v>21</v>
          </cell>
        </row>
        <row r="26">
          <cell r="A26" t="str">
            <v>Lincoln</v>
          </cell>
          <cell r="B26">
            <v>537.29999999999995</v>
          </cell>
          <cell r="C26">
            <v>6.1</v>
          </cell>
          <cell r="D26">
            <v>136.9</v>
          </cell>
          <cell r="E26">
            <v>3439.4</v>
          </cell>
          <cell r="F26">
            <v>751.3</v>
          </cell>
          <cell r="G26">
            <v>2196.6</v>
          </cell>
          <cell r="H26">
            <v>491.5</v>
          </cell>
          <cell r="I26">
            <v>13</v>
          </cell>
          <cell r="J26">
            <v>13</v>
          </cell>
          <cell r="K26">
            <v>23</v>
          </cell>
          <cell r="L26">
            <v>20</v>
          </cell>
          <cell r="M26">
            <v>20</v>
          </cell>
          <cell r="N26">
            <v>18</v>
          </cell>
          <cell r="O26">
            <v>30</v>
          </cell>
          <cell r="P26">
            <v>19.571428571428573</v>
          </cell>
          <cell r="Q26">
            <v>20</v>
          </cell>
        </row>
        <row r="27">
          <cell r="A27" t="str">
            <v>Medford</v>
          </cell>
          <cell r="B27">
            <v>534.4</v>
          </cell>
          <cell r="C27">
            <v>16.3</v>
          </cell>
          <cell r="D27">
            <v>168</v>
          </cell>
          <cell r="E27">
            <v>3030.2</v>
          </cell>
          <cell r="F27">
            <v>532.20000000000005</v>
          </cell>
          <cell r="G27">
            <v>2196.4</v>
          </cell>
          <cell r="H27">
            <v>301.60000000000002</v>
          </cell>
          <cell r="I27">
            <v>12</v>
          </cell>
          <cell r="J27">
            <v>35</v>
          </cell>
          <cell r="K27">
            <v>29</v>
          </cell>
          <cell r="L27">
            <v>12</v>
          </cell>
          <cell r="M27">
            <v>5</v>
          </cell>
          <cell r="N27">
            <v>17</v>
          </cell>
          <cell r="O27">
            <v>21</v>
          </cell>
          <cell r="P27">
            <v>18.714285714285715</v>
          </cell>
          <cell r="Q27">
            <v>19</v>
          </cell>
        </row>
        <row r="28">
          <cell r="A28" t="str">
            <v>Eugene ...</v>
          </cell>
          <cell r="B28">
            <v>529.9</v>
          </cell>
          <cell r="C28">
            <v>5.8</v>
          </cell>
          <cell r="D28">
            <v>81.099999999999994</v>
          </cell>
          <cell r="E28">
            <v>3418.3</v>
          </cell>
          <cell r="F28">
            <v>662.9</v>
          </cell>
          <cell r="G28">
            <v>2476.1</v>
          </cell>
          <cell r="H28">
            <v>279.3</v>
          </cell>
          <cell r="I28">
            <v>11</v>
          </cell>
          <cell r="J28">
            <v>10</v>
          </cell>
          <cell r="K28">
            <v>3</v>
          </cell>
          <cell r="L28">
            <v>18</v>
          </cell>
          <cell r="M28">
            <v>12</v>
          </cell>
          <cell r="N28">
            <v>25</v>
          </cell>
          <cell r="O28">
            <v>19</v>
          </cell>
          <cell r="P28">
            <v>14</v>
          </cell>
          <cell r="Q28">
            <v>11</v>
          </cell>
        </row>
        <row r="29">
          <cell r="A29" t="str">
            <v>Provo</v>
          </cell>
          <cell r="B29">
            <v>529.70000000000005</v>
          </cell>
          <cell r="C29">
            <v>5.0999999999999996</v>
          </cell>
          <cell r="D29">
            <v>110.4</v>
          </cell>
          <cell r="E29">
            <v>3105.8</v>
          </cell>
          <cell r="F29">
            <v>728.1</v>
          </cell>
          <cell r="G29">
            <v>2168.4</v>
          </cell>
          <cell r="H29">
            <v>209.2</v>
          </cell>
          <cell r="I29">
            <v>10</v>
          </cell>
          <cell r="J29">
            <v>5</v>
          </cell>
          <cell r="K29">
            <v>9</v>
          </cell>
          <cell r="L29">
            <v>15</v>
          </cell>
          <cell r="M29">
            <v>18</v>
          </cell>
          <cell r="N29">
            <v>15</v>
          </cell>
          <cell r="O29">
            <v>16</v>
          </cell>
          <cell r="P29">
            <v>12.571428571428571</v>
          </cell>
          <cell r="Q29">
            <v>8</v>
          </cell>
        </row>
        <row r="30">
          <cell r="A30" t="str">
            <v>Iowa City ...</v>
          </cell>
          <cell r="B30">
            <v>529.5</v>
          </cell>
          <cell r="C30">
            <v>3.5</v>
          </cell>
          <cell r="D30">
            <v>120.8</v>
          </cell>
          <cell r="E30">
            <v>2366.8000000000002</v>
          </cell>
          <cell r="F30">
            <v>529.4</v>
          </cell>
          <cell r="G30">
            <v>1656.2</v>
          </cell>
          <cell r="H30">
            <v>181.2</v>
          </cell>
          <cell r="I30">
            <v>9</v>
          </cell>
          <cell r="J30">
            <v>3</v>
          </cell>
          <cell r="K30">
            <v>14</v>
          </cell>
          <cell r="L30">
            <v>4</v>
          </cell>
          <cell r="M30">
            <v>4</v>
          </cell>
          <cell r="N30">
            <v>5</v>
          </cell>
          <cell r="O30">
            <v>12</v>
          </cell>
          <cell r="P30">
            <v>7.2857142857142856</v>
          </cell>
          <cell r="Q30">
            <v>3</v>
          </cell>
        </row>
        <row r="31">
          <cell r="A31" t="str">
            <v>Pullman</v>
          </cell>
          <cell r="B31">
            <v>522.20000000000005</v>
          </cell>
          <cell r="C31">
            <v>6.9</v>
          </cell>
          <cell r="D31">
            <v>121</v>
          </cell>
          <cell r="E31">
            <v>2818</v>
          </cell>
          <cell r="F31">
            <v>783.5</v>
          </cell>
          <cell r="G31">
            <v>1865.8</v>
          </cell>
          <cell r="H31">
            <v>168.7</v>
          </cell>
          <cell r="I31">
            <v>8</v>
          </cell>
          <cell r="J31">
            <v>19</v>
          </cell>
          <cell r="K31">
            <v>15</v>
          </cell>
          <cell r="L31">
            <v>8</v>
          </cell>
          <cell r="M31">
            <v>21</v>
          </cell>
          <cell r="N31">
            <v>8</v>
          </cell>
          <cell r="O31">
            <v>11</v>
          </cell>
          <cell r="P31">
            <v>12.857142857142858</v>
          </cell>
          <cell r="Q31">
            <v>9</v>
          </cell>
        </row>
        <row r="32">
          <cell r="A32" t="str">
            <v>Rochester</v>
          </cell>
          <cell r="B32">
            <v>510.1</v>
          </cell>
          <cell r="C32">
            <v>6.6</v>
          </cell>
          <cell r="D32">
            <v>156.80000000000001</v>
          </cell>
          <cell r="E32">
            <v>3285.8</v>
          </cell>
          <cell r="F32">
            <v>536.1</v>
          </cell>
          <cell r="G32">
            <v>2470</v>
          </cell>
          <cell r="H32">
            <v>279.7</v>
          </cell>
          <cell r="I32">
            <v>7</v>
          </cell>
          <cell r="J32">
            <v>16</v>
          </cell>
          <cell r="K32">
            <v>26</v>
          </cell>
          <cell r="L32">
            <v>16</v>
          </cell>
          <cell r="M32">
            <v>7</v>
          </cell>
          <cell r="N32">
            <v>24</v>
          </cell>
          <cell r="O32">
            <v>20</v>
          </cell>
          <cell r="P32">
            <v>16.571428571428573</v>
          </cell>
          <cell r="Q32">
            <v>15</v>
          </cell>
        </row>
        <row r="33">
          <cell r="A33" t="str">
            <v>Fairfax</v>
          </cell>
          <cell r="B33">
            <v>506.7</v>
          </cell>
          <cell r="C33">
            <v>5.8</v>
          </cell>
          <cell r="D33">
            <v>89.3</v>
          </cell>
          <cell r="E33">
            <v>2941.3</v>
          </cell>
          <cell r="F33">
            <v>630</v>
          </cell>
          <cell r="G33">
            <v>2158.6</v>
          </cell>
          <cell r="H33">
            <v>152.69999999999999</v>
          </cell>
          <cell r="I33">
            <v>6</v>
          </cell>
          <cell r="J33">
            <v>10</v>
          </cell>
          <cell r="K33">
            <v>5</v>
          </cell>
          <cell r="L33">
            <v>11</v>
          </cell>
          <cell r="M33">
            <v>11</v>
          </cell>
          <cell r="N33">
            <v>14</v>
          </cell>
          <cell r="O33">
            <v>7</v>
          </cell>
          <cell r="P33">
            <v>9.1428571428571423</v>
          </cell>
          <cell r="Q33">
            <v>4</v>
          </cell>
        </row>
        <row r="34">
          <cell r="A34" t="str">
            <v>Providence</v>
          </cell>
          <cell r="B34">
            <v>498.1</v>
          </cell>
          <cell r="C34">
            <v>8.9</v>
          </cell>
          <cell r="D34">
            <v>120.7</v>
          </cell>
          <cell r="E34">
            <v>2008.4</v>
          </cell>
          <cell r="F34">
            <v>425.3</v>
          </cell>
          <cell r="G34">
            <v>1326.5</v>
          </cell>
          <cell r="H34">
            <v>256.60000000000002</v>
          </cell>
          <cell r="I34">
            <v>5</v>
          </cell>
          <cell r="J34">
            <v>32</v>
          </cell>
          <cell r="K34">
            <v>13</v>
          </cell>
          <cell r="L34">
            <v>1</v>
          </cell>
          <cell r="M34">
            <v>1</v>
          </cell>
          <cell r="N34">
            <v>1</v>
          </cell>
          <cell r="O34">
            <v>18</v>
          </cell>
          <cell r="P34">
            <v>10.142857142857142</v>
          </cell>
          <cell r="Q34">
            <v>6</v>
          </cell>
        </row>
        <row r="35">
          <cell r="A35" t="str">
            <v>Nashville</v>
          </cell>
          <cell r="B35">
            <v>497</v>
          </cell>
          <cell r="C35">
            <v>2.2999999999999998</v>
          </cell>
          <cell r="D35">
            <v>35.200000000000003</v>
          </cell>
          <cell r="E35">
            <v>2075.4</v>
          </cell>
          <cell r="F35">
            <v>624.20000000000005</v>
          </cell>
          <cell r="G35">
            <v>1352.2</v>
          </cell>
          <cell r="H35">
            <v>99.1</v>
          </cell>
          <cell r="I35">
            <v>4</v>
          </cell>
          <cell r="J35">
            <v>1</v>
          </cell>
          <cell r="K35">
            <v>1</v>
          </cell>
          <cell r="L35">
            <v>2</v>
          </cell>
          <cell r="M35">
            <v>8</v>
          </cell>
          <cell r="N35">
            <v>2</v>
          </cell>
          <cell r="O35">
            <v>2</v>
          </cell>
          <cell r="P35">
            <v>2.8571428571428572</v>
          </cell>
          <cell r="Q35">
            <v>1</v>
          </cell>
        </row>
        <row r="36">
          <cell r="A36" t="str">
            <v>Hanover</v>
          </cell>
          <cell r="B36">
            <v>495.7</v>
          </cell>
          <cell r="C36">
            <v>5.8</v>
          </cell>
          <cell r="D36">
            <v>173.7</v>
          </cell>
          <cell r="E36">
            <v>2357.6999999999998</v>
          </cell>
          <cell r="F36">
            <v>445.9</v>
          </cell>
          <cell r="G36">
            <v>1480.8</v>
          </cell>
          <cell r="H36">
            <v>431.1</v>
          </cell>
          <cell r="I36">
            <v>3</v>
          </cell>
          <cell r="J36">
            <v>10</v>
          </cell>
          <cell r="K36">
            <v>31</v>
          </cell>
          <cell r="L36">
            <v>3</v>
          </cell>
          <cell r="M36">
            <v>2</v>
          </cell>
          <cell r="N36">
            <v>3</v>
          </cell>
          <cell r="O36">
            <v>27</v>
          </cell>
          <cell r="P36">
            <v>11.285714285714286</v>
          </cell>
          <cell r="Q36">
            <v>7</v>
          </cell>
        </row>
        <row r="37">
          <cell r="A37" t="str">
            <v>Newark</v>
          </cell>
          <cell r="B37">
            <v>494.3</v>
          </cell>
          <cell r="C37">
            <v>8.8000000000000007</v>
          </cell>
          <cell r="D37">
            <v>106.6</v>
          </cell>
          <cell r="E37">
            <v>3604.3</v>
          </cell>
          <cell r="F37">
            <v>1099.2</v>
          </cell>
          <cell r="G37">
            <v>2337.6999999999998</v>
          </cell>
          <cell r="H37">
            <v>167.4</v>
          </cell>
          <cell r="I37">
            <v>2</v>
          </cell>
          <cell r="J37">
            <v>31</v>
          </cell>
          <cell r="K37">
            <v>8</v>
          </cell>
          <cell r="L37">
            <v>25</v>
          </cell>
          <cell r="M37">
            <v>31</v>
          </cell>
          <cell r="N37">
            <v>21</v>
          </cell>
          <cell r="O37">
            <v>10</v>
          </cell>
          <cell r="P37">
            <v>18.285714285714285</v>
          </cell>
          <cell r="Q37">
            <v>17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3A86-3A65-4310-85CA-EECCB882E20E}">
  <sheetPr>
    <outlinePr summaryBelow="0" summaryRight="0"/>
  </sheetPr>
  <dimension ref="A1:Q37"/>
  <sheetViews>
    <sheetView topLeftCell="D1" workbookViewId="0">
      <selection activeCell="D1" sqref="D1"/>
    </sheetView>
  </sheetViews>
  <sheetFormatPr defaultColWidth="12.6640625" defaultRowHeight="15.75" customHeight="1" x14ac:dyDescent="0.25"/>
  <cols>
    <col min="1" max="1" width="20.21875" customWidth="1"/>
    <col min="8" max="8" width="15.44140625" bestFit="1" customWidth="1"/>
    <col min="9" max="9" width="19" customWidth="1"/>
  </cols>
  <sheetData>
    <row r="1" spans="1:17" ht="15.75" customHeight="1" x14ac:dyDescent="0.25">
      <c r="A1" s="1" t="s">
        <v>1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</row>
    <row r="2" spans="1:17" ht="15.75" customHeight="1" x14ac:dyDescent="0.25">
      <c r="A2" s="1" t="s">
        <v>7</v>
      </c>
      <c r="B2" s="2">
        <v>1160</v>
      </c>
      <c r="C2" s="1">
        <v>15.1</v>
      </c>
      <c r="D2" s="1">
        <v>122.2</v>
      </c>
      <c r="E2" s="2">
        <v>4701.8999999999996</v>
      </c>
      <c r="F2" s="2">
        <v>1179.5</v>
      </c>
      <c r="G2" s="2">
        <v>3356</v>
      </c>
      <c r="H2" s="1">
        <v>166.3</v>
      </c>
      <c r="I2">
        <f>RANK(B2,$B$2:$B$37,1)</f>
        <v>36</v>
      </c>
      <c r="J2">
        <f>RANK(C2,$C$2:$C$37,1)</f>
        <v>34</v>
      </c>
      <c r="K2">
        <f>RANK(D2,$D$2:$D$37,1)</f>
        <v>16</v>
      </c>
      <c r="L2">
        <f>RANK(E2,$E$2:$E$37,1)</f>
        <v>35</v>
      </c>
      <c r="M2">
        <f>RANK(F2,$F$2:$F$37,1)</f>
        <v>35</v>
      </c>
      <c r="N2">
        <f>RANK(G2,$G$2:$G$37,1)</f>
        <v>36</v>
      </c>
      <c r="O2">
        <f>RANK(H2,$H$2:$H$37,1)</f>
        <v>9</v>
      </c>
      <c r="P2">
        <f>AVERAGE(I2:O2)</f>
        <v>28.714285714285715</v>
      </c>
      <c r="Q2">
        <f>RANK(P2,$P$2:$P$37,1)</f>
        <v>35</v>
      </c>
    </row>
    <row r="3" spans="1:17" ht="15.75" customHeight="1" x14ac:dyDescent="0.25">
      <c r="A3" s="1" t="s">
        <v>10</v>
      </c>
      <c r="B3" s="2">
        <v>1070.0999999999999</v>
      </c>
      <c r="C3" s="1">
        <v>7.6</v>
      </c>
      <c r="D3" s="1">
        <v>126.6</v>
      </c>
      <c r="E3" s="2">
        <v>4233.8999999999996</v>
      </c>
      <c r="F3" s="1">
        <v>801.2</v>
      </c>
      <c r="G3" s="2">
        <v>2937.7</v>
      </c>
      <c r="H3" s="1">
        <v>495.1</v>
      </c>
      <c r="I3">
        <f t="shared" ref="I3:I37" si="0">RANK(B3,$B$2:$B$37,1)</f>
        <v>35</v>
      </c>
      <c r="J3">
        <f t="shared" ref="J3:J37" si="1">RANK(C3,$C$2:$C$37,1)</f>
        <v>25</v>
      </c>
      <c r="K3">
        <f t="shared" ref="K3:K37" si="2">RANK(D3,$D$2:$D$37,1)</f>
        <v>18</v>
      </c>
      <c r="L3">
        <f t="shared" ref="L3:L37" si="3">RANK(E3,$E$2:$E$37,1)</f>
        <v>31</v>
      </c>
      <c r="M3">
        <f t="shared" ref="M3:M37" si="4">RANK(F3,$F$2:$F$37,1)</f>
        <v>23</v>
      </c>
      <c r="N3">
        <f t="shared" ref="N3:N37" si="5">RANK(G3,$G$2:$G$37,1)</f>
        <v>31</v>
      </c>
      <c r="O3">
        <f t="shared" ref="O3:O37" si="6">RANK(H3,$H$2:$H$37,1)</f>
        <v>31</v>
      </c>
      <c r="P3">
        <f t="shared" ref="P3:P37" si="7">AVERAGE(I3:O3)</f>
        <v>27.714285714285715</v>
      </c>
      <c r="Q3">
        <f t="shared" ref="Q3:Q37" si="8">RANK(P3,$P$2:$P$37,1)</f>
        <v>33</v>
      </c>
    </row>
    <row r="4" spans="1:17" ht="15.75" customHeight="1" x14ac:dyDescent="0.25">
      <c r="A4" s="1" t="s">
        <v>13</v>
      </c>
      <c r="B4" s="1">
        <v>936.4</v>
      </c>
      <c r="C4" s="1">
        <v>4.5</v>
      </c>
      <c r="D4" s="1">
        <v>120.1</v>
      </c>
      <c r="E4" s="2">
        <v>4565.8999999999996</v>
      </c>
      <c r="F4" s="2">
        <v>1167</v>
      </c>
      <c r="G4" s="2">
        <v>3083.7</v>
      </c>
      <c r="H4" s="1">
        <v>315.2</v>
      </c>
      <c r="I4">
        <f t="shared" si="0"/>
        <v>34</v>
      </c>
      <c r="J4">
        <f t="shared" si="1"/>
        <v>4</v>
      </c>
      <c r="K4">
        <f t="shared" si="2"/>
        <v>12</v>
      </c>
      <c r="L4">
        <f t="shared" si="3"/>
        <v>33</v>
      </c>
      <c r="M4">
        <f t="shared" si="4"/>
        <v>34</v>
      </c>
      <c r="N4">
        <f t="shared" si="5"/>
        <v>33</v>
      </c>
      <c r="O4">
        <f t="shared" si="6"/>
        <v>22</v>
      </c>
      <c r="P4">
        <f t="shared" si="7"/>
        <v>24.571428571428573</v>
      </c>
      <c r="Q4">
        <f t="shared" si="8"/>
        <v>29</v>
      </c>
    </row>
    <row r="5" spans="1:17" ht="15.75" customHeight="1" x14ac:dyDescent="0.25">
      <c r="A5" s="1" t="s">
        <v>16</v>
      </c>
      <c r="B5" s="1">
        <v>901.5</v>
      </c>
      <c r="C5" s="1">
        <v>19.3</v>
      </c>
      <c r="D5" s="1">
        <v>247</v>
      </c>
      <c r="E5" s="2">
        <v>2935.8</v>
      </c>
      <c r="F5" s="1">
        <v>700.9</v>
      </c>
      <c r="G5" s="2">
        <v>1769.3</v>
      </c>
      <c r="H5" s="1">
        <v>465.7</v>
      </c>
      <c r="I5">
        <f t="shared" si="0"/>
        <v>33</v>
      </c>
      <c r="J5">
        <f t="shared" si="1"/>
        <v>36</v>
      </c>
      <c r="K5">
        <f t="shared" si="2"/>
        <v>35</v>
      </c>
      <c r="L5">
        <f t="shared" si="3"/>
        <v>10</v>
      </c>
      <c r="M5">
        <f t="shared" si="4"/>
        <v>15</v>
      </c>
      <c r="N5">
        <f t="shared" si="5"/>
        <v>6</v>
      </c>
      <c r="O5">
        <f t="shared" si="6"/>
        <v>29</v>
      </c>
      <c r="P5">
        <f t="shared" si="7"/>
        <v>23.428571428571427</v>
      </c>
      <c r="Q5">
        <f t="shared" si="8"/>
        <v>25</v>
      </c>
    </row>
    <row r="6" spans="1:17" ht="15.75" customHeight="1" x14ac:dyDescent="0.25">
      <c r="A6" s="1" t="s">
        <v>19</v>
      </c>
      <c r="B6" s="1">
        <v>825.4</v>
      </c>
      <c r="C6" s="1">
        <v>5.5</v>
      </c>
      <c r="D6" s="1">
        <v>147.80000000000001</v>
      </c>
      <c r="E6" s="2">
        <v>4529.3999999999996</v>
      </c>
      <c r="F6" s="1">
        <v>966.8</v>
      </c>
      <c r="G6" s="2">
        <v>3223.1</v>
      </c>
      <c r="H6" s="1">
        <v>339.6</v>
      </c>
      <c r="I6">
        <f t="shared" si="0"/>
        <v>32</v>
      </c>
      <c r="J6">
        <f t="shared" si="1"/>
        <v>8</v>
      </c>
      <c r="K6">
        <f t="shared" si="2"/>
        <v>24</v>
      </c>
      <c r="L6">
        <f t="shared" si="3"/>
        <v>32</v>
      </c>
      <c r="M6">
        <f t="shared" si="4"/>
        <v>29</v>
      </c>
      <c r="N6">
        <f t="shared" si="5"/>
        <v>35</v>
      </c>
      <c r="O6">
        <f t="shared" si="6"/>
        <v>25</v>
      </c>
      <c r="P6">
        <f t="shared" si="7"/>
        <v>26.428571428571427</v>
      </c>
      <c r="Q6">
        <f t="shared" si="8"/>
        <v>32</v>
      </c>
    </row>
    <row r="7" spans="1:17" ht="15.75" customHeight="1" x14ac:dyDescent="0.25">
      <c r="A7" s="1" t="s">
        <v>95</v>
      </c>
      <c r="B7" s="1">
        <v>818.8</v>
      </c>
      <c r="C7" s="1">
        <v>6.8</v>
      </c>
      <c r="D7" s="1">
        <v>170.9</v>
      </c>
      <c r="E7" s="2">
        <v>2650.9</v>
      </c>
      <c r="F7" s="1">
        <v>625.5</v>
      </c>
      <c r="G7" s="2">
        <v>1834.1</v>
      </c>
      <c r="H7" s="1">
        <v>191.2</v>
      </c>
      <c r="I7">
        <f t="shared" si="0"/>
        <v>31</v>
      </c>
      <c r="J7">
        <f t="shared" si="1"/>
        <v>18</v>
      </c>
      <c r="K7">
        <f t="shared" si="2"/>
        <v>30</v>
      </c>
      <c r="L7">
        <f t="shared" si="3"/>
        <v>6</v>
      </c>
      <c r="M7">
        <f t="shared" si="4"/>
        <v>9</v>
      </c>
      <c r="N7">
        <f t="shared" si="5"/>
        <v>7</v>
      </c>
      <c r="O7">
        <f t="shared" si="6"/>
        <v>13</v>
      </c>
      <c r="P7">
        <f t="shared" si="7"/>
        <v>16.285714285714285</v>
      </c>
      <c r="Q7">
        <f t="shared" si="8"/>
        <v>14</v>
      </c>
    </row>
    <row r="8" spans="1:17" ht="15.75" customHeight="1" x14ac:dyDescent="0.25">
      <c r="A8" s="1" t="s">
        <v>96</v>
      </c>
      <c r="B8" s="1">
        <v>815</v>
      </c>
      <c r="C8" s="1">
        <v>6.9</v>
      </c>
      <c r="D8" s="1">
        <v>273</v>
      </c>
      <c r="E8" s="2">
        <v>2817.8</v>
      </c>
      <c r="F8" s="1">
        <v>868.9</v>
      </c>
      <c r="G8" s="2">
        <v>1499.1</v>
      </c>
      <c r="H8" s="1">
        <v>449.7</v>
      </c>
      <c r="I8">
        <f t="shared" si="0"/>
        <v>30</v>
      </c>
      <c r="J8">
        <f t="shared" si="1"/>
        <v>19</v>
      </c>
      <c r="K8">
        <f t="shared" si="2"/>
        <v>36</v>
      </c>
      <c r="L8">
        <f t="shared" si="3"/>
        <v>7</v>
      </c>
      <c r="M8">
        <f t="shared" si="4"/>
        <v>26</v>
      </c>
      <c r="N8">
        <f t="shared" si="5"/>
        <v>4</v>
      </c>
      <c r="O8">
        <f t="shared" si="6"/>
        <v>28</v>
      </c>
      <c r="P8">
        <f t="shared" si="7"/>
        <v>21.428571428571427</v>
      </c>
      <c r="Q8">
        <f t="shared" si="8"/>
        <v>22</v>
      </c>
    </row>
    <row r="9" spans="1:17" ht="15.75" customHeight="1" x14ac:dyDescent="0.25">
      <c r="A9" s="1" t="s">
        <v>24</v>
      </c>
      <c r="B9" s="1">
        <v>797.1</v>
      </c>
      <c r="C9" s="1">
        <v>8.9</v>
      </c>
      <c r="D9" s="1">
        <v>213.2</v>
      </c>
      <c r="E9" s="2">
        <v>3466.1</v>
      </c>
      <c r="F9" s="1">
        <v>727.1</v>
      </c>
      <c r="G9" s="2">
        <v>2180</v>
      </c>
      <c r="H9" s="1">
        <v>559</v>
      </c>
      <c r="I9">
        <f t="shared" si="0"/>
        <v>29</v>
      </c>
      <c r="J9">
        <f t="shared" si="1"/>
        <v>32</v>
      </c>
      <c r="K9">
        <f t="shared" si="2"/>
        <v>34</v>
      </c>
      <c r="L9">
        <f t="shared" si="3"/>
        <v>22</v>
      </c>
      <c r="M9">
        <f t="shared" si="4"/>
        <v>17</v>
      </c>
      <c r="N9">
        <f t="shared" si="5"/>
        <v>16</v>
      </c>
      <c r="O9">
        <f t="shared" si="6"/>
        <v>32</v>
      </c>
      <c r="P9">
        <f t="shared" si="7"/>
        <v>26</v>
      </c>
      <c r="Q9">
        <f t="shared" si="8"/>
        <v>31</v>
      </c>
    </row>
    <row r="10" spans="1:17" ht="15.75" customHeight="1" x14ac:dyDescent="0.25">
      <c r="A10" s="1" t="s">
        <v>26</v>
      </c>
      <c r="B10" s="1">
        <v>792.6</v>
      </c>
      <c r="C10" s="1">
        <v>6.1</v>
      </c>
      <c r="D10" s="1">
        <v>206.7</v>
      </c>
      <c r="E10" s="2">
        <v>4607.8</v>
      </c>
      <c r="F10" s="1">
        <v>883.4</v>
      </c>
      <c r="G10" s="2">
        <v>3047.6</v>
      </c>
      <c r="H10" s="1">
        <v>676.9</v>
      </c>
      <c r="I10">
        <f t="shared" si="0"/>
        <v>28</v>
      </c>
      <c r="J10">
        <f t="shared" si="1"/>
        <v>13</v>
      </c>
      <c r="K10">
        <f t="shared" si="2"/>
        <v>33</v>
      </c>
      <c r="L10">
        <f t="shared" si="3"/>
        <v>34</v>
      </c>
      <c r="M10">
        <f t="shared" si="4"/>
        <v>27</v>
      </c>
      <c r="N10">
        <f t="shared" si="5"/>
        <v>32</v>
      </c>
      <c r="O10">
        <f t="shared" si="6"/>
        <v>35</v>
      </c>
      <c r="P10">
        <f t="shared" si="7"/>
        <v>28.857142857142858</v>
      </c>
      <c r="Q10">
        <f t="shared" si="8"/>
        <v>36</v>
      </c>
    </row>
    <row r="11" spans="1:17" ht="15.75" customHeight="1" x14ac:dyDescent="0.25">
      <c r="A11" s="1" t="s">
        <v>29</v>
      </c>
      <c r="B11" s="1">
        <v>767.1</v>
      </c>
      <c r="C11" s="1">
        <v>6.6</v>
      </c>
      <c r="D11" s="1">
        <v>122.3</v>
      </c>
      <c r="E11" s="2">
        <v>3756.3</v>
      </c>
      <c r="F11" s="1">
        <v>832.7</v>
      </c>
      <c r="G11" s="2">
        <v>2602.3000000000002</v>
      </c>
      <c r="H11" s="1">
        <v>321.3</v>
      </c>
      <c r="I11">
        <f t="shared" si="0"/>
        <v>27</v>
      </c>
      <c r="J11">
        <f t="shared" si="1"/>
        <v>16</v>
      </c>
      <c r="K11">
        <f t="shared" si="2"/>
        <v>17</v>
      </c>
      <c r="L11">
        <f t="shared" si="3"/>
        <v>29</v>
      </c>
      <c r="M11">
        <f t="shared" si="4"/>
        <v>24</v>
      </c>
      <c r="N11">
        <f t="shared" si="5"/>
        <v>28</v>
      </c>
      <c r="O11">
        <f t="shared" si="6"/>
        <v>23</v>
      </c>
      <c r="P11">
        <f t="shared" si="7"/>
        <v>23.428571428571427</v>
      </c>
      <c r="Q11">
        <f t="shared" si="8"/>
        <v>25</v>
      </c>
    </row>
    <row r="12" spans="1:17" ht="15.75" customHeight="1" x14ac:dyDescent="0.25">
      <c r="A12" s="1" t="s">
        <v>31</v>
      </c>
      <c r="B12" s="1">
        <v>744.2</v>
      </c>
      <c r="C12" s="1">
        <v>7.6</v>
      </c>
      <c r="D12" s="1">
        <v>163.19999999999999</v>
      </c>
      <c r="E12" s="2">
        <v>3636.9</v>
      </c>
      <c r="F12" s="2">
        <v>1008.7</v>
      </c>
      <c r="G12" s="2">
        <v>2422.3000000000002</v>
      </c>
      <c r="H12" s="1">
        <v>205.9</v>
      </c>
      <c r="I12">
        <f t="shared" si="0"/>
        <v>26</v>
      </c>
      <c r="J12">
        <f t="shared" si="1"/>
        <v>25</v>
      </c>
      <c r="K12">
        <f t="shared" si="2"/>
        <v>28</v>
      </c>
      <c r="L12">
        <f t="shared" si="3"/>
        <v>26</v>
      </c>
      <c r="M12">
        <f t="shared" si="4"/>
        <v>30</v>
      </c>
      <c r="N12">
        <f t="shared" si="5"/>
        <v>22</v>
      </c>
      <c r="O12">
        <f t="shared" si="6"/>
        <v>14</v>
      </c>
      <c r="P12">
        <f t="shared" si="7"/>
        <v>24.428571428571427</v>
      </c>
      <c r="Q12">
        <f t="shared" si="8"/>
        <v>28</v>
      </c>
    </row>
    <row r="13" spans="1:17" ht="15.75" customHeight="1" x14ac:dyDescent="0.25">
      <c r="A13" s="1" t="s">
        <v>34</v>
      </c>
      <c r="B13" s="1">
        <v>734.5</v>
      </c>
      <c r="C13" s="1">
        <v>6.9</v>
      </c>
      <c r="D13" s="1">
        <v>112.8</v>
      </c>
      <c r="E13" s="2">
        <v>3067.1</v>
      </c>
      <c r="F13" s="1">
        <v>848.1</v>
      </c>
      <c r="G13" s="2">
        <v>2064.6999999999998</v>
      </c>
      <c r="H13" s="1">
        <v>154.30000000000001</v>
      </c>
      <c r="I13">
        <f t="shared" si="0"/>
        <v>25</v>
      </c>
      <c r="J13">
        <f t="shared" si="1"/>
        <v>19</v>
      </c>
      <c r="K13">
        <f t="shared" si="2"/>
        <v>10</v>
      </c>
      <c r="L13">
        <f t="shared" si="3"/>
        <v>13</v>
      </c>
      <c r="M13">
        <f t="shared" si="4"/>
        <v>25</v>
      </c>
      <c r="N13">
        <f t="shared" si="5"/>
        <v>12</v>
      </c>
      <c r="O13">
        <f t="shared" si="6"/>
        <v>8</v>
      </c>
      <c r="P13">
        <f t="shared" si="7"/>
        <v>16</v>
      </c>
      <c r="Q13">
        <f t="shared" si="8"/>
        <v>13</v>
      </c>
    </row>
    <row r="14" spans="1:17" ht="15.75" customHeight="1" x14ac:dyDescent="0.25">
      <c r="A14" s="1" t="s">
        <v>36</v>
      </c>
      <c r="B14" s="1">
        <v>720.2</v>
      </c>
      <c r="C14" s="1">
        <v>5.2</v>
      </c>
      <c r="D14" s="1">
        <v>131.1</v>
      </c>
      <c r="E14" s="2">
        <v>3075.5</v>
      </c>
      <c r="F14" s="1">
        <v>669.1</v>
      </c>
      <c r="G14" s="2">
        <v>2286.6</v>
      </c>
      <c r="H14" s="1">
        <v>119.7</v>
      </c>
      <c r="I14">
        <f t="shared" si="0"/>
        <v>24</v>
      </c>
      <c r="J14">
        <f t="shared" si="1"/>
        <v>7</v>
      </c>
      <c r="K14">
        <f t="shared" si="2"/>
        <v>22</v>
      </c>
      <c r="L14">
        <f t="shared" si="3"/>
        <v>14</v>
      </c>
      <c r="M14">
        <f t="shared" si="4"/>
        <v>13</v>
      </c>
      <c r="N14">
        <f t="shared" si="5"/>
        <v>20</v>
      </c>
      <c r="O14">
        <f t="shared" si="6"/>
        <v>3</v>
      </c>
      <c r="P14">
        <f t="shared" si="7"/>
        <v>14.714285714285714</v>
      </c>
      <c r="Q14">
        <f t="shared" si="8"/>
        <v>12</v>
      </c>
    </row>
    <row r="15" spans="1:17" ht="15.75" customHeight="1" x14ac:dyDescent="0.25">
      <c r="A15" s="1" t="s">
        <v>38</v>
      </c>
      <c r="B15" s="1">
        <v>667.9</v>
      </c>
      <c r="C15" s="1">
        <v>7.8</v>
      </c>
      <c r="D15" s="1">
        <v>157.9</v>
      </c>
      <c r="E15" s="2">
        <v>3894.1</v>
      </c>
      <c r="F15" s="2">
        <v>1099.5999999999999</v>
      </c>
      <c r="G15" s="2">
        <v>2652.8</v>
      </c>
      <c r="H15" s="1">
        <v>141.69999999999999</v>
      </c>
      <c r="I15">
        <f t="shared" si="0"/>
        <v>23</v>
      </c>
      <c r="J15">
        <f t="shared" si="1"/>
        <v>27</v>
      </c>
      <c r="K15">
        <f t="shared" si="2"/>
        <v>27</v>
      </c>
      <c r="L15">
        <f t="shared" si="3"/>
        <v>30</v>
      </c>
      <c r="M15">
        <f t="shared" si="4"/>
        <v>32</v>
      </c>
      <c r="N15">
        <f t="shared" si="5"/>
        <v>29</v>
      </c>
      <c r="O15">
        <f t="shared" si="6"/>
        <v>4</v>
      </c>
      <c r="P15">
        <f t="shared" si="7"/>
        <v>24.571428571428573</v>
      </c>
      <c r="Q15">
        <f t="shared" si="8"/>
        <v>29</v>
      </c>
    </row>
    <row r="16" spans="1:17" ht="15.75" customHeight="1" x14ac:dyDescent="0.25">
      <c r="A16" s="1" t="s">
        <v>40</v>
      </c>
      <c r="B16" s="1">
        <v>650.6</v>
      </c>
      <c r="C16" s="1">
        <v>6.9</v>
      </c>
      <c r="D16" s="1">
        <v>99.3</v>
      </c>
      <c r="E16" s="2">
        <v>3464</v>
      </c>
      <c r="F16" s="1">
        <v>627.79999999999995</v>
      </c>
      <c r="G16" s="2">
        <v>2466.4</v>
      </c>
      <c r="H16" s="1">
        <v>369.8</v>
      </c>
      <c r="I16">
        <f t="shared" si="0"/>
        <v>22</v>
      </c>
      <c r="J16">
        <f t="shared" si="1"/>
        <v>19</v>
      </c>
      <c r="K16">
        <f t="shared" si="2"/>
        <v>7</v>
      </c>
      <c r="L16">
        <f t="shared" si="3"/>
        <v>21</v>
      </c>
      <c r="M16">
        <f t="shared" si="4"/>
        <v>10</v>
      </c>
      <c r="N16">
        <f t="shared" si="5"/>
        <v>23</v>
      </c>
      <c r="O16">
        <f t="shared" si="6"/>
        <v>26</v>
      </c>
      <c r="P16">
        <f t="shared" si="7"/>
        <v>18.285714285714285</v>
      </c>
      <c r="Q16">
        <f t="shared" si="8"/>
        <v>17</v>
      </c>
    </row>
    <row r="17" spans="1:17" ht="15.75" customHeight="1" x14ac:dyDescent="0.25">
      <c r="A17" s="1" t="s">
        <v>42</v>
      </c>
      <c r="B17" s="1">
        <v>621.6</v>
      </c>
      <c r="C17" s="1">
        <v>6.5</v>
      </c>
      <c r="D17" s="1">
        <v>88.7</v>
      </c>
      <c r="E17" s="2">
        <v>3469.1</v>
      </c>
      <c r="F17" s="2">
        <v>1151.7</v>
      </c>
      <c r="G17" s="2">
        <v>2089.1999999999998</v>
      </c>
      <c r="H17" s="1">
        <v>228.1</v>
      </c>
      <c r="I17">
        <f t="shared" si="0"/>
        <v>21</v>
      </c>
      <c r="J17">
        <f t="shared" si="1"/>
        <v>15</v>
      </c>
      <c r="K17">
        <f t="shared" si="2"/>
        <v>4</v>
      </c>
      <c r="L17">
        <f t="shared" si="3"/>
        <v>23</v>
      </c>
      <c r="M17">
        <f t="shared" si="4"/>
        <v>33</v>
      </c>
      <c r="N17">
        <f t="shared" si="5"/>
        <v>13</v>
      </c>
      <c r="O17">
        <f t="shared" si="6"/>
        <v>17</v>
      </c>
      <c r="P17">
        <f t="shared" si="7"/>
        <v>18</v>
      </c>
      <c r="Q17">
        <f t="shared" si="8"/>
        <v>16</v>
      </c>
    </row>
    <row r="18" spans="1:17" ht="15.75" customHeight="1" x14ac:dyDescent="0.25">
      <c r="A18" s="1" t="s">
        <v>96</v>
      </c>
      <c r="B18" s="1">
        <v>615.70000000000005</v>
      </c>
      <c r="C18" s="1">
        <v>8</v>
      </c>
      <c r="D18" s="1">
        <v>114.7</v>
      </c>
      <c r="E18" s="2">
        <v>5190.6000000000004</v>
      </c>
      <c r="F18" s="2">
        <v>1392.1</v>
      </c>
      <c r="G18" s="2">
        <v>3174.8</v>
      </c>
      <c r="H18" s="1">
        <v>623.70000000000005</v>
      </c>
      <c r="I18">
        <f t="shared" si="0"/>
        <v>20</v>
      </c>
      <c r="J18">
        <f t="shared" si="1"/>
        <v>29</v>
      </c>
      <c r="K18">
        <f t="shared" si="2"/>
        <v>11</v>
      </c>
      <c r="L18">
        <f t="shared" si="3"/>
        <v>36</v>
      </c>
      <c r="M18">
        <f t="shared" si="4"/>
        <v>36</v>
      </c>
      <c r="N18">
        <f t="shared" si="5"/>
        <v>34</v>
      </c>
      <c r="O18">
        <f t="shared" si="6"/>
        <v>34</v>
      </c>
      <c r="P18">
        <f t="shared" si="7"/>
        <v>28.571428571428573</v>
      </c>
      <c r="Q18">
        <f t="shared" si="8"/>
        <v>34</v>
      </c>
    </row>
    <row r="19" spans="1:17" ht="15.75" customHeight="1" x14ac:dyDescent="0.25">
      <c r="A19" s="1" t="s">
        <v>44</v>
      </c>
      <c r="B19" s="1">
        <v>612.70000000000005</v>
      </c>
      <c r="C19" s="1">
        <v>5.5</v>
      </c>
      <c r="D19" s="1">
        <v>128.80000000000001</v>
      </c>
      <c r="E19" s="2">
        <v>2580.1999999999998</v>
      </c>
      <c r="F19" s="1">
        <v>506.7</v>
      </c>
      <c r="G19" s="2">
        <v>1929.5</v>
      </c>
      <c r="H19" s="1">
        <v>144</v>
      </c>
      <c r="I19">
        <f t="shared" si="0"/>
        <v>19</v>
      </c>
      <c r="J19">
        <f t="shared" si="1"/>
        <v>8</v>
      </c>
      <c r="K19">
        <f t="shared" si="2"/>
        <v>19</v>
      </c>
      <c r="L19">
        <f t="shared" si="3"/>
        <v>5</v>
      </c>
      <c r="M19">
        <f t="shared" si="4"/>
        <v>3</v>
      </c>
      <c r="N19">
        <f t="shared" si="5"/>
        <v>10</v>
      </c>
      <c r="O19">
        <f t="shared" si="6"/>
        <v>5</v>
      </c>
      <c r="P19">
        <f t="shared" si="7"/>
        <v>9.8571428571428577</v>
      </c>
      <c r="Q19">
        <f t="shared" si="8"/>
        <v>5</v>
      </c>
    </row>
    <row r="20" spans="1:17" ht="15.75" customHeight="1" x14ac:dyDescent="0.25">
      <c r="A20" s="1" t="s">
        <v>47</v>
      </c>
      <c r="B20" s="1">
        <v>610.29999999999995</v>
      </c>
      <c r="C20" s="1">
        <v>8</v>
      </c>
      <c r="D20" s="1">
        <v>197.5</v>
      </c>
      <c r="E20" s="2">
        <v>3670.5</v>
      </c>
      <c r="F20" s="1">
        <v>534.9</v>
      </c>
      <c r="G20" s="2">
        <v>2811.8</v>
      </c>
      <c r="H20" s="1">
        <v>323.89999999999998</v>
      </c>
      <c r="I20">
        <f t="shared" si="0"/>
        <v>18</v>
      </c>
      <c r="J20">
        <f t="shared" si="1"/>
        <v>29</v>
      </c>
      <c r="K20">
        <f t="shared" si="2"/>
        <v>32</v>
      </c>
      <c r="L20">
        <f t="shared" si="3"/>
        <v>27</v>
      </c>
      <c r="M20">
        <f t="shared" si="4"/>
        <v>6</v>
      </c>
      <c r="N20">
        <f t="shared" si="5"/>
        <v>30</v>
      </c>
      <c r="O20">
        <f t="shared" si="6"/>
        <v>24</v>
      </c>
      <c r="P20">
        <f t="shared" si="7"/>
        <v>23.714285714285715</v>
      </c>
      <c r="Q20">
        <f t="shared" si="8"/>
        <v>27</v>
      </c>
    </row>
    <row r="21" spans="1:17" ht="15.75" customHeight="1" x14ac:dyDescent="0.25">
      <c r="A21" s="1" t="s">
        <v>49</v>
      </c>
      <c r="B21" s="1">
        <v>605.4</v>
      </c>
      <c r="C21" s="1">
        <v>5.0999999999999996</v>
      </c>
      <c r="D21" s="1">
        <v>95.5</v>
      </c>
      <c r="E21" s="2">
        <v>3370.5</v>
      </c>
      <c r="F21" s="1">
        <v>697.4</v>
      </c>
      <c r="G21" s="2">
        <v>2521.4</v>
      </c>
      <c r="H21" s="1">
        <v>151.69999999999999</v>
      </c>
      <c r="I21">
        <f t="shared" si="0"/>
        <v>17</v>
      </c>
      <c r="J21">
        <f t="shared" si="1"/>
        <v>5</v>
      </c>
      <c r="K21">
        <f t="shared" si="2"/>
        <v>6</v>
      </c>
      <c r="L21">
        <f t="shared" si="3"/>
        <v>17</v>
      </c>
      <c r="M21">
        <f t="shared" si="4"/>
        <v>14</v>
      </c>
      <c r="N21">
        <f t="shared" si="5"/>
        <v>26</v>
      </c>
      <c r="O21">
        <f t="shared" si="6"/>
        <v>6</v>
      </c>
      <c r="P21">
        <f t="shared" si="7"/>
        <v>13</v>
      </c>
      <c r="Q21">
        <f t="shared" si="8"/>
        <v>10</v>
      </c>
    </row>
    <row r="22" spans="1:17" ht="15.75" customHeight="1" x14ac:dyDescent="0.25">
      <c r="A22" s="1" t="s">
        <v>52</v>
      </c>
      <c r="B22" s="1">
        <v>579.70000000000005</v>
      </c>
      <c r="C22" s="1">
        <v>7.9</v>
      </c>
      <c r="D22" s="1">
        <v>129.69999999999999</v>
      </c>
      <c r="E22" s="2">
        <v>3596.7</v>
      </c>
      <c r="F22" s="1">
        <v>787.9</v>
      </c>
      <c r="G22" s="2">
        <v>2601.1999999999998</v>
      </c>
      <c r="H22" s="1">
        <v>207.6</v>
      </c>
      <c r="I22">
        <f t="shared" si="0"/>
        <v>16</v>
      </c>
      <c r="J22">
        <f t="shared" si="1"/>
        <v>28</v>
      </c>
      <c r="K22">
        <f t="shared" si="2"/>
        <v>20</v>
      </c>
      <c r="L22">
        <f t="shared" si="3"/>
        <v>24</v>
      </c>
      <c r="M22">
        <f t="shared" si="4"/>
        <v>22</v>
      </c>
      <c r="N22">
        <f t="shared" si="5"/>
        <v>27</v>
      </c>
      <c r="O22">
        <f t="shared" si="6"/>
        <v>15</v>
      </c>
      <c r="P22">
        <f t="shared" si="7"/>
        <v>21.714285714285715</v>
      </c>
      <c r="Q22">
        <f t="shared" si="8"/>
        <v>23</v>
      </c>
    </row>
    <row r="23" spans="1:17" ht="15.75" customHeight="1" x14ac:dyDescent="0.25">
      <c r="A23" s="1" t="s">
        <v>54</v>
      </c>
      <c r="B23" s="1">
        <v>577.29999999999995</v>
      </c>
      <c r="C23" s="1">
        <v>7.3</v>
      </c>
      <c r="D23" s="1">
        <v>152.5</v>
      </c>
      <c r="E23" s="2">
        <v>3692.2</v>
      </c>
      <c r="F23" s="1">
        <v>725.5</v>
      </c>
      <c r="G23" s="2">
        <v>2274.1999999999998</v>
      </c>
      <c r="H23" s="1">
        <v>692.4</v>
      </c>
      <c r="I23">
        <f t="shared" si="0"/>
        <v>15</v>
      </c>
      <c r="J23">
        <f t="shared" si="1"/>
        <v>23</v>
      </c>
      <c r="K23">
        <f t="shared" si="2"/>
        <v>25</v>
      </c>
      <c r="L23">
        <f t="shared" si="3"/>
        <v>28</v>
      </c>
      <c r="M23">
        <f t="shared" si="4"/>
        <v>16</v>
      </c>
      <c r="N23">
        <f t="shared" si="5"/>
        <v>19</v>
      </c>
      <c r="O23">
        <f t="shared" si="6"/>
        <v>36</v>
      </c>
      <c r="P23">
        <f t="shared" si="7"/>
        <v>23.142857142857142</v>
      </c>
      <c r="Q23">
        <f t="shared" si="8"/>
        <v>24</v>
      </c>
    </row>
    <row r="24" spans="1:17" ht="15.75" customHeight="1" x14ac:dyDescent="0.25">
      <c r="A24" s="1" t="s">
        <v>59</v>
      </c>
      <c r="B24" s="1">
        <v>409.3</v>
      </c>
      <c r="C24" s="1">
        <v>3</v>
      </c>
      <c r="D24" s="1">
        <v>60.9</v>
      </c>
      <c r="E24" s="2">
        <v>2838.6</v>
      </c>
      <c r="F24" s="1">
        <v>744.2</v>
      </c>
      <c r="G24" s="2">
        <v>2000.8</v>
      </c>
      <c r="H24" s="1">
        <v>93.6</v>
      </c>
      <c r="I24">
        <f t="shared" si="0"/>
        <v>1</v>
      </c>
      <c r="J24">
        <f t="shared" si="1"/>
        <v>2</v>
      </c>
      <c r="K24">
        <f t="shared" si="2"/>
        <v>2</v>
      </c>
      <c r="L24">
        <f t="shared" si="3"/>
        <v>9</v>
      </c>
      <c r="M24">
        <f t="shared" si="4"/>
        <v>19</v>
      </c>
      <c r="N24">
        <f t="shared" si="5"/>
        <v>11</v>
      </c>
      <c r="O24">
        <f t="shared" si="6"/>
        <v>1</v>
      </c>
      <c r="P24">
        <f t="shared" si="7"/>
        <v>6.4285714285714288</v>
      </c>
      <c r="Q24">
        <f t="shared" si="8"/>
        <v>2</v>
      </c>
    </row>
    <row r="25" spans="1:17" ht="15.75" customHeight="1" x14ac:dyDescent="0.25">
      <c r="A25" s="1" t="s">
        <v>61</v>
      </c>
      <c r="B25" s="1">
        <v>556.29999999999995</v>
      </c>
      <c r="C25" s="1">
        <v>7.3</v>
      </c>
      <c r="D25" s="1">
        <v>130.19999999999999</v>
      </c>
      <c r="E25" s="2">
        <v>3439.3</v>
      </c>
      <c r="F25" s="1">
        <v>954.3</v>
      </c>
      <c r="G25" s="2">
        <v>1881.1</v>
      </c>
      <c r="H25" s="1">
        <v>603.9</v>
      </c>
      <c r="I25">
        <f t="shared" si="0"/>
        <v>14</v>
      </c>
      <c r="J25">
        <f t="shared" si="1"/>
        <v>23</v>
      </c>
      <c r="K25">
        <f t="shared" si="2"/>
        <v>21</v>
      </c>
      <c r="L25">
        <f t="shared" si="3"/>
        <v>19</v>
      </c>
      <c r="M25">
        <f t="shared" si="4"/>
        <v>28</v>
      </c>
      <c r="N25">
        <f t="shared" si="5"/>
        <v>9</v>
      </c>
      <c r="O25">
        <f t="shared" si="6"/>
        <v>33</v>
      </c>
      <c r="P25">
        <f t="shared" si="7"/>
        <v>21</v>
      </c>
      <c r="Q25">
        <f t="shared" si="8"/>
        <v>21</v>
      </c>
    </row>
    <row r="26" spans="1:17" ht="15.75" customHeight="1" x14ac:dyDescent="0.25">
      <c r="A26" s="1" t="s">
        <v>63</v>
      </c>
      <c r="B26" s="1">
        <v>537.29999999999995</v>
      </c>
      <c r="C26" s="1">
        <v>6.1</v>
      </c>
      <c r="D26" s="1">
        <v>136.9</v>
      </c>
      <c r="E26" s="2">
        <v>3439.4</v>
      </c>
      <c r="F26" s="1">
        <v>751.3</v>
      </c>
      <c r="G26" s="2">
        <v>2196.6</v>
      </c>
      <c r="H26" s="1">
        <v>491.5</v>
      </c>
      <c r="I26">
        <f t="shared" si="0"/>
        <v>13</v>
      </c>
      <c r="J26">
        <f t="shared" si="1"/>
        <v>13</v>
      </c>
      <c r="K26">
        <f t="shared" si="2"/>
        <v>23</v>
      </c>
      <c r="L26">
        <f t="shared" si="3"/>
        <v>20</v>
      </c>
      <c r="M26">
        <f t="shared" si="4"/>
        <v>20</v>
      </c>
      <c r="N26">
        <f t="shared" si="5"/>
        <v>18</v>
      </c>
      <c r="O26">
        <f t="shared" si="6"/>
        <v>30</v>
      </c>
      <c r="P26">
        <f t="shared" si="7"/>
        <v>19.571428571428573</v>
      </c>
      <c r="Q26">
        <f t="shared" si="8"/>
        <v>20</v>
      </c>
    </row>
    <row r="27" spans="1:17" ht="15.75" customHeight="1" x14ac:dyDescent="0.25">
      <c r="A27" s="1" t="s">
        <v>65</v>
      </c>
      <c r="B27" s="1">
        <v>534.4</v>
      </c>
      <c r="C27" s="1">
        <v>16.3</v>
      </c>
      <c r="D27" s="1">
        <v>168</v>
      </c>
      <c r="E27" s="2">
        <v>3030.2</v>
      </c>
      <c r="F27" s="1">
        <v>532.20000000000005</v>
      </c>
      <c r="G27" s="2">
        <v>2196.4</v>
      </c>
      <c r="H27" s="1">
        <v>301.60000000000002</v>
      </c>
      <c r="I27">
        <f t="shared" si="0"/>
        <v>12</v>
      </c>
      <c r="J27">
        <f t="shared" si="1"/>
        <v>35</v>
      </c>
      <c r="K27">
        <f t="shared" si="2"/>
        <v>29</v>
      </c>
      <c r="L27">
        <f t="shared" si="3"/>
        <v>12</v>
      </c>
      <c r="M27">
        <f t="shared" si="4"/>
        <v>5</v>
      </c>
      <c r="N27">
        <f t="shared" si="5"/>
        <v>17</v>
      </c>
      <c r="O27">
        <f t="shared" si="6"/>
        <v>21</v>
      </c>
      <c r="P27">
        <f t="shared" si="7"/>
        <v>18.714285714285715</v>
      </c>
      <c r="Q27">
        <f t="shared" si="8"/>
        <v>19</v>
      </c>
    </row>
    <row r="28" spans="1:17" ht="15.75" customHeight="1" x14ac:dyDescent="0.25">
      <c r="A28" s="1" t="s">
        <v>67</v>
      </c>
      <c r="B28" s="1">
        <v>529.9</v>
      </c>
      <c r="C28" s="1">
        <v>5.8</v>
      </c>
      <c r="D28" s="1">
        <v>81.099999999999994</v>
      </c>
      <c r="E28" s="2">
        <v>3418.3</v>
      </c>
      <c r="F28" s="1">
        <v>662.9</v>
      </c>
      <c r="G28" s="2">
        <v>2476.1</v>
      </c>
      <c r="H28" s="1">
        <v>279.3</v>
      </c>
      <c r="I28">
        <f t="shared" si="0"/>
        <v>11</v>
      </c>
      <c r="J28">
        <f t="shared" si="1"/>
        <v>10</v>
      </c>
      <c r="K28">
        <f t="shared" si="2"/>
        <v>3</v>
      </c>
      <c r="L28">
        <f t="shared" si="3"/>
        <v>18</v>
      </c>
      <c r="M28">
        <f t="shared" si="4"/>
        <v>12</v>
      </c>
      <c r="N28">
        <f t="shared" si="5"/>
        <v>25</v>
      </c>
      <c r="O28">
        <f t="shared" si="6"/>
        <v>19</v>
      </c>
      <c r="P28">
        <f t="shared" si="7"/>
        <v>14</v>
      </c>
      <c r="Q28">
        <f t="shared" si="8"/>
        <v>11</v>
      </c>
    </row>
    <row r="29" spans="1:17" ht="13.2" x14ac:dyDescent="0.25">
      <c r="A29" s="1" t="s">
        <v>69</v>
      </c>
      <c r="B29" s="1">
        <v>529.70000000000005</v>
      </c>
      <c r="C29" s="1">
        <v>5.0999999999999996</v>
      </c>
      <c r="D29" s="1">
        <v>110.4</v>
      </c>
      <c r="E29" s="2">
        <v>3105.8</v>
      </c>
      <c r="F29" s="1">
        <v>728.1</v>
      </c>
      <c r="G29" s="2">
        <v>2168.4</v>
      </c>
      <c r="H29" s="1">
        <v>209.2</v>
      </c>
      <c r="I29">
        <f t="shared" si="0"/>
        <v>10</v>
      </c>
      <c r="J29">
        <f t="shared" si="1"/>
        <v>5</v>
      </c>
      <c r="K29">
        <f t="shared" si="2"/>
        <v>9</v>
      </c>
      <c r="L29">
        <f t="shared" si="3"/>
        <v>15</v>
      </c>
      <c r="M29">
        <f t="shared" si="4"/>
        <v>18</v>
      </c>
      <c r="N29">
        <f t="shared" si="5"/>
        <v>15</v>
      </c>
      <c r="O29">
        <f t="shared" si="6"/>
        <v>16</v>
      </c>
      <c r="P29">
        <f t="shared" si="7"/>
        <v>12.571428571428571</v>
      </c>
      <c r="Q29">
        <f t="shared" si="8"/>
        <v>8</v>
      </c>
    </row>
    <row r="30" spans="1:17" ht="13.2" x14ac:dyDescent="0.25">
      <c r="A30" s="1" t="s">
        <v>71</v>
      </c>
      <c r="B30" s="1">
        <v>529.5</v>
      </c>
      <c r="C30" s="1">
        <v>3.5</v>
      </c>
      <c r="D30" s="1">
        <v>120.8</v>
      </c>
      <c r="E30" s="2">
        <v>2366.8000000000002</v>
      </c>
      <c r="F30" s="1">
        <v>529.4</v>
      </c>
      <c r="G30" s="2">
        <v>1656.2</v>
      </c>
      <c r="H30" s="1">
        <v>181.2</v>
      </c>
      <c r="I30">
        <f t="shared" si="0"/>
        <v>9</v>
      </c>
      <c r="J30">
        <f t="shared" si="1"/>
        <v>3</v>
      </c>
      <c r="K30">
        <f t="shared" si="2"/>
        <v>14</v>
      </c>
      <c r="L30">
        <f t="shared" si="3"/>
        <v>4</v>
      </c>
      <c r="M30">
        <f t="shared" si="4"/>
        <v>4</v>
      </c>
      <c r="N30">
        <f t="shared" si="5"/>
        <v>5</v>
      </c>
      <c r="O30">
        <f t="shared" si="6"/>
        <v>12</v>
      </c>
      <c r="P30">
        <f t="shared" si="7"/>
        <v>7.2857142857142856</v>
      </c>
      <c r="Q30">
        <f t="shared" si="8"/>
        <v>3</v>
      </c>
    </row>
    <row r="31" spans="1:17" ht="13.2" x14ac:dyDescent="0.25">
      <c r="A31" s="1" t="s">
        <v>73</v>
      </c>
      <c r="B31" s="1">
        <v>522.20000000000005</v>
      </c>
      <c r="C31" s="1">
        <v>6.9</v>
      </c>
      <c r="D31" s="1">
        <v>121</v>
      </c>
      <c r="E31" s="2">
        <v>2818</v>
      </c>
      <c r="F31" s="1">
        <v>783.5</v>
      </c>
      <c r="G31" s="2">
        <v>1865.8</v>
      </c>
      <c r="H31" s="1">
        <v>168.7</v>
      </c>
      <c r="I31">
        <f t="shared" si="0"/>
        <v>8</v>
      </c>
      <c r="J31">
        <f t="shared" si="1"/>
        <v>19</v>
      </c>
      <c r="K31">
        <f t="shared" si="2"/>
        <v>15</v>
      </c>
      <c r="L31">
        <f t="shared" si="3"/>
        <v>8</v>
      </c>
      <c r="M31">
        <f t="shared" si="4"/>
        <v>21</v>
      </c>
      <c r="N31">
        <f t="shared" si="5"/>
        <v>8</v>
      </c>
      <c r="O31">
        <f t="shared" si="6"/>
        <v>11</v>
      </c>
      <c r="P31">
        <f t="shared" si="7"/>
        <v>12.857142857142858</v>
      </c>
      <c r="Q31">
        <f t="shared" si="8"/>
        <v>9</v>
      </c>
    </row>
    <row r="32" spans="1:17" ht="13.2" x14ac:dyDescent="0.25">
      <c r="A32" s="1" t="s">
        <v>97</v>
      </c>
      <c r="B32" s="1">
        <v>510.1</v>
      </c>
      <c r="C32" s="1">
        <v>6.6</v>
      </c>
      <c r="D32" s="1">
        <v>156.80000000000001</v>
      </c>
      <c r="E32" s="2">
        <v>3285.8</v>
      </c>
      <c r="F32" s="1">
        <v>536.1</v>
      </c>
      <c r="G32" s="2">
        <v>2470</v>
      </c>
      <c r="H32" s="1">
        <v>279.7</v>
      </c>
      <c r="I32">
        <f t="shared" si="0"/>
        <v>7</v>
      </c>
      <c r="J32">
        <f t="shared" si="1"/>
        <v>16</v>
      </c>
      <c r="K32">
        <f t="shared" si="2"/>
        <v>26</v>
      </c>
      <c r="L32">
        <f t="shared" si="3"/>
        <v>16</v>
      </c>
      <c r="M32">
        <f t="shared" si="4"/>
        <v>7</v>
      </c>
      <c r="N32">
        <f t="shared" si="5"/>
        <v>24</v>
      </c>
      <c r="O32">
        <f t="shared" si="6"/>
        <v>20</v>
      </c>
      <c r="P32">
        <f t="shared" si="7"/>
        <v>16.571428571428573</v>
      </c>
      <c r="Q32">
        <f t="shared" si="8"/>
        <v>15</v>
      </c>
    </row>
    <row r="33" spans="1:17" ht="13.2" x14ac:dyDescent="0.25">
      <c r="A33" s="1" t="s">
        <v>98</v>
      </c>
      <c r="B33" s="1">
        <v>506.7</v>
      </c>
      <c r="C33" s="1">
        <v>5.8</v>
      </c>
      <c r="D33" s="1">
        <v>89.3</v>
      </c>
      <c r="E33" s="2">
        <v>2941.3</v>
      </c>
      <c r="F33" s="1">
        <v>630</v>
      </c>
      <c r="G33" s="2">
        <v>2158.6</v>
      </c>
      <c r="H33" s="1">
        <v>152.69999999999999</v>
      </c>
      <c r="I33">
        <f t="shared" si="0"/>
        <v>6</v>
      </c>
      <c r="J33">
        <f t="shared" si="1"/>
        <v>10</v>
      </c>
      <c r="K33">
        <f t="shared" si="2"/>
        <v>5</v>
      </c>
      <c r="L33">
        <f t="shared" si="3"/>
        <v>11</v>
      </c>
      <c r="M33">
        <f t="shared" si="4"/>
        <v>11</v>
      </c>
      <c r="N33">
        <f t="shared" si="5"/>
        <v>14</v>
      </c>
      <c r="O33">
        <f t="shared" si="6"/>
        <v>7</v>
      </c>
      <c r="P33">
        <f t="shared" si="7"/>
        <v>9.1428571428571423</v>
      </c>
      <c r="Q33">
        <f t="shared" si="8"/>
        <v>4</v>
      </c>
    </row>
    <row r="34" spans="1:17" ht="13.2" x14ac:dyDescent="0.25">
      <c r="A34" s="1" t="s">
        <v>99</v>
      </c>
      <c r="B34" s="1">
        <v>498.1</v>
      </c>
      <c r="C34" s="1">
        <v>8.9</v>
      </c>
      <c r="D34" s="1">
        <v>120.7</v>
      </c>
      <c r="E34" s="2">
        <v>2008.4</v>
      </c>
      <c r="F34" s="1">
        <v>425.3</v>
      </c>
      <c r="G34" s="2">
        <v>1326.5</v>
      </c>
      <c r="H34" s="1">
        <v>256.60000000000002</v>
      </c>
      <c r="I34">
        <f t="shared" si="0"/>
        <v>5</v>
      </c>
      <c r="J34">
        <f t="shared" si="1"/>
        <v>32</v>
      </c>
      <c r="K34">
        <f t="shared" si="2"/>
        <v>13</v>
      </c>
      <c r="L34">
        <f t="shared" si="3"/>
        <v>1</v>
      </c>
      <c r="M34">
        <f t="shared" si="4"/>
        <v>1</v>
      </c>
      <c r="N34">
        <f t="shared" si="5"/>
        <v>1</v>
      </c>
      <c r="O34">
        <f t="shared" si="6"/>
        <v>18</v>
      </c>
      <c r="P34">
        <f t="shared" si="7"/>
        <v>10.142857142857142</v>
      </c>
      <c r="Q34">
        <f t="shared" si="8"/>
        <v>6</v>
      </c>
    </row>
    <row r="35" spans="1:17" ht="13.2" x14ac:dyDescent="0.25">
      <c r="A35" s="1" t="s">
        <v>100</v>
      </c>
      <c r="B35" s="1">
        <v>497</v>
      </c>
      <c r="C35" s="1">
        <v>2.2999999999999998</v>
      </c>
      <c r="D35" s="1">
        <v>35.200000000000003</v>
      </c>
      <c r="E35" s="2">
        <v>2075.4</v>
      </c>
      <c r="F35" s="1">
        <v>624.20000000000005</v>
      </c>
      <c r="G35" s="2">
        <v>1352.2</v>
      </c>
      <c r="H35" s="1">
        <v>99.1</v>
      </c>
      <c r="I35">
        <f t="shared" si="0"/>
        <v>4</v>
      </c>
      <c r="J35">
        <f t="shared" si="1"/>
        <v>1</v>
      </c>
      <c r="K35">
        <f t="shared" si="2"/>
        <v>1</v>
      </c>
      <c r="L35">
        <f t="shared" si="3"/>
        <v>2</v>
      </c>
      <c r="M35">
        <f t="shared" si="4"/>
        <v>8</v>
      </c>
      <c r="N35">
        <f t="shared" si="5"/>
        <v>2</v>
      </c>
      <c r="O35">
        <f t="shared" si="6"/>
        <v>2</v>
      </c>
      <c r="P35">
        <f t="shared" si="7"/>
        <v>2.8571428571428572</v>
      </c>
      <c r="Q35">
        <f t="shared" si="8"/>
        <v>1</v>
      </c>
    </row>
    <row r="36" spans="1:17" ht="13.2" x14ac:dyDescent="0.25">
      <c r="A36" s="1" t="s">
        <v>101</v>
      </c>
      <c r="B36" s="1">
        <v>495.7</v>
      </c>
      <c r="C36" s="1">
        <v>5.8</v>
      </c>
      <c r="D36" s="1">
        <v>173.7</v>
      </c>
      <c r="E36" s="2">
        <v>2357.6999999999998</v>
      </c>
      <c r="F36" s="1">
        <v>445.9</v>
      </c>
      <c r="G36" s="2">
        <v>1480.8</v>
      </c>
      <c r="H36" s="1">
        <v>431.1</v>
      </c>
      <c r="I36">
        <f t="shared" si="0"/>
        <v>3</v>
      </c>
      <c r="J36">
        <f t="shared" si="1"/>
        <v>10</v>
      </c>
      <c r="K36">
        <f t="shared" si="2"/>
        <v>31</v>
      </c>
      <c r="L36">
        <f t="shared" si="3"/>
        <v>3</v>
      </c>
      <c r="M36">
        <f t="shared" si="4"/>
        <v>2</v>
      </c>
      <c r="N36">
        <f t="shared" si="5"/>
        <v>3</v>
      </c>
      <c r="O36">
        <f t="shared" si="6"/>
        <v>27</v>
      </c>
      <c r="P36">
        <f t="shared" si="7"/>
        <v>11.285714285714286</v>
      </c>
      <c r="Q36">
        <f t="shared" si="8"/>
        <v>7</v>
      </c>
    </row>
    <row r="37" spans="1:17" ht="13.2" x14ac:dyDescent="0.25">
      <c r="A37" s="1" t="s">
        <v>102</v>
      </c>
      <c r="B37" s="1">
        <v>494.3</v>
      </c>
      <c r="C37" s="1">
        <v>8.8000000000000007</v>
      </c>
      <c r="D37" s="1">
        <v>106.6</v>
      </c>
      <c r="E37" s="2">
        <v>3604.3</v>
      </c>
      <c r="F37" s="2">
        <v>1099.2</v>
      </c>
      <c r="G37" s="2">
        <v>2337.6999999999998</v>
      </c>
      <c r="H37" s="1">
        <v>167.4</v>
      </c>
      <c r="I37">
        <f t="shared" si="0"/>
        <v>2</v>
      </c>
      <c r="J37">
        <f t="shared" si="1"/>
        <v>31</v>
      </c>
      <c r="K37">
        <f t="shared" si="2"/>
        <v>8</v>
      </c>
      <c r="L37">
        <f t="shared" si="3"/>
        <v>25</v>
      </c>
      <c r="M37">
        <f t="shared" si="4"/>
        <v>31</v>
      </c>
      <c r="N37">
        <f t="shared" si="5"/>
        <v>21</v>
      </c>
      <c r="O37">
        <f t="shared" si="6"/>
        <v>10</v>
      </c>
      <c r="P37">
        <f t="shared" si="7"/>
        <v>18.285714285714285</v>
      </c>
      <c r="Q37">
        <f t="shared" si="8"/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I30"/>
  <sheetViews>
    <sheetView tabSelected="1" workbookViewId="0">
      <selection activeCell="E35" sqref="E35"/>
    </sheetView>
  </sheetViews>
  <sheetFormatPr defaultColWidth="12.6640625" defaultRowHeight="15.75" customHeight="1" x14ac:dyDescent="0.25"/>
  <cols>
    <col min="1" max="1" width="20.44140625" customWidth="1"/>
    <col min="2" max="2" width="15.21875" bestFit="1" customWidth="1"/>
    <col min="3" max="3" width="21.21875" bestFit="1" customWidth="1"/>
    <col min="4" max="4" width="21" customWidth="1"/>
    <col min="5" max="5" width="19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</v>
      </c>
      <c r="H1" s="1" t="s">
        <v>75</v>
      </c>
      <c r="I1" s="1" t="s">
        <v>76</v>
      </c>
    </row>
    <row r="2" spans="1:9" ht="15.75" customHeight="1" x14ac:dyDescent="0.25">
      <c r="A2" s="1" t="s">
        <v>6</v>
      </c>
      <c r="B2" s="1" t="s">
        <v>7</v>
      </c>
      <c r="C2" s="1" t="s">
        <v>8</v>
      </c>
      <c r="D2" s="1">
        <v>7</v>
      </c>
      <c r="E2" s="1">
        <v>8</v>
      </c>
      <c r="F2" s="1">
        <v>5</v>
      </c>
      <c r="G2">
        <f>ROUND(AVERAGE(D2,E2,F2),4)</f>
        <v>6.6666999999999996</v>
      </c>
      <c r="H2">
        <f>RANK(G2,$G$2:$G$21,0)</f>
        <v>3</v>
      </c>
      <c r="I2">
        <f>VLOOKUP(B2,[1]Crime_2015!$A:$Q,17,FALSE)</f>
        <v>35</v>
      </c>
    </row>
    <row r="3" spans="1:9" ht="15.75" customHeight="1" x14ac:dyDescent="0.25">
      <c r="A3" s="1" t="s">
        <v>9</v>
      </c>
      <c r="B3" s="1" t="s">
        <v>10</v>
      </c>
      <c r="C3" s="1" t="s">
        <v>11</v>
      </c>
      <c r="D3" s="1">
        <v>9</v>
      </c>
      <c r="E3" s="1">
        <v>8</v>
      </c>
      <c r="F3" s="1">
        <v>9</v>
      </c>
      <c r="G3">
        <f>ROUND(AVERAGE(D3,E3,F3),4)</f>
        <v>8.6667000000000005</v>
      </c>
      <c r="H3">
        <f>RANK(G3,$G$2:$G$21,0)</f>
        <v>2</v>
      </c>
      <c r="I3">
        <f>VLOOKUP(B3,[1]Crime_2015!$A:$Q,17,FALSE)</f>
        <v>33</v>
      </c>
    </row>
    <row r="4" spans="1:9" ht="15.75" hidden="1" customHeight="1" x14ac:dyDescent="0.25">
      <c r="A4" s="1" t="s">
        <v>12</v>
      </c>
      <c r="B4" s="1" t="s">
        <v>13</v>
      </c>
      <c r="C4" s="1" t="s">
        <v>14</v>
      </c>
      <c r="D4" s="1">
        <v>6</v>
      </c>
      <c r="E4" s="1">
        <v>7</v>
      </c>
      <c r="F4" s="1">
        <v>7</v>
      </c>
    </row>
    <row r="5" spans="1:9" ht="15.75" hidden="1" customHeight="1" x14ac:dyDescent="0.25">
      <c r="A5" s="1" t="s">
        <v>15</v>
      </c>
      <c r="B5" s="1" t="s">
        <v>16</v>
      </c>
      <c r="C5" s="1" t="s">
        <v>17</v>
      </c>
      <c r="D5" s="1">
        <v>5</v>
      </c>
      <c r="E5" s="1">
        <v>6</v>
      </c>
      <c r="F5" s="1">
        <v>7</v>
      </c>
    </row>
    <row r="6" spans="1:9" ht="15.75" hidden="1" customHeight="1" x14ac:dyDescent="0.25">
      <c r="A6" s="1" t="s">
        <v>18</v>
      </c>
      <c r="B6" s="1" t="s">
        <v>19</v>
      </c>
      <c r="C6" s="1" t="s">
        <v>20</v>
      </c>
      <c r="D6" s="1">
        <v>6</v>
      </c>
      <c r="E6" s="1">
        <v>4</v>
      </c>
      <c r="F6" s="1">
        <v>6</v>
      </c>
    </row>
    <row r="7" spans="1:9" ht="15.75" hidden="1" customHeight="1" x14ac:dyDescent="0.25">
      <c r="A7" s="1" t="s">
        <v>21</v>
      </c>
      <c r="B7" s="1" t="s">
        <v>22</v>
      </c>
      <c r="C7" s="1" t="s">
        <v>14</v>
      </c>
      <c r="D7" s="1">
        <v>4</v>
      </c>
      <c r="E7" s="1">
        <v>7</v>
      </c>
      <c r="F7" s="1">
        <v>-4</v>
      </c>
    </row>
    <row r="8" spans="1:9" ht="15.75" hidden="1" customHeight="1" x14ac:dyDescent="0.25">
      <c r="A8" s="1" t="s">
        <v>23</v>
      </c>
      <c r="B8" s="1" t="s">
        <v>24</v>
      </c>
      <c r="C8" s="1" t="s">
        <v>14</v>
      </c>
      <c r="D8" s="1">
        <v>4</v>
      </c>
      <c r="E8" s="1">
        <v>-6</v>
      </c>
      <c r="F8" s="1">
        <v>0</v>
      </c>
    </row>
    <row r="9" spans="1:9" ht="15.75" customHeight="1" x14ac:dyDescent="0.25">
      <c r="A9" s="1" t="s">
        <v>25</v>
      </c>
      <c r="B9" s="1" t="s">
        <v>26</v>
      </c>
      <c r="C9" s="1" t="s">
        <v>27</v>
      </c>
      <c r="D9" s="1">
        <v>4</v>
      </c>
      <c r="E9" s="1">
        <v>7</v>
      </c>
      <c r="F9" s="1">
        <v>9</v>
      </c>
      <c r="G9">
        <f>ROUND(AVERAGE(D9,E9,F9),4)</f>
        <v>6.6666999999999996</v>
      </c>
      <c r="H9">
        <f>RANK(G9,$G$2:$G$21,0)</f>
        <v>3</v>
      </c>
      <c r="I9">
        <f>VLOOKUP(B9,[1]Crime_2015!$A:$Q,17,FALSE)</f>
        <v>36</v>
      </c>
    </row>
    <row r="10" spans="1:9" ht="15.75" hidden="1" customHeight="1" x14ac:dyDescent="0.25">
      <c r="A10" s="1" t="s">
        <v>28</v>
      </c>
      <c r="B10" s="1" t="s">
        <v>29</v>
      </c>
      <c r="C10" s="1" t="s">
        <v>17</v>
      </c>
      <c r="D10" s="1">
        <v>9</v>
      </c>
      <c r="E10" s="1">
        <v>7</v>
      </c>
      <c r="F10" s="1">
        <v>9</v>
      </c>
    </row>
    <row r="11" spans="1:9" ht="15.75" customHeight="1" x14ac:dyDescent="0.25">
      <c r="A11" s="1" t="s">
        <v>30</v>
      </c>
      <c r="B11" s="1" t="s">
        <v>31</v>
      </c>
      <c r="C11" s="1" t="s">
        <v>32</v>
      </c>
      <c r="D11" s="1">
        <v>6</v>
      </c>
      <c r="E11" s="1">
        <v>6</v>
      </c>
      <c r="F11" s="1">
        <v>7</v>
      </c>
      <c r="G11">
        <f>ROUND(AVERAGE(D11,E11,F11),4)</f>
        <v>6.3333000000000004</v>
      </c>
      <c r="H11">
        <f>RANK(G11,$G$2:$G$21,0)</f>
        <v>7</v>
      </c>
      <c r="I11">
        <f>VLOOKUP(B11,[1]Crime_2015!$A:$Q,17,FALSE)</f>
        <v>28</v>
      </c>
    </row>
    <row r="12" spans="1:9" ht="15.75" hidden="1" customHeight="1" x14ac:dyDescent="0.25">
      <c r="A12" s="1" t="s">
        <v>33</v>
      </c>
      <c r="B12" s="1" t="s">
        <v>34</v>
      </c>
      <c r="C12" s="1" t="s">
        <v>20</v>
      </c>
      <c r="D12" s="1">
        <v>5</v>
      </c>
      <c r="E12" s="1">
        <v>6</v>
      </c>
    </row>
    <row r="13" spans="1:9" ht="15.75" hidden="1" customHeight="1" x14ac:dyDescent="0.25">
      <c r="A13" s="1" t="s">
        <v>35</v>
      </c>
      <c r="B13" s="1" t="s">
        <v>36</v>
      </c>
      <c r="C13" s="1">
        <v>0</v>
      </c>
      <c r="D13" s="1">
        <v>6</v>
      </c>
      <c r="E13" s="1">
        <v>6</v>
      </c>
      <c r="F13" s="1">
        <v>8</v>
      </c>
    </row>
    <row r="14" spans="1:9" ht="15.75" customHeight="1" x14ac:dyDescent="0.25">
      <c r="A14" s="1" t="s">
        <v>37</v>
      </c>
      <c r="B14" s="1" t="s">
        <v>38</v>
      </c>
      <c r="C14" s="1" t="s">
        <v>11</v>
      </c>
      <c r="D14" s="1">
        <v>4</v>
      </c>
      <c r="E14" s="1">
        <v>6</v>
      </c>
      <c r="F14" s="1">
        <v>8</v>
      </c>
      <c r="G14">
        <f>ROUND(AVERAGE(D14,E14,F14),4)</f>
        <v>6</v>
      </c>
      <c r="H14">
        <f>RANK(G14,$G$2:$G$21,0)</f>
        <v>8</v>
      </c>
      <c r="I14">
        <f>VLOOKUP(B14,[1]Crime_2015!$A:$Q,17,FALSE)</f>
        <v>29</v>
      </c>
    </row>
    <row r="15" spans="1:9" ht="15.75" hidden="1" customHeight="1" x14ac:dyDescent="0.25">
      <c r="A15" s="1" t="s">
        <v>39</v>
      </c>
      <c r="B15" s="1" t="s">
        <v>40</v>
      </c>
      <c r="C15" s="1" t="s">
        <v>20</v>
      </c>
      <c r="D15" s="1">
        <v>8</v>
      </c>
      <c r="E15" s="1">
        <v>-7</v>
      </c>
      <c r="F15" s="1">
        <v>5</v>
      </c>
    </row>
    <row r="16" spans="1:9" ht="15.75" customHeight="1" x14ac:dyDescent="0.25">
      <c r="A16" s="1" t="s">
        <v>41</v>
      </c>
      <c r="B16" s="1" t="s">
        <v>42</v>
      </c>
      <c r="C16" s="1" t="s">
        <v>11</v>
      </c>
      <c r="D16" s="1">
        <v>8</v>
      </c>
      <c r="E16" s="1">
        <v>5</v>
      </c>
      <c r="F16" s="1">
        <v>7</v>
      </c>
      <c r="G16">
        <f t="shared" ref="G16:G17" si="0">ROUND(AVERAGE(D16,E16,F16),4)</f>
        <v>6.6666999999999996</v>
      </c>
      <c r="H16">
        <f t="shared" ref="H16:H17" si="1">RANK(G16,$G$2:$G$21,0)</f>
        <v>3</v>
      </c>
      <c r="I16">
        <f>VLOOKUP(B16,[1]Crime_2015!$A:$Q,17,FALSE)</f>
        <v>16</v>
      </c>
    </row>
    <row r="17" spans="1:9" ht="15.75" customHeight="1" x14ac:dyDescent="0.25">
      <c r="A17" s="1" t="s">
        <v>43</v>
      </c>
      <c r="B17" s="1" t="s">
        <v>44</v>
      </c>
      <c r="C17" s="1" t="s">
        <v>45</v>
      </c>
      <c r="D17" s="1">
        <v>9</v>
      </c>
      <c r="E17" s="1">
        <v>9</v>
      </c>
      <c r="F17" s="1">
        <v>9</v>
      </c>
      <c r="G17">
        <f t="shared" si="0"/>
        <v>9</v>
      </c>
      <c r="H17">
        <f t="shared" si="1"/>
        <v>1</v>
      </c>
      <c r="I17">
        <f>VLOOKUP(B17,[1]Crime_2015!$A:$Q,17,FALSE)</f>
        <v>5</v>
      </c>
    </row>
    <row r="18" spans="1:9" ht="15.75" hidden="1" customHeight="1" x14ac:dyDescent="0.25">
      <c r="A18" s="1" t="s">
        <v>46</v>
      </c>
      <c r="B18" s="1" t="s">
        <v>47</v>
      </c>
      <c r="C18" s="1">
        <v>0</v>
      </c>
      <c r="D18" s="1">
        <v>6</v>
      </c>
      <c r="E18" s="1">
        <v>8</v>
      </c>
      <c r="F18" s="1">
        <v>7</v>
      </c>
    </row>
    <row r="19" spans="1:9" ht="15.75" hidden="1" customHeight="1" x14ac:dyDescent="0.25">
      <c r="A19" s="1" t="s">
        <v>48</v>
      </c>
      <c r="B19" s="1" t="s">
        <v>49</v>
      </c>
      <c r="C19" s="1" t="s">
        <v>50</v>
      </c>
      <c r="D19" s="1">
        <v>6</v>
      </c>
      <c r="E19" s="1">
        <v>6</v>
      </c>
      <c r="F19" s="1">
        <v>8</v>
      </c>
    </row>
    <row r="20" spans="1:9" ht="15.75" hidden="1" customHeight="1" x14ac:dyDescent="0.25">
      <c r="A20" s="1" t="s">
        <v>51</v>
      </c>
      <c r="B20" s="1" t="s">
        <v>52</v>
      </c>
      <c r="D20" s="1">
        <v>4</v>
      </c>
      <c r="E20" s="1">
        <v>6</v>
      </c>
      <c r="F20" s="1">
        <v>8</v>
      </c>
    </row>
    <row r="21" spans="1:9" ht="15.75" customHeight="1" x14ac:dyDescent="0.25">
      <c r="A21" s="1" t="s">
        <v>53</v>
      </c>
      <c r="B21" s="1" t="s">
        <v>54</v>
      </c>
      <c r="C21" s="1" t="s">
        <v>55</v>
      </c>
      <c r="D21" s="1">
        <v>8</v>
      </c>
      <c r="E21" s="1">
        <v>7</v>
      </c>
      <c r="F21" s="1">
        <v>5</v>
      </c>
      <c r="G21">
        <f>ROUND(AVERAGE(D21,E21,F21),4)</f>
        <v>6.6666999999999996</v>
      </c>
      <c r="H21">
        <f>RANK(G21,$G$2:$G$21,0)</f>
        <v>3</v>
      </c>
      <c r="I21">
        <f>VLOOKUP(B21,[1]Crime_2015!$A:$Q,17,FALSE)</f>
        <v>24</v>
      </c>
    </row>
    <row r="22" spans="1:9" ht="15.75" hidden="1" customHeight="1" x14ac:dyDescent="0.25">
      <c r="A22" s="1" t="s">
        <v>56</v>
      </c>
      <c r="B22" s="1" t="s">
        <v>34</v>
      </c>
      <c r="C22" s="1" t="s">
        <v>57</v>
      </c>
      <c r="D22" s="1">
        <v>8</v>
      </c>
      <c r="E22" s="1">
        <v>5</v>
      </c>
      <c r="F22" s="1">
        <v>-7</v>
      </c>
    </row>
    <row r="23" spans="1:9" ht="15.75" hidden="1" customHeight="1" x14ac:dyDescent="0.25">
      <c r="A23" s="1" t="s">
        <v>58</v>
      </c>
      <c r="B23" s="1" t="s">
        <v>59</v>
      </c>
      <c r="C23" s="1">
        <v>0</v>
      </c>
    </row>
    <row r="24" spans="1:9" ht="15.75" hidden="1" customHeight="1" x14ac:dyDescent="0.25">
      <c r="A24" s="1" t="s">
        <v>60</v>
      </c>
      <c r="B24" s="1" t="s">
        <v>61</v>
      </c>
      <c r="C24" s="1">
        <v>0</v>
      </c>
    </row>
    <row r="25" spans="1:9" ht="15.75" hidden="1" customHeight="1" x14ac:dyDescent="0.25">
      <c r="A25" s="1" t="s">
        <v>62</v>
      </c>
      <c r="B25" s="1" t="s">
        <v>63</v>
      </c>
      <c r="C25" s="1">
        <v>0</v>
      </c>
    </row>
    <row r="26" spans="1:9" ht="15.75" hidden="1" customHeight="1" x14ac:dyDescent="0.25">
      <c r="A26" s="1" t="s">
        <v>64</v>
      </c>
      <c r="B26" s="1" t="s">
        <v>65</v>
      </c>
      <c r="C26" s="1">
        <v>0</v>
      </c>
    </row>
    <row r="27" spans="1:9" ht="15.75" hidden="1" customHeight="1" x14ac:dyDescent="0.25">
      <c r="A27" s="1" t="s">
        <v>66</v>
      </c>
      <c r="B27" s="1" t="s">
        <v>67</v>
      </c>
      <c r="C27" s="1">
        <v>0</v>
      </c>
    </row>
    <row r="28" spans="1:9" ht="13.2" hidden="1" x14ac:dyDescent="0.25">
      <c r="A28" s="1" t="s">
        <v>68</v>
      </c>
      <c r="B28" s="1" t="s">
        <v>69</v>
      </c>
      <c r="C28" s="1">
        <v>0</v>
      </c>
    </row>
    <row r="29" spans="1:9" ht="13.2" hidden="1" x14ac:dyDescent="0.25">
      <c r="A29" s="1" t="s">
        <v>70</v>
      </c>
      <c r="B29" s="1" t="s">
        <v>71</v>
      </c>
      <c r="C29" s="1">
        <v>0</v>
      </c>
    </row>
    <row r="30" spans="1:9" ht="13.2" hidden="1" x14ac:dyDescent="0.25">
      <c r="A30" s="1" t="s">
        <v>72</v>
      </c>
      <c r="B30" s="1" t="s">
        <v>73</v>
      </c>
      <c r="C30" s="1">
        <v>0</v>
      </c>
    </row>
  </sheetData>
  <autoFilter ref="A1:F30" xr:uid="{00000000-0001-0000-0000-000000000000}">
    <filterColumn colId="2">
      <filters>
        <filter val="Architecture/ARTS/IT"/>
        <filter val="Electrnoics/IT/Biomedical"/>
        <filter val="IT"/>
        <filter val="IT/Management"/>
        <filter val="IT/Medical/Arts"/>
        <filter val="IT/Medical/Arts0"/>
        <filter val="ITArchitectur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D7A2-9E33-4D93-8963-F6913C305951}">
  <dimension ref="A1:G9"/>
  <sheetViews>
    <sheetView workbookViewId="0"/>
  </sheetViews>
  <sheetFormatPr defaultRowHeight="13.2" x14ac:dyDescent="0.25"/>
  <cols>
    <col min="1" max="1" width="28.33203125" customWidth="1"/>
    <col min="2" max="2" width="17.44140625" customWidth="1"/>
    <col min="3" max="3" width="23.88671875" customWidth="1"/>
    <col min="4" max="4" width="18.77734375" customWidth="1"/>
    <col min="5" max="5" width="18.33203125" customWidth="1"/>
    <col min="6" max="6" width="10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  <c r="F1" s="1" t="s">
        <v>78</v>
      </c>
      <c r="G1" s="1" t="s">
        <v>77</v>
      </c>
    </row>
    <row r="2" spans="1:7" x14ac:dyDescent="0.25">
      <c r="A2" s="1" t="s">
        <v>43</v>
      </c>
      <c r="B2" s="1" t="s">
        <v>44</v>
      </c>
      <c r="C2" s="1" t="s">
        <v>45</v>
      </c>
      <c r="D2">
        <v>1</v>
      </c>
      <c r="E2">
        <v>5</v>
      </c>
      <c r="F2">
        <f t="shared" ref="F2:F9" si="0">AVERAGE(D2:E2)</f>
        <v>3</v>
      </c>
      <c r="G2">
        <f>RANK(F2,$F$2:$F$9,1)</f>
        <v>1</v>
      </c>
    </row>
    <row r="3" spans="1:7" x14ac:dyDescent="0.25">
      <c r="A3" s="1" t="s">
        <v>41</v>
      </c>
      <c r="B3" s="1" t="s">
        <v>42</v>
      </c>
      <c r="C3" s="1" t="s">
        <v>11</v>
      </c>
      <c r="D3">
        <v>3</v>
      </c>
      <c r="E3">
        <v>16</v>
      </c>
      <c r="F3">
        <f t="shared" si="0"/>
        <v>9.5</v>
      </c>
      <c r="G3">
        <f t="shared" ref="G3:G9" si="1">RANK(F3,$F$2:$F$9,1)</f>
        <v>2</v>
      </c>
    </row>
    <row r="4" spans="1:7" x14ac:dyDescent="0.25">
      <c r="A4" s="1" t="s">
        <v>53</v>
      </c>
      <c r="B4" s="1" t="s">
        <v>54</v>
      </c>
      <c r="C4" s="1" t="s">
        <v>55</v>
      </c>
      <c r="D4">
        <v>3</v>
      </c>
      <c r="E4">
        <v>24</v>
      </c>
      <c r="F4">
        <f t="shared" si="0"/>
        <v>13.5</v>
      </c>
      <c r="G4">
        <f t="shared" si="1"/>
        <v>3</v>
      </c>
    </row>
    <row r="5" spans="1:7" x14ac:dyDescent="0.25">
      <c r="A5" s="1" t="s">
        <v>9</v>
      </c>
      <c r="B5" s="1" t="s">
        <v>10</v>
      </c>
      <c r="C5" s="1" t="s">
        <v>11</v>
      </c>
      <c r="D5">
        <v>2</v>
      </c>
      <c r="E5">
        <v>33</v>
      </c>
      <c r="F5">
        <f t="shared" si="0"/>
        <v>17.5</v>
      </c>
      <c r="G5">
        <f t="shared" si="1"/>
        <v>4</v>
      </c>
    </row>
    <row r="6" spans="1:7" x14ac:dyDescent="0.25">
      <c r="A6" s="1" t="s">
        <v>30</v>
      </c>
      <c r="B6" s="1" t="s">
        <v>31</v>
      </c>
      <c r="C6" s="1" t="s">
        <v>32</v>
      </c>
      <c r="D6">
        <v>7</v>
      </c>
      <c r="E6">
        <v>28</v>
      </c>
      <c r="F6">
        <f t="shared" si="0"/>
        <v>17.5</v>
      </c>
      <c r="G6">
        <f t="shared" si="1"/>
        <v>4</v>
      </c>
    </row>
    <row r="7" spans="1:7" x14ac:dyDescent="0.25">
      <c r="A7" s="1" t="s">
        <v>37</v>
      </c>
      <c r="B7" s="1" t="s">
        <v>38</v>
      </c>
      <c r="C7" s="1" t="s">
        <v>11</v>
      </c>
      <c r="D7">
        <v>8</v>
      </c>
      <c r="E7">
        <v>29</v>
      </c>
      <c r="F7">
        <f t="shared" si="0"/>
        <v>18.5</v>
      </c>
      <c r="G7">
        <f t="shared" si="1"/>
        <v>6</v>
      </c>
    </row>
    <row r="8" spans="1:7" x14ac:dyDescent="0.25">
      <c r="A8" s="1" t="s">
        <v>6</v>
      </c>
      <c r="B8" s="1" t="s">
        <v>7</v>
      </c>
      <c r="C8" s="1" t="s">
        <v>8</v>
      </c>
      <c r="D8">
        <v>3</v>
      </c>
      <c r="E8">
        <v>35</v>
      </c>
      <c r="F8">
        <f t="shared" si="0"/>
        <v>19</v>
      </c>
      <c r="G8">
        <f t="shared" si="1"/>
        <v>7</v>
      </c>
    </row>
    <row r="9" spans="1:7" x14ac:dyDescent="0.25">
      <c r="A9" s="1" t="s">
        <v>25</v>
      </c>
      <c r="B9" s="1" t="s">
        <v>26</v>
      </c>
      <c r="C9" s="1" t="s">
        <v>27</v>
      </c>
      <c r="D9">
        <v>3</v>
      </c>
      <c r="E9">
        <v>36</v>
      </c>
      <c r="F9">
        <f t="shared" si="0"/>
        <v>19.5</v>
      </c>
      <c r="G9">
        <f t="shared" si="1"/>
        <v>8</v>
      </c>
    </row>
  </sheetData>
  <sortState xmlns:xlrd2="http://schemas.microsoft.com/office/spreadsheetml/2017/richdata2" ref="A2:G9">
    <sortCondition descending="1" ref="G1:G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Crime_2015</vt:lpstr>
      <vt:lpstr>CollegeScorecard</vt:lpstr>
      <vt:lpstr>FinalAnalysis_Top5RankColleges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Sahu</cp:lastModifiedBy>
  <dcterms:modified xsi:type="dcterms:W3CDTF">2023-09-27T18:52:21Z</dcterms:modified>
</cp:coreProperties>
</file>