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Copy of Sheet1" sheetId="2" r:id="rId5"/>
  </sheets>
  <definedNames/>
  <calcPr/>
</workbook>
</file>

<file path=xl/sharedStrings.xml><?xml version="1.0" encoding="utf-8"?>
<sst xmlns="http://schemas.openxmlformats.org/spreadsheetml/2006/main" count="389" uniqueCount="154">
  <si>
    <t>Inputs</t>
  </si>
  <si>
    <t>Outputs</t>
  </si>
  <si>
    <t>t1</t>
  </si>
  <si>
    <t>t2</t>
  </si>
  <si>
    <t>h1</t>
  </si>
  <si>
    <t>i1*w1+i2*w2</t>
  </si>
  <si>
    <t>d represents partial derivative</t>
  </si>
  <si>
    <t>comments</t>
  </si>
  <si>
    <t>h2</t>
  </si>
  <si>
    <t>i1*w3+i2*w4</t>
  </si>
  <si>
    <t>1)</t>
  </si>
  <si>
    <t>d(E_total)/d(w5)=d(E1+E2)/d(w5)=d(E1+0)/d(w5)=d(E1)/d(out_o1)*d(out_o1)/d(o1)*d(o1)/d(w5)</t>
  </si>
  <si>
    <t>partial derivative of E2 wrt w5 is 0</t>
  </si>
  <si>
    <t>out_h1</t>
  </si>
  <si>
    <t>sigmoid(h1)</t>
  </si>
  <si>
    <t>1/(1+exp(-h1))</t>
  </si>
  <si>
    <t>a</t>
  </si>
  <si>
    <t>d(E1)/d(out_o1)</t>
  </si>
  <si>
    <t>d(1/2*(t1-out_o1)^2)/d(out_o1)</t>
  </si>
  <si>
    <t>(t1-out_o1)*(-1)</t>
  </si>
  <si>
    <t>out_o1-t1</t>
  </si>
  <si>
    <t>derivative of out_o1 wrt out_1 is 1</t>
  </si>
  <si>
    <t>out_h2</t>
  </si>
  <si>
    <t>sigmoid(h2)</t>
  </si>
  <si>
    <t>1/(1+exp(-h2))</t>
  </si>
  <si>
    <t>b</t>
  </si>
  <si>
    <t>d(out_o1)/d(o1)</t>
  </si>
  <si>
    <t>d(sigmoid(o1)/d(o1)</t>
  </si>
  <si>
    <t>sig(o1)*(1-sig(o1)</t>
  </si>
  <si>
    <t>out_o1*(1-out_o1)</t>
  </si>
  <si>
    <t>derivative of sigmoid is sigmoid(1-sigmoid)</t>
  </si>
  <si>
    <t>derivative of sig(x)=sig(x)*(1-sig(x))</t>
  </si>
  <si>
    <t>o1</t>
  </si>
  <si>
    <t>out_h1*w5+out_h2*w6</t>
  </si>
  <si>
    <t>sig(o1) is equal to out_o1</t>
  </si>
  <si>
    <t>o2</t>
  </si>
  <si>
    <t>out_h1*w7+out_h2*w8</t>
  </si>
  <si>
    <t xml:space="preserve"> out_o1</t>
  </si>
  <si>
    <t>sigmoid(o1)</t>
  </si>
  <si>
    <t>c</t>
  </si>
  <si>
    <t>d(o1)/d(w5)</t>
  </si>
  <si>
    <t>d(out_h1*w5+out_h2*w6)/d(w5)</t>
  </si>
  <si>
    <t>derivative of w5 wrt w5 is 1.the 2nd part doesnt apply coz w5 isnt present in it</t>
  </si>
  <si>
    <t>out_o2</t>
  </si>
  <si>
    <t>sigmoid(o2)</t>
  </si>
  <si>
    <t>E1</t>
  </si>
  <si>
    <t>1/2*(t1-out_o1)^2</t>
  </si>
  <si>
    <t>Compilation</t>
  </si>
  <si>
    <t>d(E_total)/d(w5)</t>
  </si>
  <si>
    <t>(out_o1-t1)*(out_o1(1-out_o1))*out_h1</t>
  </si>
  <si>
    <t>we have written the outputs of all the 3 parts together(a+b+c)</t>
  </si>
  <si>
    <t>E2</t>
  </si>
  <si>
    <t>1/2*(t2-out_o2)^2</t>
  </si>
  <si>
    <t>E total</t>
  </si>
  <si>
    <t>E1+E2</t>
  </si>
  <si>
    <t>2)</t>
  </si>
  <si>
    <t>d(E_total)/d(w6)</t>
  </si>
  <si>
    <t>(out_o1-t1)*(out_o1(1-out_o1))*out_h2</t>
  </si>
  <si>
    <t>Here a and b will stay. part c will be changed to incorporate w6</t>
  </si>
  <si>
    <t>3)</t>
  </si>
  <si>
    <t>d(E_total)/d(w7)</t>
  </si>
  <si>
    <t>d(E2)/d(Out_o2)*d(Out_o2)/d(o2)*d(o2)/d(w7)</t>
  </si>
  <si>
    <t>d(E2)/d(Out_o2)</t>
  </si>
  <si>
    <t>d(0.5*(t2-Out_o2)^2)/d(Out_o2)</t>
  </si>
  <si>
    <t>t2-Out_o2(-1)</t>
  </si>
  <si>
    <t>Out_o2-t2</t>
  </si>
  <si>
    <t>d(Out_o2)/d(o2)</t>
  </si>
  <si>
    <t>d(sig(o2)/d(o2)</t>
  </si>
  <si>
    <t>sig(o2)(1-sif(o2))</t>
  </si>
  <si>
    <t>Out_o2(1-Out_o2)</t>
  </si>
  <si>
    <t>d(o2)/d(w7)</t>
  </si>
  <si>
    <t>Out_h1</t>
  </si>
  <si>
    <t>(Out_o2-t2)*Out_o2(1-Out_o2)*Out_h1</t>
  </si>
  <si>
    <t xml:space="preserve">4) </t>
  </si>
  <si>
    <t>d(E_total)/d(w8)</t>
  </si>
  <si>
    <t>(Out_o2-t2)*Out_o2(1-Out_o2)*Out_h2</t>
  </si>
  <si>
    <t>5)</t>
  </si>
  <si>
    <t>d(E1)/d(Out_h2)</t>
  </si>
  <si>
    <t>d(E1)/a(Out_o1)*d(Out_o1)/d(o1)*d(o1)/d(Out_h2)</t>
  </si>
  <si>
    <t>we will not do d(o1)/d(w6) and d(w6)/d(Out_h2). Rather we are directly doing d(o1)/d(Out_h2)</t>
  </si>
  <si>
    <t>w6</t>
  </si>
  <si>
    <t>compilation</t>
  </si>
  <si>
    <t>(out_o1-t1)*out_o1*(1-out_o1)*w6</t>
  </si>
  <si>
    <t>6)</t>
  </si>
  <si>
    <t>d(E1)/d(Out_h1)</t>
  </si>
  <si>
    <t>(out_o1-t1)*out_o1*(1-out_o1)*w5</t>
  </si>
  <si>
    <t xml:space="preserve">7) </t>
  </si>
  <si>
    <t>d(E2)/d(Out_h1)</t>
  </si>
  <si>
    <t>(out_o2-t2)*out_o2*(1-out_o2)*w7</t>
  </si>
  <si>
    <t xml:space="preserve"> </t>
  </si>
  <si>
    <t>8)</t>
  </si>
  <si>
    <t>d(E_Total)/d(Out_h1)</t>
  </si>
  <si>
    <t>d(E1)/d(Out_h1) + d(E2)/d(Out_h1)</t>
  </si>
  <si>
    <t>combination of 7th and 8th functions</t>
  </si>
  <si>
    <t>9)</t>
  </si>
  <si>
    <t>d(E_total)/d(w1)</t>
  </si>
  <si>
    <t>Short way</t>
  </si>
  <si>
    <t>d(E_Total)/d(Out_h1)*d(Out_h1)/d(h1)*d(h1)/d(w1)</t>
  </si>
  <si>
    <t>combination of 9th function and d(Out_h1)/d(h1)*d(h1)/d(w1)</t>
  </si>
  <si>
    <t>((out_o1-t1)*out_o1*(1-out_o1)*w5+(out_o2-t2)*out_o2*(1-out_o2)*w7)*out_h1(1-out_h1)*i1</t>
  </si>
  <si>
    <t>Detailed way</t>
  </si>
  <si>
    <t>1st route</t>
  </si>
  <si>
    <t>d(E1)/d(Out_o1)*d(Out_o1)/d(o1)*d(o1)/d(Out_h1)*d(Out_h1)/d(h1)*d(h1)/d(w1)</t>
  </si>
  <si>
    <t>d</t>
  </si>
  <si>
    <t>d(Out_h1)/d(h1)</t>
  </si>
  <si>
    <t>d(sigmoid(h1)/d(h1)</t>
  </si>
  <si>
    <t>sigmoid(h1)(1-sigmoid(h1)</t>
  </si>
  <si>
    <t>Out_h1(1-Out_h1)</t>
  </si>
  <si>
    <t>w5</t>
  </si>
  <si>
    <t>i1</t>
  </si>
  <si>
    <t>e</t>
  </si>
  <si>
    <t>(out_o1-t1)*out_o1*(1-out_o1)*w5*Out_h1(1-Out_h1)*i1</t>
  </si>
  <si>
    <t>2nd route</t>
  </si>
  <si>
    <t>(out_o2-t2)*out_o2*(1-out_o2)*w7*Out_h1(1-Out_h1)*i1</t>
  </si>
  <si>
    <t xml:space="preserve">10) </t>
  </si>
  <si>
    <t>d(E1)/d(h2)</t>
  </si>
  <si>
    <t>d(E1)/d(Out_o1)*d(Out_o1)/d(o1)*d(o1)/d(Out_h2)*d(Out_h2)/d(h2)</t>
  </si>
  <si>
    <t>(out_o1-t1)*out_o1*(1-out_o1)*w6*(Out_h2(1-Out_h2))</t>
  </si>
  <si>
    <t>11)</t>
  </si>
  <si>
    <t>d(E2)/d(h2)</t>
  </si>
  <si>
    <t>d(E2)/d(Out_o2)*d(Out_o2)/d(o2)*d(o2)/d(Out_h2)*d(Out_h2)/d(h2)</t>
  </si>
  <si>
    <t>(out_o2-t2)*out_o2*(1-out_o2)*w8*(Out_h2(1-Out_h2))</t>
  </si>
  <si>
    <t>12)</t>
  </si>
  <si>
    <t>d(E_Total)/d(w4)</t>
  </si>
  <si>
    <t>(d(E1)/d(h2)+d(E2)/d(h2))*d(h2)/d(w4)</t>
  </si>
  <si>
    <t>((out_o1-t1)*out_o1*(1-out_o1)*w6)+((out_o2-t2)*out_o2*(1-out_o2)*w8))*Out_h2(1-Out_h2)*i2</t>
  </si>
  <si>
    <t>13)</t>
  </si>
  <si>
    <t>d(E_Total)/d(w3)</t>
  </si>
  <si>
    <t>(d(E1)/d(h2)+d(E2)/d(h2))*d(h2)/d(w3)</t>
  </si>
  <si>
    <t>((out_o1-t1)*out_o1*(1-out_o1)*w6)+((out_o2-t2)*out_o2*(1-out_o2)*w8))*Out_h2(1-Out_h2)*i1</t>
  </si>
  <si>
    <t>14)</t>
  </si>
  <si>
    <t>d(E_Total)/d(w2)</t>
  </si>
  <si>
    <t>d(E_Total)/d(Out_h1)*d(Out_h1)/d(h1)*d(h1)/d(w2)</t>
  </si>
  <si>
    <t>((out_o1-t1)*out_o1*(1-out_o1)*w5+(out_o2-t2)*out_o2*(1-out_o2)*w7)*out_h1(1-out_h1)*i2</t>
  </si>
  <si>
    <t>learning rate(theta)</t>
  </si>
  <si>
    <t>i2</t>
  </si>
  <si>
    <t>w1</t>
  </si>
  <si>
    <t>w2</t>
  </si>
  <si>
    <t>w3</t>
  </si>
  <si>
    <t>w4</t>
  </si>
  <si>
    <t>w7</t>
  </si>
  <si>
    <t>w8</t>
  </si>
  <si>
    <t>out_o1</t>
  </si>
  <si>
    <t>E Total</t>
  </si>
  <si>
    <t>Edw1</t>
  </si>
  <si>
    <t>Edw2</t>
  </si>
  <si>
    <t>Edw3</t>
  </si>
  <si>
    <t>Edw4</t>
  </si>
  <si>
    <t>Edw5</t>
  </si>
  <si>
    <t>Edw6</t>
  </si>
  <si>
    <t>Edw7</t>
  </si>
  <si>
    <t>Edw8</t>
  </si>
  <si>
    <t>sigmoid(h2</t>
  </si>
  <si>
    <t>learning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</si>
</sst>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0.0000"/>
    <numFmt numFmtId="166" formatCode="0.00000"/>
    <numFmt numFmtId="167" formatCode="0.000000"/>
    <numFmt numFmtId="168" formatCode="0.0000000"/>
  </numFmts>
  <fonts count="1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Roboto"/>
    </font>
    <font>
      <color rgb="FFFF00FF"/>
      <name val="Arial"/>
    </font>
    <font>
      <color rgb="FFFF0000"/>
      <name val="Arial"/>
    </font>
    <font>
      <color rgb="FF9900FF"/>
      <name val="Arial"/>
    </font>
    <font>
      <color rgb="FF3C78D8"/>
      <name val="Arial"/>
    </font>
    <font>
      <color rgb="FF3D85C6"/>
      <name val="Arial"/>
    </font>
    <font>
      <b/>
      <color rgb="FFFF0000"/>
      <name val="Arial"/>
    </font>
    <font>
      <sz val="11.0"/>
      <color rgb="FF000000"/>
      <name val="Inconsolata"/>
    </font>
    <font>
      <color rgb="FF4A86E8"/>
      <name val="Arial"/>
    </font>
    <font>
      <b/>
      <color rgb="FF3C78D8"/>
      <name val="Arial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0" fillId="0" fontId="2" numFmtId="0" xfId="0" applyAlignment="1" applyFont="1">
      <alignment horizontal="right" readingOrder="0"/>
    </xf>
    <xf borderId="0" fillId="0" fontId="1" numFmtId="164" xfId="0" applyFont="1" applyNumberFormat="1"/>
    <xf borderId="8" fillId="2" fontId="3" numFmtId="0" xfId="0" applyAlignment="1" applyBorder="1" applyFill="1" applyFont="1">
      <alignment readingOrder="0"/>
    </xf>
    <xf borderId="0" fillId="0" fontId="4" numFmtId="0" xfId="0" applyAlignment="1" applyFont="1">
      <alignment horizontal="right" readingOrder="0"/>
    </xf>
    <xf borderId="4" fillId="0" fontId="5" numFmtId="0" xfId="0" applyAlignment="1" applyBorder="1" applyFont="1">
      <alignment readingOrder="0"/>
    </xf>
    <xf borderId="5" fillId="0" fontId="5" numFmtId="0" xfId="0" applyBorder="1" applyFont="1"/>
    <xf borderId="6" fillId="0" fontId="6" numFmtId="0" xfId="0" applyAlignment="1" applyBorder="1" applyFont="1">
      <alignment readingOrder="0"/>
    </xf>
    <xf borderId="6" fillId="0" fontId="7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6" fillId="0" fontId="8" numFmtId="0" xfId="0" applyAlignment="1" applyBorder="1" applyFont="1">
      <alignment readingOrder="0"/>
    </xf>
    <xf borderId="0" fillId="0" fontId="4" numFmtId="0" xfId="0" applyAlignment="1" applyFont="1">
      <alignment horizontal="right"/>
    </xf>
    <xf borderId="9" fillId="0" fontId="1" numFmtId="0" xfId="0" applyBorder="1" applyFont="1"/>
    <xf borderId="6" fillId="0" fontId="2" numFmtId="0" xfId="0" applyAlignment="1" applyBorder="1" applyFont="1">
      <alignment readingOrder="0"/>
    </xf>
    <xf borderId="4" fillId="0" fontId="9" numFmtId="0" xfId="0" applyAlignment="1" applyBorder="1" applyFont="1">
      <alignment readingOrder="0"/>
    </xf>
    <xf borderId="9" fillId="0" fontId="9" numFmtId="0" xfId="0" applyBorder="1" applyFont="1"/>
    <xf borderId="5" fillId="0" fontId="9" numFmtId="0" xfId="0" applyBorder="1" applyFont="1"/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0" fontId="2" numFmtId="0" xfId="0" applyBorder="1" applyFont="1"/>
    <xf borderId="5" fillId="0" fontId="2" numFmtId="0" xfId="0" applyBorder="1" applyFont="1"/>
    <xf borderId="0" fillId="0" fontId="1" numFmtId="165" xfId="0" applyFont="1" applyNumberFormat="1"/>
    <xf borderId="9" fillId="0" fontId="5" numFmtId="0" xfId="0" applyBorder="1" applyFont="1"/>
    <xf borderId="0" fillId="0" fontId="1" numFmtId="166" xfId="0" applyFont="1" applyNumberFormat="1"/>
    <xf borderId="6" fillId="2" fontId="10" numFmtId="0" xfId="0" applyAlignment="1" applyBorder="1" applyFont="1">
      <alignment readingOrder="0"/>
    </xf>
    <xf borderId="6" fillId="0" fontId="11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0" fillId="2" fontId="1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readingOrder="0"/>
    </xf>
    <xf borderId="6" fillId="0" fontId="12" numFmtId="0" xfId="0" applyAlignment="1" applyBorder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1" numFmtId="165" xfId="0" applyAlignment="1" applyFont="1" applyNumberFormat="1">
      <alignment readingOrder="0"/>
    </xf>
    <xf borderId="4" fillId="0" fontId="7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13" numFmtId="0" xfId="0" applyAlignment="1" applyBorder="1" applyFont="1">
      <alignment readingOrder="0"/>
    </xf>
    <xf borderId="4" fillId="5" fontId="1" numFmtId="0" xfId="0" applyAlignment="1" applyBorder="1" applyFill="1" applyFont="1">
      <alignment readingOrder="0"/>
    </xf>
    <xf borderId="9" fillId="5" fontId="1" numFmtId="0" xfId="0" applyAlignment="1" applyBorder="1" applyFont="1">
      <alignment readingOrder="0"/>
    </xf>
    <xf borderId="5" fillId="5" fontId="1" numFmtId="0" xfId="0" applyAlignment="1" applyBorder="1" applyFont="1">
      <alignment readingOrder="0"/>
    </xf>
    <xf borderId="0" fillId="0" fontId="1" numFmtId="0" xfId="0" applyFont="1"/>
    <xf borderId="0" fillId="6" fontId="1" numFmtId="166" xfId="0" applyFill="1" applyFont="1" applyNumberFormat="1"/>
    <xf borderId="0" fillId="0" fontId="1" numFmtId="167" xfId="0" applyFont="1" applyNumberFormat="1"/>
    <xf borderId="0" fillId="0" fontId="1" numFmtId="168" xfId="0" applyFont="1" applyNumberFormat="1"/>
    <xf borderId="5" fillId="0" fontId="1" numFmtId="0" xfId="0" applyAlignment="1" applyBorder="1" applyFont="1">
      <alignment readingOrder="0"/>
    </xf>
    <xf borderId="8" fillId="0" fontId="1" numFmtId="165" xfId="0" applyBorder="1" applyFont="1" applyNumberFormat="1"/>
    <xf borderId="8" fillId="0" fontId="1" numFmtId="166" xfId="0" applyBorder="1" applyFont="1" applyNumberFormat="1"/>
    <xf borderId="12" fillId="0" fontId="1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 Total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Sheet1!$W$78:$W$137</c:f>
              <c:numCache/>
            </c:numRef>
          </c:val>
          <c:smooth val="0"/>
        </c:ser>
        <c:axId val="485219862"/>
        <c:axId val="1711987699"/>
      </c:lineChart>
      <c:catAx>
        <c:axId val="485219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987699"/>
      </c:catAx>
      <c:valAx>
        <c:axId val="1711987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219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228600</xdr:colOff>
      <xdr:row>57</xdr:row>
      <xdr:rowOff>142875</xdr:rowOff>
    </xdr:from>
    <xdr:ext cx="3867150" cy="2390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104775</xdr:colOff>
      <xdr:row>0</xdr:row>
      <xdr:rowOff>76200</xdr:rowOff>
    </xdr:from>
    <xdr:ext cx="5553075" cy="22098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28575</xdr:rowOff>
    </xdr:from>
    <xdr:ext cx="8201025" cy="3248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5.29"/>
    <col customWidth="1" min="3" max="3" width="5.57"/>
    <col customWidth="1" min="4" max="4" width="7.57"/>
    <col customWidth="1" min="5" max="5" width="10.43"/>
    <col customWidth="1" min="6" max="6" width="9.86"/>
    <col customWidth="1" min="8" max="8" width="9.86"/>
    <col customWidth="1" min="9" max="9" width="10.14"/>
    <col customWidth="1" min="10" max="10" width="12.71"/>
    <col customWidth="1" min="11" max="11" width="12.14"/>
    <col customWidth="1" min="12" max="12" width="11.0"/>
    <col customWidth="1" min="14" max="14" width="9.57"/>
  </cols>
  <sheetData>
    <row r="2">
      <c r="A2" s="1" t="s">
        <v>0</v>
      </c>
      <c r="K2" s="1" t="s">
        <v>1</v>
      </c>
    </row>
    <row r="5">
      <c r="A5" s="1">
        <v>0.05</v>
      </c>
      <c r="K5" s="1" t="s">
        <v>2</v>
      </c>
      <c r="L5" s="1">
        <v>0.01</v>
      </c>
    </row>
    <row r="6">
      <c r="K6" s="1" t="s">
        <v>3</v>
      </c>
      <c r="L6" s="1">
        <v>0.99</v>
      </c>
    </row>
    <row r="12">
      <c r="A12" s="1">
        <v>0.1</v>
      </c>
    </row>
    <row r="15">
      <c r="A15" s="1"/>
    </row>
    <row r="16">
      <c r="A16" s="2" t="s">
        <v>4</v>
      </c>
      <c r="B16" s="3" t="s">
        <v>5</v>
      </c>
      <c r="C16" s="4"/>
      <c r="F16" s="5" t="s">
        <v>6</v>
      </c>
      <c r="G16" s="6"/>
      <c r="L16" s="7" t="s">
        <v>7</v>
      </c>
    </row>
    <row r="17">
      <c r="A17" s="8" t="s">
        <v>8</v>
      </c>
      <c r="B17" s="1" t="s">
        <v>9</v>
      </c>
      <c r="C17" s="9"/>
      <c r="E17" s="10" t="s">
        <v>10</v>
      </c>
      <c r="F17" s="1" t="s">
        <v>11</v>
      </c>
      <c r="G17" s="11"/>
      <c r="L17" s="1" t="s">
        <v>12</v>
      </c>
    </row>
    <row r="18">
      <c r="A18" s="8" t="s">
        <v>13</v>
      </c>
      <c r="B18" s="1" t="s">
        <v>14</v>
      </c>
      <c r="C18" s="12" t="s">
        <v>15</v>
      </c>
      <c r="E18" s="13" t="s">
        <v>16</v>
      </c>
      <c r="F18" s="7" t="s">
        <v>17</v>
      </c>
      <c r="G18" s="14" t="s">
        <v>18</v>
      </c>
      <c r="H18" s="15"/>
      <c r="I18" s="16" t="s">
        <v>19</v>
      </c>
      <c r="J18" s="17" t="s">
        <v>20</v>
      </c>
      <c r="L18" s="1" t="s">
        <v>21</v>
      </c>
    </row>
    <row r="19">
      <c r="A19" s="8" t="s">
        <v>22</v>
      </c>
      <c r="B19" s="1" t="s">
        <v>23</v>
      </c>
      <c r="C19" s="18" t="s">
        <v>24</v>
      </c>
      <c r="E19" s="13" t="s">
        <v>25</v>
      </c>
      <c r="F19" s="7" t="s">
        <v>26</v>
      </c>
      <c r="G19" s="14" t="s">
        <v>27</v>
      </c>
      <c r="H19" s="15"/>
      <c r="I19" s="16" t="s">
        <v>28</v>
      </c>
      <c r="J19" s="19" t="s">
        <v>29</v>
      </c>
      <c r="L19" s="7" t="s">
        <v>30</v>
      </c>
      <c r="M19" s="6"/>
      <c r="N19" s="6"/>
      <c r="O19" s="5" t="s">
        <v>31</v>
      </c>
      <c r="P19" s="6"/>
    </row>
    <row r="20">
      <c r="A20" s="8" t="s">
        <v>32</v>
      </c>
      <c r="B20" s="1" t="s">
        <v>33</v>
      </c>
      <c r="C20" s="9"/>
      <c r="E20" s="20"/>
      <c r="I20" s="1" t="s">
        <v>34</v>
      </c>
    </row>
    <row r="21">
      <c r="A21" s="8" t="s">
        <v>35</v>
      </c>
      <c r="B21" s="1" t="s">
        <v>36</v>
      </c>
      <c r="C21" s="9"/>
      <c r="E21" s="20"/>
    </row>
    <row r="22">
      <c r="A22" s="8" t="s">
        <v>37</v>
      </c>
      <c r="B22" s="1" t="s">
        <v>38</v>
      </c>
      <c r="C22" s="9"/>
      <c r="E22" s="13" t="s">
        <v>39</v>
      </c>
      <c r="F22" s="7" t="s">
        <v>40</v>
      </c>
      <c r="G22" s="14" t="s">
        <v>41</v>
      </c>
      <c r="H22" s="15"/>
      <c r="I22" s="16" t="s">
        <v>13</v>
      </c>
      <c r="L22" s="5" t="s">
        <v>42</v>
      </c>
      <c r="M22" s="21"/>
      <c r="N22" s="21"/>
      <c r="O22" s="21"/>
      <c r="P22" s="6"/>
    </row>
    <row r="23">
      <c r="A23" s="8" t="s">
        <v>43</v>
      </c>
      <c r="B23" s="1" t="s">
        <v>44</v>
      </c>
      <c r="C23" s="9"/>
    </row>
    <row r="24">
      <c r="A24" s="8" t="s">
        <v>45</v>
      </c>
      <c r="B24" s="1" t="s">
        <v>46</v>
      </c>
      <c r="C24" s="9"/>
      <c r="E24" s="1" t="s">
        <v>47</v>
      </c>
      <c r="F24" s="22" t="s">
        <v>48</v>
      </c>
      <c r="G24" s="23" t="s">
        <v>49</v>
      </c>
      <c r="H24" s="24"/>
      <c r="I24" s="25"/>
      <c r="L24" s="5" t="s">
        <v>50</v>
      </c>
      <c r="M24" s="21"/>
      <c r="N24" s="21"/>
      <c r="O24" s="6"/>
    </row>
    <row r="25">
      <c r="A25" s="8" t="s">
        <v>51</v>
      </c>
      <c r="B25" s="1" t="s">
        <v>52</v>
      </c>
      <c r="C25" s="9"/>
    </row>
    <row r="26">
      <c r="A26" s="26" t="s">
        <v>53</v>
      </c>
      <c r="B26" s="27" t="s">
        <v>54</v>
      </c>
      <c r="C26" s="28"/>
      <c r="E26" s="10" t="s">
        <v>55</v>
      </c>
      <c r="F26" s="22" t="s">
        <v>56</v>
      </c>
      <c r="G26" s="23" t="s">
        <v>57</v>
      </c>
      <c r="H26" s="29"/>
      <c r="I26" s="30"/>
      <c r="L26" s="5" t="s">
        <v>58</v>
      </c>
      <c r="M26" s="21"/>
      <c r="N26" s="21"/>
      <c r="O26" s="6"/>
    </row>
    <row r="27">
      <c r="A27" s="1"/>
      <c r="B27" s="31"/>
    </row>
    <row r="28">
      <c r="A28" s="1"/>
      <c r="E28" s="10" t="s">
        <v>59</v>
      </c>
      <c r="F28" s="7" t="s">
        <v>60</v>
      </c>
      <c r="G28" s="14" t="s">
        <v>61</v>
      </c>
      <c r="H28" s="32"/>
      <c r="I28" s="15"/>
    </row>
    <row r="29">
      <c r="A29" s="1"/>
      <c r="B29" s="33"/>
    </row>
    <row r="30">
      <c r="A30" s="1"/>
      <c r="B30" s="33"/>
      <c r="E30" s="13" t="s">
        <v>16</v>
      </c>
      <c r="F30" s="34" t="s">
        <v>62</v>
      </c>
      <c r="G30" s="14" t="s">
        <v>63</v>
      </c>
      <c r="H30" s="15"/>
      <c r="I30" s="16" t="s">
        <v>64</v>
      </c>
      <c r="J30" s="35" t="s">
        <v>65</v>
      </c>
    </row>
    <row r="31">
      <c r="A31" s="1"/>
      <c r="B31" s="33"/>
      <c r="E31" s="13" t="s">
        <v>25</v>
      </c>
      <c r="F31" s="34" t="s">
        <v>66</v>
      </c>
      <c r="G31" s="36" t="s">
        <v>67</v>
      </c>
      <c r="H31" s="16" t="s">
        <v>68</v>
      </c>
      <c r="I31" s="35" t="s">
        <v>69</v>
      </c>
    </row>
    <row r="32">
      <c r="A32" s="1"/>
      <c r="B32" s="33"/>
      <c r="E32" s="13" t="s">
        <v>39</v>
      </c>
      <c r="F32" s="37" t="s">
        <v>70</v>
      </c>
      <c r="I32" s="35" t="s">
        <v>71</v>
      </c>
    </row>
    <row r="33">
      <c r="A33" s="1"/>
      <c r="B33" s="33"/>
    </row>
    <row r="34">
      <c r="A34" s="1"/>
      <c r="B34" s="33"/>
      <c r="E34" s="1" t="s">
        <v>47</v>
      </c>
      <c r="F34" s="22" t="s">
        <v>60</v>
      </c>
      <c r="G34" s="23" t="s">
        <v>72</v>
      </c>
      <c r="H34" s="24"/>
      <c r="I34" s="25"/>
    </row>
    <row r="35">
      <c r="A35" s="1"/>
      <c r="B35" s="33"/>
    </row>
    <row r="36">
      <c r="A36" s="1"/>
      <c r="E36" s="10" t="s">
        <v>73</v>
      </c>
      <c r="F36" s="22" t="s">
        <v>74</v>
      </c>
      <c r="G36" s="23" t="s">
        <v>75</v>
      </c>
      <c r="H36" s="24"/>
      <c r="I36" s="25"/>
    </row>
    <row r="37" hidden="1"/>
    <row r="38" hidden="1">
      <c r="G38" s="10"/>
      <c r="H38" s="1"/>
      <c r="I38" s="38"/>
      <c r="J38" s="39"/>
      <c r="K38" s="39"/>
      <c r="L38" s="39"/>
      <c r="N38" s="1"/>
    </row>
    <row r="39" hidden="1">
      <c r="G39" s="10"/>
      <c r="H39" s="1"/>
      <c r="I39" s="38"/>
      <c r="J39" s="39"/>
      <c r="K39" s="39"/>
      <c r="L39" s="39"/>
      <c r="N39" s="1"/>
    </row>
    <row r="40" hidden="1">
      <c r="G40" s="10"/>
      <c r="H40" s="1"/>
      <c r="I40" s="38"/>
      <c r="J40" s="39"/>
      <c r="K40" s="39"/>
      <c r="L40" s="39"/>
      <c r="N40" s="1"/>
    </row>
    <row r="41">
      <c r="E41" s="10" t="s">
        <v>76</v>
      </c>
      <c r="F41" s="1" t="s">
        <v>77</v>
      </c>
      <c r="G41" s="14" t="s">
        <v>78</v>
      </c>
      <c r="H41" s="32"/>
      <c r="I41" s="32"/>
      <c r="J41" s="15"/>
      <c r="L41" s="1" t="s">
        <v>79</v>
      </c>
    </row>
    <row r="43">
      <c r="G43" s="17" t="s">
        <v>20</v>
      </c>
      <c r="H43" s="19" t="s">
        <v>29</v>
      </c>
      <c r="I43" s="7" t="s">
        <v>80</v>
      </c>
    </row>
    <row r="44">
      <c r="G44" s="1" t="s">
        <v>16</v>
      </c>
      <c r="H44" s="1" t="s">
        <v>25</v>
      </c>
      <c r="I44" s="1" t="s">
        <v>39</v>
      </c>
    </row>
    <row r="45">
      <c r="E45" s="1" t="s">
        <v>81</v>
      </c>
      <c r="F45" s="40" t="s">
        <v>77</v>
      </c>
      <c r="G45" s="41" t="s">
        <v>82</v>
      </c>
      <c r="H45" s="30"/>
    </row>
    <row r="48">
      <c r="E48" s="10" t="s">
        <v>83</v>
      </c>
      <c r="F48" s="40" t="s">
        <v>84</v>
      </c>
      <c r="G48" s="41" t="s">
        <v>85</v>
      </c>
      <c r="H48" s="6"/>
    </row>
    <row r="50">
      <c r="E50" s="10" t="s">
        <v>86</v>
      </c>
      <c r="F50" s="40" t="s">
        <v>87</v>
      </c>
      <c r="G50" s="41" t="s">
        <v>88</v>
      </c>
      <c r="H50" s="6"/>
    </row>
    <row r="51">
      <c r="G51" s="1" t="s">
        <v>89</v>
      </c>
    </row>
    <row r="52">
      <c r="E52" s="10" t="s">
        <v>90</v>
      </c>
      <c r="F52" s="40" t="s">
        <v>91</v>
      </c>
      <c r="G52" s="42" t="s">
        <v>92</v>
      </c>
      <c r="H52" s="43"/>
      <c r="I52" s="44" t="s">
        <v>93</v>
      </c>
      <c r="J52" s="45"/>
    </row>
    <row r="54">
      <c r="E54" s="10" t="s">
        <v>94</v>
      </c>
      <c r="F54" s="40" t="s">
        <v>95</v>
      </c>
    </row>
    <row r="55">
      <c r="E55" s="1" t="s">
        <v>96</v>
      </c>
      <c r="G55" s="42" t="s">
        <v>97</v>
      </c>
      <c r="H55" s="43"/>
      <c r="I55" s="43"/>
      <c r="J55" s="44" t="s">
        <v>98</v>
      </c>
      <c r="K55" s="45"/>
      <c r="L55" s="45"/>
      <c r="M55" s="45"/>
    </row>
    <row r="56">
      <c r="E56" s="1"/>
      <c r="F56" s="1"/>
      <c r="G56" s="41" t="s">
        <v>99</v>
      </c>
      <c r="H56" s="21"/>
      <c r="I56" s="21"/>
      <c r="J56" s="21"/>
      <c r="K56" s="6"/>
      <c r="M56" s="1">
        <v>1.88E-4</v>
      </c>
    </row>
    <row r="57">
      <c r="E57" s="1"/>
      <c r="F57" s="1"/>
      <c r="G57" s="46" t="str">
        <f>((B31-#REF!)*B31*(1-B31)*#REF!+(B33-B15)*B33*(1-B33)*#REF!)*B27*(1-B27)*#REF!</f>
        <v>#REF!</v>
      </c>
    </row>
    <row r="58">
      <c r="E58" s="1"/>
      <c r="F58" s="1"/>
      <c r="G58" s="1"/>
    </row>
    <row r="59">
      <c r="E59" s="44" t="s">
        <v>100</v>
      </c>
      <c r="F59" s="1" t="s">
        <v>101</v>
      </c>
      <c r="G59" s="1" t="s">
        <v>102</v>
      </c>
    </row>
    <row r="61">
      <c r="E61" s="1" t="s">
        <v>103</v>
      </c>
      <c r="F61" s="7" t="s">
        <v>104</v>
      </c>
      <c r="G61" s="36" t="s">
        <v>105</v>
      </c>
      <c r="H61" s="16" t="s">
        <v>106</v>
      </c>
      <c r="I61" s="1" t="s">
        <v>107</v>
      </c>
    </row>
    <row r="63">
      <c r="F63" s="17" t="s">
        <v>20</v>
      </c>
      <c r="G63" s="19" t="s">
        <v>29</v>
      </c>
      <c r="H63" s="1" t="s">
        <v>108</v>
      </c>
      <c r="I63" s="1" t="s">
        <v>107</v>
      </c>
      <c r="J63" s="1" t="s">
        <v>109</v>
      </c>
    </row>
    <row r="64">
      <c r="F64" s="1" t="s">
        <v>16</v>
      </c>
      <c r="G64" s="1" t="s">
        <v>25</v>
      </c>
      <c r="H64" s="1" t="s">
        <v>39</v>
      </c>
      <c r="I64" s="1" t="s">
        <v>103</v>
      </c>
      <c r="J64" s="1" t="s">
        <v>110</v>
      </c>
    </row>
    <row r="66">
      <c r="E66" s="1" t="s">
        <v>47</v>
      </c>
      <c r="F66" s="1" t="s">
        <v>101</v>
      </c>
      <c r="G66" s="47" t="s">
        <v>111</v>
      </c>
      <c r="H66" s="21"/>
      <c r="I66" s="6"/>
    </row>
    <row r="68">
      <c r="F68" s="1" t="s">
        <v>112</v>
      </c>
      <c r="G68" s="17" t="s">
        <v>113</v>
      </c>
      <c r="H68" s="21"/>
      <c r="I68" s="6"/>
    </row>
    <row r="71">
      <c r="E71" s="10" t="s">
        <v>114</v>
      </c>
      <c r="F71" s="1" t="s">
        <v>115</v>
      </c>
      <c r="G71" s="14" t="s">
        <v>116</v>
      </c>
      <c r="H71" s="32"/>
      <c r="I71" s="32"/>
      <c r="J71" s="15"/>
      <c r="K71" s="17" t="s">
        <v>117</v>
      </c>
      <c r="L71" s="21"/>
      <c r="M71" s="6"/>
    </row>
    <row r="72">
      <c r="E72" s="10" t="s">
        <v>118</v>
      </c>
      <c r="F72" s="1" t="s">
        <v>119</v>
      </c>
      <c r="G72" s="14" t="s">
        <v>120</v>
      </c>
      <c r="K72" s="17" t="s">
        <v>121</v>
      </c>
      <c r="L72" s="21"/>
      <c r="M72" s="6"/>
    </row>
    <row r="73">
      <c r="E73" s="10" t="s">
        <v>122</v>
      </c>
      <c r="F73" s="1" t="s">
        <v>123</v>
      </c>
      <c r="G73" s="14" t="s">
        <v>124</v>
      </c>
      <c r="H73" s="32"/>
      <c r="I73" s="32"/>
      <c r="J73" s="15"/>
      <c r="K73" s="17" t="s">
        <v>125</v>
      </c>
      <c r="L73" s="21"/>
      <c r="M73" s="21"/>
      <c r="N73" s="21"/>
      <c r="O73" s="6"/>
    </row>
    <row r="74">
      <c r="E74" s="10" t="s">
        <v>126</v>
      </c>
      <c r="F74" s="1" t="s">
        <v>127</v>
      </c>
      <c r="G74" s="14" t="s">
        <v>128</v>
      </c>
      <c r="K74" s="17" t="s">
        <v>129</v>
      </c>
      <c r="L74" s="21"/>
      <c r="M74" s="21"/>
      <c r="N74" s="21"/>
      <c r="O74" s="6"/>
    </row>
    <row r="75">
      <c r="E75" s="10" t="s">
        <v>130</v>
      </c>
      <c r="F75" s="1" t="s">
        <v>131</v>
      </c>
      <c r="G75" s="14" t="s">
        <v>132</v>
      </c>
      <c r="H75" s="32"/>
      <c r="I75" s="32"/>
      <c r="J75" s="15"/>
      <c r="K75" s="17" t="s">
        <v>133</v>
      </c>
      <c r="L75" s="29"/>
      <c r="M75" s="29"/>
      <c r="N75" s="29"/>
      <c r="O75" s="30"/>
    </row>
    <row r="77">
      <c r="E77" s="48" t="s">
        <v>134</v>
      </c>
      <c r="F77" s="49">
        <v>0.5</v>
      </c>
    </row>
    <row r="78">
      <c r="A78" s="50" t="s">
        <v>2</v>
      </c>
      <c r="B78" s="50" t="s">
        <v>3</v>
      </c>
      <c r="C78" s="50" t="s">
        <v>109</v>
      </c>
      <c r="D78" s="50" t="s">
        <v>135</v>
      </c>
      <c r="E78" s="50" t="s">
        <v>136</v>
      </c>
      <c r="F78" s="50" t="s">
        <v>137</v>
      </c>
      <c r="G78" s="50" t="s">
        <v>138</v>
      </c>
      <c r="H78" s="50" t="s">
        <v>139</v>
      </c>
      <c r="I78" s="50" t="s">
        <v>108</v>
      </c>
      <c r="J78" s="50" t="s">
        <v>80</v>
      </c>
      <c r="K78" s="50" t="s">
        <v>140</v>
      </c>
      <c r="L78" s="50" t="s">
        <v>141</v>
      </c>
      <c r="M78" s="50" t="s">
        <v>4</v>
      </c>
      <c r="N78" s="50" t="s">
        <v>13</v>
      </c>
      <c r="O78" s="50" t="s">
        <v>8</v>
      </c>
      <c r="P78" s="50" t="s">
        <v>22</v>
      </c>
      <c r="Q78" s="50" t="s">
        <v>32</v>
      </c>
      <c r="R78" s="50" t="s">
        <v>142</v>
      </c>
      <c r="S78" s="50" t="s">
        <v>35</v>
      </c>
      <c r="T78" s="50" t="s">
        <v>43</v>
      </c>
      <c r="U78" s="50" t="s">
        <v>45</v>
      </c>
      <c r="V78" s="50" t="s">
        <v>51</v>
      </c>
      <c r="W78" s="50" t="s">
        <v>143</v>
      </c>
      <c r="X78" s="51" t="s">
        <v>144</v>
      </c>
      <c r="Y78" s="51" t="s">
        <v>145</v>
      </c>
      <c r="Z78" s="51" t="s">
        <v>146</v>
      </c>
      <c r="AA78" s="51" t="s">
        <v>147</v>
      </c>
      <c r="AB78" s="51" t="s">
        <v>148</v>
      </c>
      <c r="AC78" s="51" t="s">
        <v>149</v>
      </c>
      <c r="AD78" s="51" t="s">
        <v>150</v>
      </c>
      <c r="AE78" s="52" t="s">
        <v>151</v>
      </c>
    </row>
    <row r="79">
      <c r="A79" s="53">
        <f>L5</f>
        <v>0.01</v>
      </c>
      <c r="B79" s="53">
        <f>L6</f>
        <v>0.99</v>
      </c>
      <c r="C79" s="53">
        <f>A5</f>
        <v>0.05</v>
      </c>
      <c r="D79" s="53">
        <f>A12</f>
        <v>0.1</v>
      </c>
      <c r="E79" s="18">
        <v>0.15</v>
      </c>
      <c r="F79" s="18">
        <v>0.2</v>
      </c>
      <c r="G79" s="18">
        <v>0.25</v>
      </c>
      <c r="H79" s="18">
        <v>0.3</v>
      </c>
      <c r="I79" s="18">
        <v>0.4</v>
      </c>
      <c r="J79" s="18">
        <v>0.45</v>
      </c>
      <c r="K79" s="18">
        <v>0.5</v>
      </c>
      <c r="L79" s="18">
        <v>0.55</v>
      </c>
      <c r="M79" s="53">
        <f t="shared" ref="M79:M137" si="2">(C79*E79)+(D79*F79)</f>
        <v>0.0275</v>
      </c>
      <c r="N79" s="33">
        <f t="shared" ref="N79:N137" si="3">1/(1+EXP(-M79))</f>
        <v>0.5068745668</v>
      </c>
      <c r="O79" s="53">
        <f t="shared" ref="O79:O137" si="4">(C79*G79)+(D79*H79)</f>
        <v>0.0425</v>
      </c>
      <c r="P79" s="33">
        <f t="shared" ref="P79:P137" si="5">1/(1+EXP(-O79))</f>
        <v>0.510623401</v>
      </c>
      <c r="Q79" s="33">
        <f t="shared" ref="Q79:Q137" si="6">(N79*I79)+(P79*J79)</f>
        <v>0.4325303572</v>
      </c>
      <c r="R79" s="33">
        <f t="shared" ref="R79:R137" si="7">1/(1+EXP(-Q79))</f>
        <v>0.6064777322</v>
      </c>
      <c r="S79" s="33">
        <f t="shared" ref="S79:S137" si="8">(N79*K79)+(P79*L79)</f>
        <v>0.5342801539</v>
      </c>
      <c r="T79" s="33">
        <f t="shared" ref="T79:T137" si="9">1/(1+EXP(-S79))</f>
        <v>0.6304808355</v>
      </c>
      <c r="U79" s="33">
        <f t="shared" ref="U79:U137" si="10">0.5*(A79-R79)^2</f>
        <v>0.1778928425</v>
      </c>
      <c r="V79" s="33">
        <f t="shared" ref="V79:V137" si="11">0.5*(B79-T79)^2</f>
        <v>0.06462701484</v>
      </c>
      <c r="W79" s="54">
        <f t="shared" ref="W79:W137" si="12">U79+V79</f>
        <v>0.2425198573</v>
      </c>
      <c r="X79" s="33">
        <f t="shared" ref="X79:X137" si="13">(((R79-A79)*R79*(1-R79)*I79)+((T79-B79)*T79*(1-T79)*K79))*N79*(1-N79)*C79</f>
        <v>0.0001882556669</v>
      </c>
      <c r="Y79" s="55">
        <f t="shared" ref="Y79:Y137" si="14">(((R79-A79)*R79*(1-R79)*I79)+((T79-B79)*T79*(1-T79)*K79))*N79*(1-N79)*D79</f>
        <v>0.0003765113339</v>
      </c>
      <c r="Z79" s="55">
        <f t="shared" ref="Z79:Z137" si="15">(((R79-A79)*R79*(1-R79)*J79)+((T79-B79)*T79*(1-T79)*L79))*P79*(1-P79)*C79</f>
        <v>0.0002248134626</v>
      </c>
      <c r="AA79" s="56">
        <f t="shared" ref="AA79:AA137" si="16">(((R79-A79)*R79*(1-R79)*J79)+((T79-B79)*T79*(1-T79)*L79))*P79*(1-P79)*D79</f>
        <v>0.0004496269252</v>
      </c>
      <c r="AB79" s="56">
        <f t="shared" ref="AB79:AB137" si="17">(R79-A79)*(R79*(1-R79))*N79</f>
        <v>0.07215707291</v>
      </c>
      <c r="AC79" s="56">
        <f t="shared" ref="AC79:AC137" si="18">(R79-A79)*(R79*(1-R79))*P79</f>
        <v>0.07269074519</v>
      </c>
      <c r="AD79" s="56">
        <f t="shared" ref="AD79:AD137" si="19">(T79-B79)*T79*(1-T79)*N79</f>
        <v>-0.04245525009</v>
      </c>
      <c r="AE79" s="56">
        <f t="shared" ref="AE79:AE137" si="20">(T79-B79)*T79*(1-T79)*P79</f>
        <v>-0.04276924828</v>
      </c>
    </row>
    <row r="80">
      <c r="A80" s="53">
        <v>0.01</v>
      </c>
      <c r="B80" s="53">
        <v>0.99</v>
      </c>
      <c r="C80" s="53">
        <v>0.05</v>
      </c>
      <c r="D80" s="53">
        <v>0.1</v>
      </c>
      <c r="E80" s="55">
        <f t="shared" ref="E80:L80" si="1">E79-$F$77*X79</f>
        <v>0.1499058722</v>
      </c>
      <c r="F80" s="55">
        <f t="shared" si="1"/>
        <v>0.1998117443</v>
      </c>
      <c r="G80" s="55">
        <f t="shared" si="1"/>
        <v>0.2498875933</v>
      </c>
      <c r="H80" s="55">
        <f t="shared" si="1"/>
        <v>0.2997751865</v>
      </c>
      <c r="I80" s="55">
        <f t="shared" si="1"/>
        <v>0.3639214635</v>
      </c>
      <c r="J80" s="55">
        <f t="shared" si="1"/>
        <v>0.4136546274</v>
      </c>
      <c r="K80" s="55">
        <f t="shared" si="1"/>
        <v>0.521227625</v>
      </c>
      <c r="L80" s="55">
        <f t="shared" si="1"/>
        <v>0.5713846241</v>
      </c>
      <c r="M80" s="53">
        <f t="shared" si="2"/>
        <v>0.02747646804</v>
      </c>
      <c r="N80" s="33">
        <f t="shared" si="3"/>
        <v>0.5068686849</v>
      </c>
      <c r="O80" s="53">
        <f t="shared" si="4"/>
        <v>0.04247189832</v>
      </c>
      <c r="P80" s="33">
        <f t="shared" si="5"/>
        <v>0.5106163788</v>
      </c>
      <c r="Q80" s="33">
        <f t="shared" si="6"/>
        <v>0.3956792215</v>
      </c>
      <c r="R80" s="33">
        <f t="shared" si="7"/>
        <v>0.5976491054</v>
      </c>
      <c r="S80" s="33">
        <f t="shared" si="8"/>
        <v>0.5559523085</v>
      </c>
      <c r="T80" s="33">
        <f t="shared" si="9"/>
        <v>0.6355154663</v>
      </c>
      <c r="U80" s="33">
        <f t="shared" si="10"/>
        <v>0.1726657356</v>
      </c>
      <c r="V80" s="33">
        <f t="shared" si="11"/>
        <v>0.06282964232</v>
      </c>
      <c r="W80" s="54">
        <f t="shared" si="12"/>
        <v>0.2354953779</v>
      </c>
      <c r="X80" s="33">
        <f t="shared" si="13"/>
        <v>0.0001078131669</v>
      </c>
      <c r="Y80" s="55">
        <f t="shared" si="14"/>
        <v>0.0002156263339</v>
      </c>
      <c r="Z80" s="55">
        <f t="shared" si="15"/>
        <v>0.0001441345454</v>
      </c>
      <c r="AA80" s="56">
        <f t="shared" si="16"/>
        <v>0.0002882690908</v>
      </c>
      <c r="AB80" s="56">
        <f t="shared" si="17"/>
        <v>0.07162502476</v>
      </c>
      <c r="AC80" s="56">
        <f t="shared" si="18"/>
        <v>0.07215460702</v>
      </c>
      <c r="AD80" s="56">
        <f t="shared" si="19"/>
        <v>-0.04161960757</v>
      </c>
      <c r="AE80" s="56">
        <f t="shared" si="20"/>
        <v>-0.0419273353</v>
      </c>
    </row>
    <row r="81">
      <c r="A81" s="53">
        <v>0.01</v>
      </c>
      <c r="B81" s="53">
        <v>0.99</v>
      </c>
      <c r="C81" s="53">
        <v>0.05</v>
      </c>
      <c r="D81" s="53">
        <v>0.1</v>
      </c>
      <c r="E81" s="55">
        <f t="shared" ref="E81:L81" si="21">E80-$F$77*X80</f>
        <v>0.1498519656</v>
      </c>
      <c r="F81" s="55">
        <f t="shared" si="21"/>
        <v>0.1997039312</v>
      </c>
      <c r="G81" s="55">
        <f t="shared" si="21"/>
        <v>0.249815526</v>
      </c>
      <c r="H81" s="55">
        <f t="shared" si="21"/>
        <v>0.299631052</v>
      </c>
      <c r="I81" s="55">
        <f t="shared" si="21"/>
        <v>0.3281089512</v>
      </c>
      <c r="J81" s="55">
        <f t="shared" si="21"/>
        <v>0.3775773239</v>
      </c>
      <c r="K81" s="55">
        <f t="shared" si="21"/>
        <v>0.5420374288</v>
      </c>
      <c r="L81" s="55">
        <f t="shared" si="21"/>
        <v>0.5923482918</v>
      </c>
      <c r="M81" s="53">
        <f t="shared" si="2"/>
        <v>0.0274629914</v>
      </c>
      <c r="N81" s="33">
        <f t="shared" si="3"/>
        <v>0.5068653164</v>
      </c>
      <c r="O81" s="53">
        <f t="shared" si="4"/>
        <v>0.0424538815</v>
      </c>
      <c r="P81" s="33">
        <f t="shared" si="5"/>
        <v>0.5106118766</v>
      </c>
      <c r="Q81" s="33">
        <f t="shared" si="6"/>
        <v>0.3591025132</v>
      </c>
      <c r="R81" s="33">
        <f t="shared" si="7"/>
        <v>0.5888231605</v>
      </c>
      <c r="S81" s="33">
        <f t="shared" si="8"/>
        <v>0.5772000457</v>
      </c>
      <c r="T81" s="33">
        <f t="shared" si="9"/>
        <v>0.6404228827</v>
      </c>
      <c r="U81" s="33">
        <f t="shared" si="10"/>
        <v>0.1675181256</v>
      </c>
      <c r="V81" s="33">
        <f t="shared" si="11"/>
        <v>0.06110208046</v>
      </c>
      <c r="W81" s="54">
        <f t="shared" si="12"/>
        <v>0.228620206</v>
      </c>
      <c r="X81" s="33">
        <f t="shared" si="13"/>
        <v>0.00002932306962</v>
      </c>
      <c r="Y81" s="55">
        <f t="shared" si="14"/>
        <v>0.00005864613925</v>
      </c>
      <c r="Z81" s="55">
        <f t="shared" si="15"/>
        <v>0.00006532883895</v>
      </c>
      <c r="AA81" s="56">
        <f t="shared" si="16"/>
        <v>0.0001306576779</v>
      </c>
      <c r="AB81" s="56">
        <f t="shared" si="17"/>
        <v>0.0710316663</v>
      </c>
      <c r="AC81" s="56">
        <f t="shared" si="18"/>
        <v>0.07155670601</v>
      </c>
      <c r="AD81" s="56">
        <f t="shared" si="19"/>
        <v>-0.04080322204</v>
      </c>
      <c r="AE81" s="56">
        <f t="shared" si="20"/>
        <v>-0.04110482431</v>
      </c>
    </row>
    <row r="82">
      <c r="A82" s="53">
        <v>0.01</v>
      </c>
      <c r="B82" s="53">
        <v>0.99</v>
      </c>
      <c r="C82" s="53">
        <v>0.05</v>
      </c>
      <c r="D82" s="53">
        <v>0.1</v>
      </c>
      <c r="E82" s="55">
        <f t="shared" ref="E82:L82" si="22">E81-$F$77*X81</f>
        <v>0.149837304</v>
      </c>
      <c r="F82" s="55">
        <f t="shared" si="22"/>
        <v>0.1996746081</v>
      </c>
      <c r="G82" s="55">
        <f t="shared" si="22"/>
        <v>0.2497828616</v>
      </c>
      <c r="H82" s="55">
        <f t="shared" si="22"/>
        <v>0.2995657232</v>
      </c>
      <c r="I82" s="55">
        <f t="shared" si="22"/>
        <v>0.292593118</v>
      </c>
      <c r="J82" s="55">
        <f t="shared" si="22"/>
        <v>0.3417989709</v>
      </c>
      <c r="K82" s="55">
        <f t="shared" si="22"/>
        <v>0.5624390399</v>
      </c>
      <c r="L82" s="55">
        <f t="shared" si="22"/>
        <v>0.6129007039</v>
      </c>
      <c r="M82" s="53">
        <f t="shared" si="2"/>
        <v>0.02745932601</v>
      </c>
      <c r="N82" s="33">
        <f t="shared" si="3"/>
        <v>0.5068644002</v>
      </c>
      <c r="O82" s="53">
        <f t="shared" si="4"/>
        <v>0.04244571539</v>
      </c>
      <c r="P82" s="33">
        <f t="shared" si="5"/>
        <v>0.510609836</v>
      </c>
      <c r="Q82" s="33">
        <f t="shared" si="6"/>
        <v>0.3228309517</v>
      </c>
      <c r="R82" s="33">
        <f t="shared" si="7"/>
        <v>0.5800140214</v>
      </c>
      <c r="S82" s="33">
        <f t="shared" si="8"/>
        <v>0.5980334545</v>
      </c>
      <c r="T82" s="33">
        <f t="shared" si="9"/>
        <v>0.6452062628</v>
      </c>
      <c r="U82" s="33">
        <f t="shared" si="10"/>
        <v>0.1624579923</v>
      </c>
      <c r="V82" s="33">
        <f t="shared" si="11"/>
        <v>0.05944136059</v>
      </c>
      <c r="W82" s="54">
        <f t="shared" si="12"/>
        <v>0.2218993529</v>
      </c>
      <c r="X82" s="33">
        <f t="shared" si="13"/>
        <v>-0.00004704999164</v>
      </c>
      <c r="Y82" s="55">
        <f t="shared" si="14"/>
        <v>-0.00009409998328</v>
      </c>
      <c r="Z82" s="55">
        <f t="shared" si="15"/>
        <v>-0.00001143405534</v>
      </c>
      <c r="AA82" s="56">
        <f t="shared" si="16"/>
        <v>-0.00002286811068</v>
      </c>
      <c r="AB82" s="56">
        <f t="shared" si="17"/>
        <v>0.07038021872</v>
      </c>
      <c r="AC82" s="56">
        <f t="shared" si="18"/>
        <v>0.07090028798</v>
      </c>
      <c r="AD82" s="56">
        <f t="shared" si="19"/>
        <v>-0.04000605038</v>
      </c>
      <c r="AE82" s="56">
        <f t="shared" si="20"/>
        <v>-0.04030167203</v>
      </c>
    </row>
    <row r="83">
      <c r="A83" s="53">
        <v>0.01</v>
      </c>
      <c r="B83" s="53">
        <v>0.99</v>
      </c>
      <c r="C83" s="53">
        <v>0.05</v>
      </c>
      <c r="D83" s="53">
        <v>0.1</v>
      </c>
      <c r="E83" s="55">
        <f t="shared" ref="E83:L83" si="23">E82-$F$77*X82</f>
        <v>0.149860829</v>
      </c>
      <c r="F83" s="55">
        <f t="shared" si="23"/>
        <v>0.1997216581</v>
      </c>
      <c r="G83" s="55">
        <f t="shared" si="23"/>
        <v>0.2497885786</v>
      </c>
      <c r="H83" s="55">
        <f t="shared" si="23"/>
        <v>0.2995771572</v>
      </c>
      <c r="I83" s="55">
        <f t="shared" si="23"/>
        <v>0.2574030087</v>
      </c>
      <c r="J83" s="55">
        <f t="shared" si="23"/>
        <v>0.3063488269</v>
      </c>
      <c r="K83" s="55">
        <f t="shared" si="23"/>
        <v>0.582442065</v>
      </c>
      <c r="L83" s="55">
        <f t="shared" si="23"/>
        <v>0.63305154</v>
      </c>
      <c r="M83" s="53">
        <f t="shared" si="2"/>
        <v>0.02746520726</v>
      </c>
      <c r="N83" s="33">
        <f t="shared" si="3"/>
        <v>0.5068658702</v>
      </c>
      <c r="O83" s="53">
        <f t="shared" si="4"/>
        <v>0.04244714465</v>
      </c>
      <c r="P83" s="33">
        <f t="shared" si="5"/>
        <v>0.5106101931</v>
      </c>
      <c r="Q83" s="33">
        <f t="shared" si="6"/>
        <v>0.2868936336</v>
      </c>
      <c r="R83" s="33">
        <f t="shared" si="7"/>
        <v>0.5712354735</v>
      </c>
      <c r="S83" s="33">
        <f t="shared" si="8"/>
        <v>0.6184625732</v>
      </c>
      <c r="T83" s="33">
        <f t="shared" si="9"/>
        <v>0.6498688042</v>
      </c>
      <c r="U83" s="33">
        <f t="shared" si="10"/>
        <v>0.1574926284</v>
      </c>
      <c r="V83" s="33">
        <f t="shared" si="11"/>
        <v>0.05784461519</v>
      </c>
      <c r="W83" s="54">
        <f t="shared" si="12"/>
        <v>0.2153372436</v>
      </c>
      <c r="X83" s="33">
        <f t="shared" si="13"/>
        <v>-0.0001211549864</v>
      </c>
      <c r="Y83" s="55">
        <f t="shared" si="14"/>
        <v>-0.0002423099728</v>
      </c>
      <c r="Z83" s="55">
        <f t="shared" si="15"/>
        <v>-0.00008599778371</v>
      </c>
      <c r="AA83" s="56">
        <f t="shared" si="16"/>
        <v>-0.0001719955674</v>
      </c>
      <c r="AB83" s="56">
        <f t="shared" si="17"/>
        <v>0.06967423012</v>
      </c>
      <c r="AC83" s="56">
        <f t="shared" si="18"/>
        <v>0.07018892805</v>
      </c>
      <c r="AD83" s="56">
        <f t="shared" si="19"/>
        <v>-0.03922798603</v>
      </c>
      <c r="AE83" s="56">
        <f t="shared" si="20"/>
        <v>-0.03951777127</v>
      </c>
    </row>
    <row r="84">
      <c r="A84" s="53">
        <v>0.01</v>
      </c>
      <c r="B84" s="53">
        <v>0.99</v>
      </c>
      <c r="C84" s="53">
        <v>0.05</v>
      </c>
      <c r="D84" s="53">
        <v>0.1</v>
      </c>
      <c r="E84" s="55">
        <f t="shared" ref="E84:L84" si="24">E83-$F$77*X83</f>
        <v>0.1499214065</v>
      </c>
      <c r="F84" s="55">
        <f t="shared" si="24"/>
        <v>0.1998428131</v>
      </c>
      <c r="G84" s="55">
        <f t="shared" si="24"/>
        <v>0.2498315775</v>
      </c>
      <c r="H84" s="55">
        <f t="shared" si="24"/>
        <v>0.299663155</v>
      </c>
      <c r="I84" s="55">
        <f t="shared" si="24"/>
        <v>0.2225658936</v>
      </c>
      <c r="J84" s="55">
        <f t="shared" si="24"/>
        <v>0.2712543629</v>
      </c>
      <c r="K84" s="55">
        <f t="shared" si="24"/>
        <v>0.6020560581</v>
      </c>
      <c r="L84" s="55">
        <f t="shared" si="24"/>
        <v>0.6528104256</v>
      </c>
      <c r="M84" s="53">
        <f t="shared" si="2"/>
        <v>0.02748035163</v>
      </c>
      <c r="N84" s="33">
        <f t="shared" si="3"/>
        <v>0.5068696556</v>
      </c>
      <c r="O84" s="53">
        <f t="shared" si="4"/>
        <v>0.04245789437</v>
      </c>
      <c r="P84" s="33">
        <f t="shared" si="5"/>
        <v>0.5106128793</v>
      </c>
      <c r="Q84" s="33">
        <f t="shared" si="6"/>
        <v>0.2513178691</v>
      </c>
      <c r="R84" s="33">
        <f t="shared" si="7"/>
        <v>0.5625008468</v>
      </c>
      <c r="S84" s="33">
        <f t="shared" si="8"/>
        <v>0.6384973579</v>
      </c>
      <c r="T84" s="33">
        <f t="shared" si="9"/>
        <v>0.6544137074</v>
      </c>
      <c r="U84" s="33">
        <f t="shared" si="10"/>
        <v>0.1526285928</v>
      </c>
      <c r="V84" s="33">
        <f t="shared" si="11"/>
        <v>0.0563090799</v>
      </c>
      <c r="W84" s="54">
        <f t="shared" si="12"/>
        <v>0.2089376727</v>
      </c>
      <c r="X84" s="33">
        <f t="shared" si="13"/>
        <v>-0.0001928565079</v>
      </c>
      <c r="Y84" s="55">
        <f t="shared" si="14"/>
        <v>-0.0003857130158</v>
      </c>
      <c r="Z84" s="55">
        <f t="shared" si="15"/>
        <v>-0.0001582213504</v>
      </c>
      <c r="AA84" s="56">
        <f t="shared" si="16"/>
        <v>-0.0003164427008</v>
      </c>
      <c r="AB84" s="56">
        <f t="shared" si="17"/>
        <v>0.06891751949</v>
      </c>
      <c r="AC84" s="56">
        <f t="shared" si="18"/>
        <v>0.06942647419</v>
      </c>
      <c r="AD84" s="56">
        <f t="shared" si="19"/>
        <v>-0.03846886753</v>
      </c>
      <c r="AE84" s="56">
        <f t="shared" si="20"/>
        <v>-0.03875295946</v>
      </c>
    </row>
    <row r="85">
      <c r="A85" s="53">
        <v>0.01</v>
      </c>
      <c r="B85" s="53">
        <v>0.99</v>
      </c>
      <c r="C85" s="53">
        <v>0.05</v>
      </c>
      <c r="D85" s="53">
        <v>0.1</v>
      </c>
      <c r="E85" s="55">
        <f t="shared" ref="E85:L85" si="25">E84-$F$77*X84</f>
        <v>0.1500178348</v>
      </c>
      <c r="F85" s="55">
        <f t="shared" si="25"/>
        <v>0.2000356696</v>
      </c>
      <c r="G85" s="55">
        <f t="shared" si="25"/>
        <v>0.2499106882</v>
      </c>
      <c r="H85" s="55">
        <f t="shared" si="25"/>
        <v>0.2998213763</v>
      </c>
      <c r="I85" s="55">
        <f t="shared" si="25"/>
        <v>0.1881071338</v>
      </c>
      <c r="J85" s="55">
        <f t="shared" si="25"/>
        <v>0.2365411258</v>
      </c>
      <c r="K85" s="55">
        <f t="shared" si="25"/>
        <v>0.6212904918</v>
      </c>
      <c r="L85" s="55">
        <f t="shared" si="25"/>
        <v>0.6721869053</v>
      </c>
      <c r="M85" s="53">
        <f t="shared" si="2"/>
        <v>0.0275044587</v>
      </c>
      <c r="N85" s="33">
        <f t="shared" si="3"/>
        <v>0.5068756812</v>
      </c>
      <c r="O85" s="53">
        <f t="shared" si="4"/>
        <v>0.04247767204</v>
      </c>
      <c r="P85" s="33">
        <f t="shared" si="5"/>
        <v>0.5106178215</v>
      </c>
      <c r="Q85" s="33">
        <f t="shared" si="6"/>
        <v>0.216129046</v>
      </c>
      <c r="R85" s="33">
        <f t="shared" si="7"/>
        <v>0.5538229108</v>
      </c>
      <c r="S85" s="33">
        <f t="shared" si="8"/>
        <v>0.6581476545</v>
      </c>
      <c r="T85" s="33">
        <f t="shared" si="9"/>
        <v>0.6588441621</v>
      </c>
      <c r="U85" s="33">
        <f t="shared" si="10"/>
        <v>0.1478716792</v>
      </c>
      <c r="V85" s="33">
        <f t="shared" si="11"/>
        <v>0.0548320945</v>
      </c>
      <c r="W85" s="54">
        <f t="shared" si="12"/>
        <v>0.2027037737</v>
      </c>
      <c r="X85" s="33">
        <f t="shared" si="13"/>
        <v>-0.000262036356</v>
      </c>
      <c r="Y85" s="55">
        <f t="shared" si="14"/>
        <v>-0.000524072712</v>
      </c>
      <c r="Z85" s="55">
        <f t="shared" si="15"/>
        <v>-0.0002279807886</v>
      </c>
      <c r="AA85" s="56">
        <f t="shared" si="16"/>
        <v>-0.0004559615773</v>
      </c>
      <c r="AB85" s="56">
        <f t="shared" si="17"/>
        <v>0.06811411827</v>
      </c>
      <c r="AC85" s="56">
        <f t="shared" si="18"/>
        <v>0.0686169883</v>
      </c>
      <c r="AD85" s="56">
        <f t="shared" si="19"/>
        <v>-0.03772848622</v>
      </c>
      <c r="AE85" s="56">
        <f t="shared" si="20"/>
        <v>-0.03800702649</v>
      </c>
    </row>
    <row r="86">
      <c r="A86" s="53">
        <v>0.01</v>
      </c>
      <c r="B86" s="53">
        <v>0.99</v>
      </c>
      <c r="C86" s="53">
        <v>0.05</v>
      </c>
      <c r="D86" s="53">
        <v>0.1</v>
      </c>
      <c r="E86" s="55">
        <f t="shared" ref="E86:L86" si="26">E85-$F$77*X85</f>
        <v>0.150148853</v>
      </c>
      <c r="F86" s="55">
        <f t="shared" si="26"/>
        <v>0.2002977059</v>
      </c>
      <c r="G86" s="55">
        <f t="shared" si="26"/>
        <v>0.2500246786</v>
      </c>
      <c r="H86" s="55">
        <f t="shared" si="26"/>
        <v>0.3000493571</v>
      </c>
      <c r="I86" s="55">
        <f t="shared" si="26"/>
        <v>0.1540500747</v>
      </c>
      <c r="J86" s="55">
        <f t="shared" si="26"/>
        <v>0.2022326316</v>
      </c>
      <c r="K86" s="55">
        <f t="shared" si="26"/>
        <v>0.6401547349</v>
      </c>
      <c r="L86" s="55">
        <f t="shared" si="26"/>
        <v>0.6911904186</v>
      </c>
      <c r="M86" s="53">
        <f t="shared" si="2"/>
        <v>0.02753721324</v>
      </c>
      <c r="N86" s="33">
        <f t="shared" si="3"/>
        <v>0.5068838683</v>
      </c>
      <c r="O86" s="53">
        <f t="shared" si="4"/>
        <v>0.04250616964</v>
      </c>
      <c r="P86" s="33">
        <f t="shared" si="5"/>
        <v>0.5106249427</v>
      </c>
      <c r="Q86" s="33">
        <f t="shared" si="6"/>
        <v>0.1813505237</v>
      </c>
      <c r="R86" s="33">
        <f t="shared" si="7"/>
        <v>0.5452137828</v>
      </c>
      <c r="S86" s="33">
        <f t="shared" si="8"/>
        <v>0.6774231763</v>
      </c>
      <c r="T86" s="33">
        <f t="shared" si="9"/>
        <v>0.6631633346</v>
      </c>
      <c r="U86" s="33">
        <f t="shared" si="10"/>
        <v>0.1432268967</v>
      </c>
      <c r="V86" s="33">
        <f t="shared" si="11"/>
        <v>0.05341110292</v>
      </c>
      <c r="W86" s="54">
        <f t="shared" si="12"/>
        <v>0.1966379996</v>
      </c>
      <c r="X86" s="33">
        <f t="shared" si="13"/>
        <v>-0.0003285946636</v>
      </c>
      <c r="Y86" s="55">
        <f t="shared" si="14"/>
        <v>-0.0006571893273</v>
      </c>
      <c r="Z86" s="55">
        <f t="shared" si="15"/>
        <v>-0.000295170372</v>
      </c>
      <c r="AA86" s="56">
        <f t="shared" si="16"/>
        <v>-0.000590340744</v>
      </c>
      <c r="AB86" s="56">
        <f t="shared" si="17"/>
        <v>0.06726821124</v>
      </c>
      <c r="AC86" s="56">
        <f t="shared" si="18"/>
        <v>0.06776468667</v>
      </c>
      <c r="AD86" s="56">
        <f t="shared" si="19"/>
        <v>-0.03700659326</v>
      </c>
      <c r="AE86" s="56">
        <f t="shared" si="20"/>
        <v>-0.03727972173</v>
      </c>
    </row>
    <row r="87">
      <c r="A87" s="53">
        <v>0.01</v>
      </c>
      <c r="B87" s="53">
        <v>0.99</v>
      </c>
      <c r="C87" s="53">
        <v>0.05</v>
      </c>
      <c r="D87" s="53">
        <v>0.1</v>
      </c>
      <c r="E87" s="55">
        <f t="shared" ref="E87:L87" si="27">E86-$F$77*X86</f>
        <v>0.1503131503</v>
      </c>
      <c r="F87" s="55">
        <f t="shared" si="27"/>
        <v>0.2006263006</v>
      </c>
      <c r="G87" s="55">
        <f t="shared" si="27"/>
        <v>0.2501722638</v>
      </c>
      <c r="H87" s="55">
        <f t="shared" si="27"/>
        <v>0.3003445275</v>
      </c>
      <c r="I87" s="55">
        <f t="shared" si="27"/>
        <v>0.1204159691</v>
      </c>
      <c r="J87" s="55">
        <f t="shared" si="27"/>
        <v>0.1683502883</v>
      </c>
      <c r="K87" s="55">
        <f t="shared" si="27"/>
        <v>0.6586580316</v>
      </c>
      <c r="L87" s="55">
        <f t="shared" si="27"/>
        <v>0.7098302794</v>
      </c>
      <c r="M87" s="53">
        <f t="shared" si="2"/>
        <v>0.02757828758</v>
      </c>
      <c r="N87" s="33">
        <f t="shared" si="3"/>
        <v>0.5068941349</v>
      </c>
      <c r="O87" s="53">
        <f t="shared" si="4"/>
        <v>0.04254306594</v>
      </c>
      <c r="P87" s="33">
        <f t="shared" si="5"/>
        <v>0.5106341626</v>
      </c>
      <c r="Q87" s="33">
        <f t="shared" si="6"/>
        <v>0.147003557</v>
      </c>
      <c r="R87" s="33">
        <f t="shared" si="7"/>
        <v>0.5366848496</v>
      </c>
      <c r="S87" s="33">
        <f t="shared" si="8"/>
        <v>0.6963334835</v>
      </c>
      <c r="T87" s="33">
        <f t="shared" si="9"/>
        <v>0.6673743576</v>
      </c>
      <c r="U87" s="33">
        <f t="shared" si="10"/>
        <v>0.1386984654</v>
      </c>
      <c r="V87" s="33">
        <f t="shared" si="11"/>
        <v>0.05204365258</v>
      </c>
      <c r="W87" s="54">
        <f t="shared" si="12"/>
        <v>0.190742118</v>
      </c>
      <c r="X87" s="33">
        <f t="shared" si="13"/>
        <v>-0.000392450568</v>
      </c>
      <c r="Y87" s="55">
        <f t="shared" si="14"/>
        <v>-0.0007849011359</v>
      </c>
      <c r="Z87" s="55">
        <f t="shared" si="15"/>
        <v>-0.0003597033654</v>
      </c>
      <c r="AA87" s="56">
        <f t="shared" si="16"/>
        <v>-0.0007194067307</v>
      </c>
      <c r="AB87" s="56">
        <f t="shared" si="17"/>
        <v>0.06638407824</v>
      </c>
      <c r="AC87" s="56">
        <f t="shared" si="18"/>
        <v>0.06687388129</v>
      </c>
      <c r="AD87" s="56">
        <f t="shared" si="19"/>
        <v>-0.03630290597</v>
      </c>
      <c r="AE87" s="56">
        <f t="shared" si="20"/>
        <v>-0.03657076046</v>
      </c>
    </row>
    <row r="88">
      <c r="A88" s="53">
        <v>0.01</v>
      </c>
      <c r="B88" s="53">
        <v>0.99</v>
      </c>
      <c r="C88" s="53">
        <v>0.05</v>
      </c>
      <c r="D88" s="53">
        <v>0.1</v>
      </c>
      <c r="E88" s="55">
        <f t="shared" ref="E88:L88" si="28">E87-$F$77*X87</f>
        <v>0.1505093756</v>
      </c>
      <c r="F88" s="55">
        <f t="shared" si="28"/>
        <v>0.2010187512</v>
      </c>
      <c r="G88" s="55">
        <f t="shared" si="28"/>
        <v>0.2503521154</v>
      </c>
      <c r="H88" s="55">
        <f t="shared" si="28"/>
        <v>0.3007042309</v>
      </c>
      <c r="I88" s="55">
        <f t="shared" si="28"/>
        <v>0.08722392997</v>
      </c>
      <c r="J88" s="55">
        <f t="shared" si="28"/>
        <v>0.1349133477</v>
      </c>
      <c r="K88" s="55">
        <f t="shared" si="28"/>
        <v>0.6768094845</v>
      </c>
      <c r="L88" s="55">
        <f t="shared" si="28"/>
        <v>0.7281156597</v>
      </c>
      <c r="M88" s="53">
        <f t="shared" si="2"/>
        <v>0.0276273439</v>
      </c>
      <c r="N88" s="33">
        <f t="shared" si="3"/>
        <v>0.5069063967</v>
      </c>
      <c r="O88" s="53">
        <f t="shared" si="4"/>
        <v>0.04258802886</v>
      </c>
      <c r="P88" s="33">
        <f t="shared" si="5"/>
        <v>0.5106453983</v>
      </c>
      <c r="Q88" s="33">
        <f t="shared" si="6"/>
        <v>0.1131072482</v>
      </c>
      <c r="R88" s="33">
        <f t="shared" si="7"/>
        <v>0.5282467045</v>
      </c>
      <c r="S88" s="33">
        <f t="shared" si="8"/>
        <v>0.7148879681</v>
      </c>
      <c r="T88" s="33">
        <f t="shared" si="9"/>
        <v>0.6714803211</v>
      </c>
      <c r="U88" s="33">
        <f t="shared" si="10"/>
        <v>0.1342898234</v>
      </c>
      <c r="V88" s="33">
        <f t="shared" si="11"/>
        <v>0.05072739293</v>
      </c>
      <c r="W88" s="54">
        <f t="shared" si="12"/>
        <v>0.1850172163</v>
      </c>
      <c r="X88" s="33">
        <f t="shared" si="13"/>
        <v>-0.0004535424442</v>
      </c>
      <c r="Y88" s="55">
        <f t="shared" si="14"/>
        <v>-0.0009070848884</v>
      </c>
      <c r="Z88" s="55">
        <f t="shared" si="15"/>
        <v>-0.0004215123321</v>
      </c>
      <c r="AA88" s="56">
        <f t="shared" si="16"/>
        <v>-0.0008430246641</v>
      </c>
      <c r="AB88" s="56">
        <f t="shared" si="17"/>
        <v>0.06546603824</v>
      </c>
      <c r="AC88" s="56">
        <f t="shared" si="18"/>
        <v>0.06594892349</v>
      </c>
      <c r="AD88" s="56">
        <f t="shared" si="19"/>
        <v>-0.03561711348</v>
      </c>
      <c r="AE88" s="56">
        <f t="shared" si="20"/>
        <v>-0.03587982953</v>
      </c>
    </row>
    <row r="89">
      <c r="A89" s="53">
        <v>0.01</v>
      </c>
      <c r="B89" s="53">
        <v>0.99</v>
      </c>
      <c r="C89" s="53">
        <v>0.05</v>
      </c>
      <c r="D89" s="53">
        <v>0.1</v>
      </c>
      <c r="E89" s="55">
        <f t="shared" ref="E89:L89" si="29">E88-$F$77*X88</f>
        <v>0.1507361468</v>
      </c>
      <c r="F89" s="55">
        <f t="shared" si="29"/>
        <v>0.2014722936</v>
      </c>
      <c r="G89" s="55">
        <f t="shared" si="29"/>
        <v>0.2505628716</v>
      </c>
      <c r="H89" s="55">
        <f t="shared" si="29"/>
        <v>0.3011257432</v>
      </c>
      <c r="I89" s="55">
        <f t="shared" si="29"/>
        <v>0.05449091085</v>
      </c>
      <c r="J89" s="55">
        <f t="shared" si="29"/>
        <v>0.1019388859</v>
      </c>
      <c r="K89" s="55">
        <f t="shared" si="29"/>
        <v>0.6946180413</v>
      </c>
      <c r="L89" s="55">
        <f t="shared" si="29"/>
        <v>0.7460555744</v>
      </c>
      <c r="M89" s="53">
        <f t="shared" si="2"/>
        <v>0.0276840367</v>
      </c>
      <c r="N89" s="33">
        <f t="shared" si="3"/>
        <v>0.5069205672</v>
      </c>
      <c r="O89" s="53">
        <f t="shared" si="4"/>
        <v>0.0426407179</v>
      </c>
      <c r="P89" s="33">
        <f t="shared" si="5"/>
        <v>0.5106585645</v>
      </c>
      <c r="Q89" s="33">
        <f t="shared" si="6"/>
        <v>0.07967852859</v>
      </c>
      <c r="R89" s="33">
        <f t="shared" si="7"/>
        <v>0.5199091002</v>
      </c>
      <c r="S89" s="33">
        <f t="shared" si="8"/>
        <v>0.7330958402</v>
      </c>
      <c r="T89" s="33">
        <f t="shared" si="9"/>
        <v>0.6754842654</v>
      </c>
      <c r="U89" s="33">
        <f t="shared" si="10"/>
        <v>0.1300036453</v>
      </c>
      <c r="V89" s="33">
        <f t="shared" si="11"/>
        <v>0.04946007365</v>
      </c>
      <c r="W89" s="54">
        <f t="shared" si="12"/>
        <v>0.1794637189</v>
      </c>
      <c r="X89" s="33">
        <f t="shared" si="13"/>
        <v>-0.0005118277338</v>
      </c>
      <c r="Y89" s="55">
        <f t="shared" si="14"/>
        <v>-0.001023655468</v>
      </c>
      <c r="Z89" s="55">
        <f t="shared" si="15"/>
        <v>-0.0004805490275</v>
      </c>
      <c r="AA89" s="56">
        <f t="shared" si="16"/>
        <v>-0.000961098055</v>
      </c>
      <c r="AB89" s="56">
        <f t="shared" si="17"/>
        <v>0.06451839692</v>
      </c>
      <c r="AC89" s="56">
        <f t="shared" si="18"/>
        <v>0.06499415114</v>
      </c>
      <c r="AD89" s="56">
        <f t="shared" si="19"/>
        <v>-0.03494888184</v>
      </c>
      <c r="AE89" s="56">
        <f t="shared" si="20"/>
        <v>-0.03520659249</v>
      </c>
    </row>
    <row r="90">
      <c r="A90" s="53">
        <v>0.01</v>
      </c>
      <c r="B90" s="53">
        <v>0.99</v>
      </c>
      <c r="C90" s="53">
        <v>0.05</v>
      </c>
      <c r="D90" s="53">
        <v>0.1</v>
      </c>
      <c r="E90" s="55">
        <f t="shared" ref="E90:L90" si="30">E89-$F$77*X89</f>
        <v>0.1509920607</v>
      </c>
      <c r="F90" s="55">
        <f t="shared" si="30"/>
        <v>0.2019841213</v>
      </c>
      <c r="G90" s="55">
        <f t="shared" si="30"/>
        <v>0.2508031461</v>
      </c>
      <c r="H90" s="55">
        <f t="shared" si="30"/>
        <v>0.3016062922</v>
      </c>
      <c r="I90" s="55">
        <f t="shared" si="30"/>
        <v>0.02223171239</v>
      </c>
      <c r="J90" s="55">
        <f t="shared" si="30"/>
        <v>0.06944181034</v>
      </c>
      <c r="K90" s="55">
        <f t="shared" si="30"/>
        <v>0.7120924822</v>
      </c>
      <c r="L90" s="55">
        <f t="shared" si="30"/>
        <v>0.7636588707</v>
      </c>
      <c r="M90" s="53">
        <f t="shared" si="2"/>
        <v>0.02774801517</v>
      </c>
      <c r="N90" s="33">
        <f t="shared" si="3"/>
        <v>0.5069365587</v>
      </c>
      <c r="O90" s="53">
        <f t="shared" si="4"/>
        <v>0.04270078653</v>
      </c>
      <c r="P90" s="33">
        <f t="shared" si="5"/>
        <v>0.5106735749</v>
      </c>
      <c r="Q90" s="33">
        <f t="shared" si="6"/>
        <v>0.04673216531</v>
      </c>
      <c r="R90" s="33">
        <f t="shared" si="7"/>
        <v>0.5116809156</v>
      </c>
      <c r="S90" s="33">
        <f t="shared" si="8"/>
        <v>0.7509661179</v>
      </c>
      <c r="T90" s="33">
        <f t="shared" si="9"/>
        <v>0.679389175</v>
      </c>
      <c r="U90" s="33">
        <f t="shared" si="10"/>
        <v>0.1258418705</v>
      </c>
      <c r="V90" s="33">
        <f t="shared" si="11"/>
        <v>0.04823954231</v>
      </c>
      <c r="W90" s="54">
        <f t="shared" si="12"/>
        <v>0.1740814128</v>
      </c>
      <c r="X90" s="33">
        <f t="shared" si="13"/>
        <v>-0.000567282411</v>
      </c>
      <c r="Y90" s="55">
        <f t="shared" si="14"/>
        <v>-0.001134564822</v>
      </c>
      <c r="Z90" s="55">
        <f t="shared" si="15"/>
        <v>-0.0005367839226</v>
      </c>
      <c r="AA90" s="56">
        <f t="shared" si="16"/>
        <v>-0.001073567845</v>
      </c>
      <c r="AB90" s="56">
        <f t="shared" si="17"/>
        <v>0.06354539879</v>
      </c>
      <c r="AC90" s="56">
        <f t="shared" si="18"/>
        <v>0.06401384041</v>
      </c>
      <c r="AD90" s="56">
        <f t="shared" si="19"/>
        <v>-0.03429785847</v>
      </c>
      <c r="AE90" s="56">
        <f t="shared" si="20"/>
        <v>-0.03455069416</v>
      </c>
    </row>
    <row r="91">
      <c r="A91" s="53">
        <v>0.01</v>
      </c>
      <c r="B91" s="53">
        <v>0.99</v>
      </c>
      <c r="C91" s="53">
        <v>0.05</v>
      </c>
      <c r="D91" s="53">
        <v>0.1</v>
      </c>
      <c r="E91" s="55">
        <f t="shared" ref="E91:L91" si="31">E90-$F$77*X90</f>
        <v>0.1512757019</v>
      </c>
      <c r="F91" s="55">
        <f t="shared" si="31"/>
        <v>0.2025514038</v>
      </c>
      <c r="G91" s="55">
        <f t="shared" si="31"/>
        <v>0.2510715381</v>
      </c>
      <c r="H91" s="55">
        <f t="shared" si="31"/>
        <v>0.3021430762</v>
      </c>
      <c r="I91" s="55">
        <f t="shared" si="31"/>
        <v>-0.009540987006</v>
      </c>
      <c r="J91" s="55">
        <f t="shared" si="31"/>
        <v>0.03743489014</v>
      </c>
      <c r="K91" s="55">
        <f t="shared" si="31"/>
        <v>0.7292414114</v>
      </c>
      <c r="L91" s="55">
        <f t="shared" si="31"/>
        <v>0.7809342178</v>
      </c>
      <c r="M91" s="53">
        <f t="shared" si="2"/>
        <v>0.02781892547</v>
      </c>
      <c r="N91" s="33">
        <f t="shared" si="3"/>
        <v>0.5069542829</v>
      </c>
      <c r="O91" s="53">
        <f t="shared" si="4"/>
        <v>0.04276788452</v>
      </c>
      <c r="P91" s="33">
        <f t="shared" si="5"/>
        <v>0.5106903417</v>
      </c>
      <c r="Q91" s="33">
        <f t="shared" si="6"/>
        <v>0.01428079261</v>
      </c>
      <c r="R91" s="33">
        <f t="shared" si="7"/>
        <v>0.5035701375</v>
      </c>
      <c r="S91" s="33">
        <f t="shared" si="8"/>
        <v>0.7685076193</v>
      </c>
      <c r="T91" s="33">
        <f t="shared" si="9"/>
        <v>0.6831979734</v>
      </c>
      <c r="U91" s="33">
        <f t="shared" si="10"/>
        <v>0.1218057403</v>
      </c>
      <c r="V91" s="33">
        <f t="shared" si="11"/>
        <v>0.04706374175</v>
      </c>
      <c r="W91" s="54">
        <f t="shared" si="12"/>
        <v>0.1688694821</v>
      </c>
      <c r="X91" s="33">
        <f t="shared" si="13"/>
        <v>-0.000619900138</v>
      </c>
      <c r="Y91" s="55">
        <f t="shared" si="14"/>
        <v>-0.001239800276</v>
      </c>
      <c r="Z91" s="55">
        <f t="shared" si="15"/>
        <v>-0.000590205407</v>
      </c>
      <c r="AA91" s="56">
        <f t="shared" si="16"/>
        <v>-0.001180410814</v>
      </c>
      <c r="AB91" s="56">
        <f t="shared" si="17"/>
        <v>0.06255118453</v>
      </c>
      <c r="AC91" s="56">
        <f t="shared" si="18"/>
        <v>0.0630121628</v>
      </c>
      <c r="AD91" s="56">
        <f t="shared" si="19"/>
        <v>-0.03366367621</v>
      </c>
      <c r="AE91" s="56">
        <f t="shared" si="20"/>
        <v>-0.03391176461</v>
      </c>
    </row>
    <row r="92">
      <c r="A92" s="53">
        <v>0.01</v>
      </c>
      <c r="B92" s="53">
        <v>0.99</v>
      </c>
      <c r="C92" s="53">
        <v>0.05</v>
      </c>
      <c r="D92" s="53">
        <v>0.1</v>
      </c>
      <c r="E92" s="55">
        <f t="shared" ref="E92:L92" si="32">E91-$F$77*X91</f>
        <v>0.1515856519</v>
      </c>
      <c r="F92" s="55">
        <f t="shared" si="32"/>
        <v>0.2031713039</v>
      </c>
      <c r="G92" s="55">
        <f t="shared" si="32"/>
        <v>0.2513666408</v>
      </c>
      <c r="H92" s="55">
        <f t="shared" si="32"/>
        <v>0.3027332816</v>
      </c>
      <c r="I92" s="55">
        <f t="shared" si="32"/>
        <v>-0.04081657927</v>
      </c>
      <c r="J92" s="55">
        <f t="shared" si="32"/>
        <v>0.005928808741</v>
      </c>
      <c r="K92" s="55">
        <f t="shared" si="32"/>
        <v>0.7460732495</v>
      </c>
      <c r="L92" s="55">
        <f t="shared" si="32"/>
        <v>0.7978901001</v>
      </c>
      <c r="M92" s="53">
        <f t="shared" si="2"/>
        <v>0.02789641299</v>
      </c>
      <c r="N92" s="33">
        <f t="shared" si="3"/>
        <v>0.506973651</v>
      </c>
      <c r="O92" s="53">
        <f t="shared" si="4"/>
        <v>0.04284166019</v>
      </c>
      <c r="P92" s="33">
        <f t="shared" si="5"/>
        <v>0.5107087772</v>
      </c>
      <c r="Q92" s="33">
        <f t="shared" si="6"/>
        <v>-0.01766503555</v>
      </c>
      <c r="R92" s="33">
        <f t="shared" si="7"/>
        <v>0.495583856</v>
      </c>
      <c r="S92" s="33">
        <f t="shared" si="8"/>
        <v>0.7857289566</v>
      </c>
      <c r="T92" s="33">
        <f t="shared" si="9"/>
        <v>0.6869135198</v>
      </c>
      <c r="U92" s="33">
        <f t="shared" si="10"/>
        <v>0.1178958406</v>
      </c>
      <c r="V92" s="33">
        <f t="shared" si="11"/>
        <v>0.04593070723</v>
      </c>
      <c r="W92" s="54">
        <f t="shared" si="12"/>
        <v>0.1638265478</v>
      </c>
      <c r="X92" s="33">
        <f t="shared" si="13"/>
        <v>-0.0006696911649</v>
      </c>
      <c r="Y92" s="55">
        <f t="shared" si="14"/>
        <v>-0.00133938233</v>
      </c>
      <c r="Z92" s="55">
        <f t="shared" si="15"/>
        <v>-0.0006408187287</v>
      </c>
      <c r="AA92" s="56">
        <f t="shared" si="16"/>
        <v>-0.001281637457</v>
      </c>
      <c r="AB92" s="56">
        <f t="shared" si="17"/>
        <v>0.06153975403</v>
      </c>
      <c r="AC92" s="56">
        <f t="shared" si="18"/>
        <v>0.0619931479</v>
      </c>
      <c r="AD92" s="56">
        <f t="shared" si="19"/>
        <v>-0.0330459568</v>
      </c>
      <c r="AE92" s="56">
        <f t="shared" si="20"/>
        <v>-0.03328942275</v>
      </c>
    </row>
    <row r="93">
      <c r="A93" s="53">
        <v>0.01</v>
      </c>
      <c r="B93" s="53">
        <v>0.99</v>
      </c>
      <c r="C93" s="53">
        <v>0.05</v>
      </c>
      <c r="D93" s="53">
        <v>0.1</v>
      </c>
      <c r="E93" s="55">
        <f t="shared" ref="E93:L93" si="33">E92-$F$77*X92</f>
        <v>0.1519204975</v>
      </c>
      <c r="F93" s="55">
        <f t="shared" si="33"/>
        <v>0.2038409951</v>
      </c>
      <c r="G93" s="55">
        <f t="shared" si="33"/>
        <v>0.2516870501</v>
      </c>
      <c r="H93" s="55">
        <f t="shared" si="33"/>
        <v>0.3033741003</v>
      </c>
      <c r="I93" s="55">
        <f t="shared" si="33"/>
        <v>-0.07158645629</v>
      </c>
      <c r="J93" s="55">
        <f t="shared" si="33"/>
        <v>-0.02506776521</v>
      </c>
      <c r="K93" s="55">
        <f t="shared" si="33"/>
        <v>0.762596228</v>
      </c>
      <c r="L93" s="55">
        <f t="shared" si="33"/>
        <v>0.8145348114</v>
      </c>
      <c r="M93" s="53">
        <f t="shared" si="2"/>
        <v>0.02798012438</v>
      </c>
      <c r="N93" s="33">
        <f t="shared" si="3"/>
        <v>0.5069945748</v>
      </c>
      <c r="O93" s="53">
        <f t="shared" si="4"/>
        <v>0.04292176254</v>
      </c>
      <c r="P93" s="33">
        <f t="shared" si="5"/>
        <v>0.5107287936</v>
      </c>
      <c r="Q93" s="33">
        <f t="shared" si="6"/>
        <v>-0.04909677445</v>
      </c>
      <c r="R93" s="33">
        <f t="shared" si="7"/>
        <v>0.4877282714</v>
      </c>
      <c r="S93" s="33">
        <f t="shared" si="8"/>
        <v>0.8026385319</v>
      </c>
      <c r="T93" s="33">
        <f t="shared" si="9"/>
        <v>0.6905386056</v>
      </c>
      <c r="U93" s="33">
        <f t="shared" si="10"/>
        <v>0.1141121506</v>
      </c>
      <c r="V93" s="33">
        <f t="shared" si="11"/>
        <v>0.04483856337</v>
      </c>
      <c r="W93" s="54">
        <f t="shared" si="12"/>
        <v>0.158950714</v>
      </c>
      <c r="X93" s="33">
        <f t="shared" si="13"/>
        <v>-0.0007166810319</v>
      </c>
      <c r="Y93" s="55">
        <f t="shared" si="14"/>
        <v>-0.001433362064</v>
      </c>
      <c r="Z93" s="55">
        <f t="shared" si="15"/>
        <v>-0.0006886447258</v>
      </c>
      <c r="AA93" s="56">
        <f t="shared" si="16"/>
        <v>-0.001377289452</v>
      </c>
      <c r="AB93" s="56">
        <f t="shared" si="17"/>
        <v>0.06051493541</v>
      </c>
      <c r="AC93" s="56">
        <f t="shared" si="18"/>
        <v>0.06096065223</v>
      </c>
      <c r="AD93" s="56">
        <f t="shared" si="19"/>
        <v>-0.03244431402</v>
      </c>
      <c r="AE93" s="56">
        <f t="shared" si="20"/>
        <v>-0.03268327943</v>
      </c>
    </row>
    <row r="94">
      <c r="A94" s="53">
        <v>0.01</v>
      </c>
      <c r="B94" s="53">
        <v>0.99</v>
      </c>
      <c r="C94" s="53">
        <v>0.05</v>
      </c>
      <c r="D94" s="53">
        <v>0.1</v>
      </c>
      <c r="E94" s="55">
        <f t="shared" ref="E94:L94" si="34">E93-$F$77*X93</f>
        <v>0.152278838</v>
      </c>
      <c r="F94" s="55">
        <f t="shared" si="34"/>
        <v>0.2045576761</v>
      </c>
      <c r="G94" s="55">
        <f t="shared" si="34"/>
        <v>0.2520313725</v>
      </c>
      <c r="H94" s="55">
        <f t="shared" si="34"/>
        <v>0.304062745</v>
      </c>
      <c r="I94" s="55">
        <f t="shared" si="34"/>
        <v>-0.101843924</v>
      </c>
      <c r="J94" s="55">
        <f t="shared" si="34"/>
        <v>-0.05554809133</v>
      </c>
      <c r="K94" s="55">
        <f t="shared" si="34"/>
        <v>0.778818385</v>
      </c>
      <c r="L94" s="55">
        <f t="shared" si="34"/>
        <v>0.8308764511</v>
      </c>
      <c r="M94" s="53">
        <f t="shared" si="2"/>
        <v>0.02806970951</v>
      </c>
      <c r="N94" s="33">
        <f t="shared" si="3"/>
        <v>0.5070169667</v>
      </c>
      <c r="O94" s="53">
        <f t="shared" si="4"/>
        <v>0.04300784313</v>
      </c>
      <c r="P94" s="33">
        <f t="shared" si="5"/>
        <v>0.5107503038</v>
      </c>
      <c r="Q94" s="33">
        <f t="shared" si="6"/>
        <v>-0.08000780194</v>
      </c>
      <c r="R94" s="33">
        <f t="shared" si="7"/>
        <v>0.4800087125</v>
      </c>
      <c r="S94" s="33">
        <f t="shared" si="8"/>
        <v>0.819244535</v>
      </c>
      <c r="T94" s="33">
        <f t="shared" si="9"/>
        <v>0.6940759523</v>
      </c>
      <c r="U94" s="33">
        <f t="shared" si="10"/>
        <v>0.1104540949</v>
      </c>
      <c r="V94" s="33">
        <f t="shared" si="11"/>
        <v>0.043785521</v>
      </c>
      <c r="W94" s="54">
        <f t="shared" si="12"/>
        <v>0.1542396159</v>
      </c>
      <c r="X94" s="33">
        <f t="shared" si="13"/>
        <v>-0.0007609091295</v>
      </c>
      <c r="Y94" s="55">
        <f t="shared" si="14"/>
        <v>-0.001521818259</v>
      </c>
      <c r="Z94" s="55">
        <f t="shared" si="15"/>
        <v>-0.0007337184085</v>
      </c>
      <c r="AA94" s="56">
        <f t="shared" si="16"/>
        <v>-0.001467436817</v>
      </c>
      <c r="AB94" s="56">
        <f t="shared" si="17"/>
        <v>0.05948036</v>
      </c>
      <c r="AC94" s="56">
        <f t="shared" si="18"/>
        <v>0.05991833397</v>
      </c>
      <c r="AD94" s="56">
        <f t="shared" si="19"/>
        <v>-0.03185835635</v>
      </c>
      <c r="AE94" s="56">
        <f t="shared" si="20"/>
        <v>-0.03209294019</v>
      </c>
    </row>
    <row r="95">
      <c r="A95" s="53">
        <v>0.01</v>
      </c>
      <c r="B95" s="53">
        <v>0.99</v>
      </c>
      <c r="C95" s="53">
        <v>0.05</v>
      </c>
      <c r="D95" s="53">
        <v>0.1</v>
      </c>
      <c r="E95" s="55">
        <f t="shared" ref="E95:L95" si="35">E94-$F$77*X94</f>
        <v>0.1526592926</v>
      </c>
      <c r="F95" s="55">
        <f t="shared" si="35"/>
        <v>0.2053185852</v>
      </c>
      <c r="G95" s="55">
        <f t="shared" si="35"/>
        <v>0.2523982317</v>
      </c>
      <c r="H95" s="55">
        <f t="shared" si="35"/>
        <v>0.3047964634</v>
      </c>
      <c r="I95" s="55">
        <f t="shared" si="35"/>
        <v>-0.131584104</v>
      </c>
      <c r="J95" s="55">
        <f t="shared" si="35"/>
        <v>-0.08550725831</v>
      </c>
      <c r="K95" s="55">
        <f t="shared" si="35"/>
        <v>0.7947475631</v>
      </c>
      <c r="L95" s="55">
        <f t="shared" si="35"/>
        <v>0.8469229212</v>
      </c>
      <c r="M95" s="53">
        <f t="shared" si="2"/>
        <v>0.02816482315</v>
      </c>
      <c r="N95" s="33">
        <f t="shared" si="3"/>
        <v>0.5070407404</v>
      </c>
      <c r="O95" s="53">
        <f t="shared" si="4"/>
        <v>0.04309955793</v>
      </c>
      <c r="P95" s="33">
        <f t="shared" si="5"/>
        <v>0.5107732219</v>
      </c>
      <c r="Q95" s="33">
        <f t="shared" si="6"/>
        <v>-0.1103933193</v>
      </c>
      <c r="R95" s="33">
        <f t="shared" si="7"/>
        <v>0.4724296637</v>
      </c>
      <c r="S95" s="33">
        <f t="shared" si="8"/>
        <v>0.835554942</v>
      </c>
      <c r="T95" s="33">
        <f t="shared" si="9"/>
        <v>0.6975282103</v>
      </c>
      <c r="U95" s="33">
        <f t="shared" si="10"/>
        <v>0.1069205969</v>
      </c>
      <c r="V95" s="33">
        <f t="shared" si="11"/>
        <v>0.04276987388</v>
      </c>
      <c r="W95" s="54">
        <f t="shared" si="12"/>
        <v>0.1496904708</v>
      </c>
      <c r="X95" s="33">
        <f t="shared" si="13"/>
        <v>-0.000802427169</v>
      </c>
      <c r="Y95" s="55">
        <f t="shared" si="14"/>
        <v>-0.001604854338</v>
      </c>
      <c r="Z95" s="55">
        <f t="shared" si="15"/>
        <v>-0.0007760874443</v>
      </c>
      <c r="AA95" s="56">
        <f t="shared" si="16"/>
        <v>-0.001552174889</v>
      </c>
      <c r="AB95" s="56">
        <f t="shared" si="17"/>
        <v>0.05843944311</v>
      </c>
      <c r="AC95" s="56">
        <f t="shared" si="18"/>
        <v>0.05886963367</v>
      </c>
      <c r="AD95" s="56">
        <f t="shared" si="19"/>
        <v>-0.03128768937</v>
      </c>
      <c r="AE95" s="56">
        <f t="shared" si="20"/>
        <v>-0.03151800759</v>
      </c>
    </row>
    <row r="96">
      <c r="A96" s="53">
        <v>0.01</v>
      </c>
      <c r="B96" s="53">
        <v>0.99</v>
      </c>
      <c r="C96" s="53">
        <v>0.05</v>
      </c>
      <c r="D96" s="53">
        <v>0.1</v>
      </c>
      <c r="E96" s="55">
        <f t="shared" ref="E96:L96" si="36">E95-$F$77*X95</f>
        <v>0.1530605062</v>
      </c>
      <c r="F96" s="55">
        <f t="shared" si="36"/>
        <v>0.2061210124</v>
      </c>
      <c r="G96" s="55">
        <f t="shared" si="36"/>
        <v>0.2527862754</v>
      </c>
      <c r="H96" s="55">
        <f t="shared" si="36"/>
        <v>0.3055725509</v>
      </c>
      <c r="I96" s="55">
        <f t="shared" si="36"/>
        <v>-0.1608038255</v>
      </c>
      <c r="J96" s="55">
        <f t="shared" si="36"/>
        <v>-0.1149420751</v>
      </c>
      <c r="K96" s="55">
        <f t="shared" si="36"/>
        <v>0.8103914078</v>
      </c>
      <c r="L96" s="55">
        <f t="shared" si="36"/>
        <v>0.862681925</v>
      </c>
      <c r="M96" s="53">
        <f t="shared" si="2"/>
        <v>0.02826512655</v>
      </c>
      <c r="N96" s="33">
        <f t="shared" si="3"/>
        <v>0.5070658112</v>
      </c>
      <c r="O96" s="53">
        <f t="shared" si="4"/>
        <v>0.04319656886</v>
      </c>
      <c r="P96" s="33">
        <f t="shared" si="5"/>
        <v>0.5107974633</v>
      </c>
      <c r="Q96" s="33">
        <f t="shared" si="6"/>
        <v>-0.1402502427</v>
      </c>
      <c r="R96" s="33">
        <f t="shared" si="7"/>
        <v>0.4649948003</v>
      </c>
      <c r="S96" s="33">
        <f t="shared" si="8"/>
        <v>0.8515775156</v>
      </c>
      <c r="T96" s="33">
        <f t="shared" si="9"/>
        <v>0.7008979576</v>
      </c>
      <c r="U96" s="33">
        <f t="shared" si="10"/>
        <v>0.1035101341</v>
      </c>
      <c r="V96" s="33">
        <f t="shared" si="11"/>
        <v>0.04178999545</v>
      </c>
      <c r="W96" s="54">
        <f t="shared" si="12"/>
        <v>0.1453001296</v>
      </c>
      <c r="X96" s="33">
        <f t="shared" si="13"/>
        <v>-0.0008412976122</v>
      </c>
      <c r="Y96" s="55">
        <f t="shared" si="14"/>
        <v>-0.001682595224</v>
      </c>
      <c r="Z96" s="55">
        <f t="shared" si="15"/>
        <v>-0.0008158105938</v>
      </c>
      <c r="AA96" s="56">
        <f t="shared" si="16"/>
        <v>-0.001631621188</v>
      </c>
      <c r="AB96" s="56">
        <f t="shared" si="17"/>
        <v>0.05739537032</v>
      </c>
      <c r="AC96" s="56">
        <f t="shared" si="18"/>
        <v>0.05781776037</v>
      </c>
      <c r="AD96" s="56">
        <f t="shared" si="19"/>
        <v>-0.03073191775</v>
      </c>
      <c r="AE96" s="56">
        <f t="shared" si="20"/>
        <v>-0.03095808331</v>
      </c>
    </row>
    <row r="97">
      <c r="A97" s="53">
        <v>0.01</v>
      </c>
      <c r="B97" s="53">
        <v>0.99</v>
      </c>
      <c r="C97" s="53">
        <v>0.05</v>
      </c>
      <c r="D97" s="53">
        <v>0.1</v>
      </c>
      <c r="E97" s="55">
        <f t="shared" ref="E97:L97" si="37">E96-$F$77*X96</f>
        <v>0.153481155</v>
      </c>
      <c r="F97" s="55">
        <f t="shared" si="37"/>
        <v>0.20696231</v>
      </c>
      <c r="G97" s="55">
        <f t="shared" si="37"/>
        <v>0.2531941807</v>
      </c>
      <c r="H97" s="55">
        <f t="shared" si="37"/>
        <v>0.3063883615</v>
      </c>
      <c r="I97" s="55">
        <f t="shared" si="37"/>
        <v>-0.1895015107</v>
      </c>
      <c r="J97" s="55">
        <f t="shared" si="37"/>
        <v>-0.1438509553</v>
      </c>
      <c r="K97" s="55">
        <f t="shared" si="37"/>
        <v>0.8257573667</v>
      </c>
      <c r="L97" s="55">
        <f t="shared" si="37"/>
        <v>0.8781609667</v>
      </c>
      <c r="M97" s="53">
        <f t="shared" si="2"/>
        <v>0.02837028875</v>
      </c>
      <c r="N97" s="33">
        <f t="shared" si="3"/>
        <v>0.5070920965</v>
      </c>
      <c r="O97" s="53">
        <f t="shared" si="4"/>
        <v>0.04329854518</v>
      </c>
      <c r="P97" s="33">
        <f t="shared" si="5"/>
        <v>0.5108229455</v>
      </c>
      <c r="Q97" s="33">
        <f t="shared" si="6"/>
        <v>-0.1695770871</v>
      </c>
      <c r="R97" s="33">
        <f t="shared" si="7"/>
        <v>0.4577070291</v>
      </c>
      <c r="S97" s="33">
        <f t="shared" si="8"/>
        <v>0.8673198059</v>
      </c>
      <c r="T97" s="33">
        <f t="shared" si="9"/>
        <v>0.7041876995</v>
      </c>
      <c r="U97" s="33">
        <f t="shared" si="10"/>
        <v>0.100220792</v>
      </c>
      <c r="V97" s="33">
        <f t="shared" si="11"/>
        <v>0.04084433556</v>
      </c>
      <c r="W97" s="54">
        <f t="shared" si="12"/>
        <v>0.1410651275</v>
      </c>
      <c r="X97" s="33">
        <f t="shared" si="13"/>
        <v>-0.0008775921016</v>
      </c>
      <c r="Y97" s="55">
        <f t="shared" si="14"/>
        <v>-0.001755184203</v>
      </c>
      <c r="Z97" s="55">
        <f t="shared" si="15"/>
        <v>-0.0008529561427</v>
      </c>
      <c r="AA97" s="56">
        <f t="shared" si="16"/>
        <v>-0.001705912285</v>
      </c>
      <c r="AB97" s="56">
        <f t="shared" si="17"/>
        <v>0.05635108882</v>
      </c>
      <c r="AC97" s="56">
        <f t="shared" si="18"/>
        <v>0.05676568294</v>
      </c>
      <c r="AD97" s="56">
        <f t="shared" si="19"/>
        <v>-0.03019064705</v>
      </c>
      <c r="AE97" s="56">
        <f t="shared" si="20"/>
        <v>-0.0304127699</v>
      </c>
    </row>
    <row r="98">
      <c r="A98" s="53">
        <v>0.01</v>
      </c>
      <c r="B98" s="53">
        <v>0.99</v>
      </c>
      <c r="C98" s="53">
        <v>0.05</v>
      </c>
      <c r="D98" s="53">
        <v>0.1</v>
      </c>
      <c r="E98" s="55">
        <f t="shared" ref="E98:L98" si="38">E97-$F$77*X97</f>
        <v>0.1539199511</v>
      </c>
      <c r="F98" s="55">
        <f t="shared" si="38"/>
        <v>0.2078399021</v>
      </c>
      <c r="G98" s="55">
        <f t="shared" si="38"/>
        <v>0.2536206588</v>
      </c>
      <c r="H98" s="55">
        <f t="shared" si="38"/>
        <v>0.3072413176</v>
      </c>
      <c r="I98" s="55">
        <f t="shared" si="38"/>
        <v>-0.2176770551</v>
      </c>
      <c r="J98" s="55">
        <f t="shared" si="38"/>
        <v>-0.1722337968</v>
      </c>
      <c r="K98" s="55">
        <f t="shared" si="38"/>
        <v>0.8408526902</v>
      </c>
      <c r="L98" s="55">
        <f t="shared" si="38"/>
        <v>0.8933673516</v>
      </c>
      <c r="M98" s="53">
        <f t="shared" si="2"/>
        <v>0.02847998776</v>
      </c>
      <c r="N98" s="33">
        <f t="shared" si="3"/>
        <v>0.5071195157</v>
      </c>
      <c r="O98" s="53">
        <f t="shared" si="4"/>
        <v>0.0434051647</v>
      </c>
      <c r="P98" s="33">
        <f t="shared" si="5"/>
        <v>0.5108495878</v>
      </c>
      <c r="Q98" s="33">
        <f t="shared" si="6"/>
        <v>-0.1983738469</v>
      </c>
      <c r="R98" s="33">
        <f t="shared" si="7"/>
        <v>0.4505685351</v>
      </c>
      <c r="S98" s="33">
        <f t="shared" si="8"/>
        <v>0.8827891524</v>
      </c>
      <c r="T98" s="33">
        <f t="shared" si="9"/>
        <v>0.7073998684</v>
      </c>
      <c r="U98" s="33">
        <f t="shared" si="10"/>
        <v>0.09705031704</v>
      </c>
      <c r="V98" s="33">
        <f t="shared" si="11"/>
        <v>0.03993141719</v>
      </c>
      <c r="W98" s="54">
        <f t="shared" si="12"/>
        <v>0.1369817342</v>
      </c>
      <c r="X98" s="33">
        <f t="shared" si="13"/>
        <v>-0.0009113899268</v>
      </c>
      <c r="Y98" s="55">
        <f t="shared" si="14"/>
        <v>-0.001822779854</v>
      </c>
      <c r="Z98" s="55">
        <f t="shared" si="15"/>
        <v>-0.0008876003628</v>
      </c>
      <c r="AA98" s="56">
        <f t="shared" si="16"/>
        <v>-0.001775200726</v>
      </c>
      <c r="AB98" s="56">
        <f t="shared" si="17"/>
        <v>0.05530930333</v>
      </c>
      <c r="AC98" s="56">
        <f t="shared" si="18"/>
        <v>0.05571612595</v>
      </c>
      <c r="AD98" s="56">
        <f t="shared" si="19"/>
        <v>-0.02966348521</v>
      </c>
      <c r="AE98" s="56">
        <f t="shared" si="20"/>
        <v>-0.02988167231</v>
      </c>
    </row>
    <row r="99">
      <c r="A99" s="53">
        <v>0.01</v>
      </c>
      <c r="B99" s="53">
        <v>0.99</v>
      </c>
      <c r="C99" s="53">
        <v>0.05</v>
      </c>
      <c r="D99" s="53">
        <v>0.1</v>
      </c>
      <c r="E99" s="55">
        <f t="shared" ref="E99:L99" si="39">E98-$F$77*X98</f>
        <v>0.154375646</v>
      </c>
      <c r="F99" s="55">
        <f t="shared" si="39"/>
        <v>0.208751292</v>
      </c>
      <c r="G99" s="55">
        <f t="shared" si="39"/>
        <v>0.254064459</v>
      </c>
      <c r="H99" s="55">
        <f t="shared" si="39"/>
        <v>0.308128918</v>
      </c>
      <c r="I99" s="55">
        <f t="shared" si="39"/>
        <v>-0.2453317068</v>
      </c>
      <c r="J99" s="55">
        <f t="shared" si="39"/>
        <v>-0.2000918598</v>
      </c>
      <c r="K99" s="55">
        <f t="shared" si="39"/>
        <v>0.8556844328</v>
      </c>
      <c r="L99" s="55">
        <f t="shared" si="39"/>
        <v>0.9083081878</v>
      </c>
      <c r="M99" s="53">
        <f t="shared" si="2"/>
        <v>0.0285939115</v>
      </c>
      <c r="N99" s="33">
        <f t="shared" si="3"/>
        <v>0.5071479909</v>
      </c>
      <c r="O99" s="53">
        <f t="shared" si="4"/>
        <v>0.04351611475</v>
      </c>
      <c r="P99" s="33">
        <f t="shared" si="5"/>
        <v>0.5108773123</v>
      </c>
      <c r="Q99" s="33">
        <f t="shared" si="6"/>
        <v>-0.2266418737</v>
      </c>
      <c r="R99" s="33">
        <f t="shared" si="7"/>
        <v>0.4435808299</v>
      </c>
      <c r="S99" s="33">
        <f t="shared" si="8"/>
        <v>0.8979926866</v>
      </c>
      <c r="T99" s="33">
        <f t="shared" si="9"/>
        <v>0.7105368245</v>
      </c>
      <c r="U99" s="33">
        <f t="shared" si="10"/>
        <v>0.09399616801</v>
      </c>
      <c r="V99" s="33">
        <f t="shared" si="11"/>
        <v>0.03904983323</v>
      </c>
      <c r="W99" s="54">
        <f t="shared" si="12"/>
        <v>0.1330460012</v>
      </c>
      <c r="X99" s="33">
        <f t="shared" si="13"/>
        <v>-0.0009427765555</v>
      </c>
      <c r="Y99" s="55">
        <f t="shared" si="14"/>
        <v>-0.001885553111</v>
      </c>
      <c r="Z99" s="55">
        <f t="shared" si="15"/>
        <v>-0.0009198260339</v>
      </c>
      <c r="AA99" s="56">
        <f t="shared" si="16"/>
        <v>-0.001839652068</v>
      </c>
      <c r="AB99" s="56">
        <f t="shared" si="17"/>
        <v>0.05427247595</v>
      </c>
      <c r="AC99" s="56">
        <f t="shared" si="18"/>
        <v>0.05467156952</v>
      </c>
      <c r="AD99" s="56">
        <f t="shared" si="19"/>
        <v>-0.02915004381</v>
      </c>
      <c r="AE99" s="56">
        <f t="shared" si="20"/>
        <v>-0.02936439915</v>
      </c>
    </row>
    <row r="100">
      <c r="A100" s="53">
        <v>0.01</v>
      </c>
      <c r="B100" s="53">
        <v>0.99</v>
      </c>
      <c r="C100" s="53">
        <v>0.05</v>
      </c>
      <c r="D100" s="53">
        <v>0.1</v>
      </c>
      <c r="E100" s="55">
        <f t="shared" ref="E100:L100" si="40">E99-$F$77*X99</f>
        <v>0.1548470343</v>
      </c>
      <c r="F100" s="55">
        <f t="shared" si="40"/>
        <v>0.2096940686</v>
      </c>
      <c r="G100" s="55">
        <f t="shared" si="40"/>
        <v>0.254524372</v>
      </c>
      <c r="H100" s="55">
        <f t="shared" si="40"/>
        <v>0.309048744</v>
      </c>
      <c r="I100" s="55">
        <f t="shared" si="40"/>
        <v>-0.2724679448</v>
      </c>
      <c r="J100" s="55">
        <f t="shared" si="40"/>
        <v>-0.2274276445</v>
      </c>
      <c r="K100" s="55">
        <f t="shared" si="40"/>
        <v>0.8702594547</v>
      </c>
      <c r="L100" s="55">
        <f t="shared" si="40"/>
        <v>0.9229903874</v>
      </c>
      <c r="M100" s="53">
        <f t="shared" si="2"/>
        <v>0.02871175857</v>
      </c>
      <c r="N100" s="33">
        <f t="shared" si="3"/>
        <v>0.5071774466</v>
      </c>
      <c r="O100" s="53">
        <f t="shared" si="4"/>
        <v>0.043631093</v>
      </c>
      <c r="P100" s="33">
        <f t="shared" si="5"/>
        <v>0.5109060432</v>
      </c>
      <c r="Q100" s="33">
        <f t="shared" si="6"/>
        <v>-0.2543837545</v>
      </c>
      <c r="R100" s="33">
        <f t="shared" si="7"/>
        <v>0.4367448035</v>
      </c>
      <c r="S100" s="33">
        <f t="shared" si="8"/>
        <v>0.9129373348</v>
      </c>
      <c r="T100" s="33">
        <f t="shared" si="9"/>
        <v>0.7136008561</v>
      </c>
      <c r="U100" s="33">
        <f t="shared" si="10"/>
        <v>0.09105556364</v>
      </c>
      <c r="V100" s="33">
        <f t="shared" si="11"/>
        <v>0.03819824339</v>
      </c>
      <c r="W100" s="54">
        <f t="shared" si="12"/>
        <v>0.129253807</v>
      </c>
      <c r="X100" s="33">
        <f t="shared" si="13"/>
        <v>-0.0009718422509</v>
      </c>
      <c r="Y100" s="55">
        <f t="shared" si="14"/>
        <v>-0.001943684502</v>
      </c>
      <c r="Z100" s="55">
        <f t="shared" si="15"/>
        <v>-0.0009497210498</v>
      </c>
      <c r="AA100" s="56">
        <f t="shared" si="16"/>
        <v>-0.0018994421</v>
      </c>
      <c r="AB100" s="56">
        <f t="shared" si="17"/>
        <v>0.05324282956</v>
      </c>
      <c r="AC100" s="56">
        <f t="shared" si="18"/>
        <v>0.05363425278</v>
      </c>
      <c r="AD100" s="56">
        <f t="shared" si="19"/>
        <v>-0.02864993918</v>
      </c>
      <c r="AE100" s="56">
        <f t="shared" si="20"/>
        <v>-0.02886056382</v>
      </c>
    </row>
    <row r="101">
      <c r="A101" s="53">
        <v>0.01</v>
      </c>
      <c r="B101" s="53">
        <v>0.99</v>
      </c>
      <c r="C101" s="53">
        <v>0.05</v>
      </c>
      <c r="D101" s="53">
        <v>0.1</v>
      </c>
      <c r="E101" s="55">
        <f t="shared" ref="E101:L101" si="41">E100-$F$77*X100</f>
        <v>0.1553329554</v>
      </c>
      <c r="F101" s="55">
        <f t="shared" si="41"/>
        <v>0.2106659108</v>
      </c>
      <c r="G101" s="55">
        <f t="shared" si="41"/>
        <v>0.2549992325</v>
      </c>
      <c r="H101" s="55">
        <f t="shared" si="41"/>
        <v>0.309998465</v>
      </c>
      <c r="I101" s="55">
        <f t="shared" si="41"/>
        <v>-0.2990893595</v>
      </c>
      <c r="J101" s="55">
        <f t="shared" si="41"/>
        <v>-0.2542447709</v>
      </c>
      <c r="K101" s="55">
        <f t="shared" si="41"/>
        <v>0.8845844243</v>
      </c>
      <c r="L101" s="55">
        <f t="shared" si="41"/>
        <v>0.9374206693</v>
      </c>
      <c r="M101" s="53">
        <f t="shared" si="2"/>
        <v>0.02883323885</v>
      </c>
      <c r="N101" s="33">
        <f t="shared" si="3"/>
        <v>0.5072078104</v>
      </c>
      <c r="O101" s="53">
        <f t="shared" si="4"/>
        <v>0.04374980813</v>
      </c>
      <c r="P101" s="33">
        <f t="shared" si="5"/>
        <v>0.5109357078</v>
      </c>
      <c r="Q101" s="33">
        <f t="shared" si="6"/>
        <v>-0.2816031911</v>
      </c>
      <c r="R101" s="33">
        <f t="shared" si="7"/>
        <v>0.4300607763</v>
      </c>
      <c r="S101" s="33">
        <f t="shared" si="8"/>
        <v>0.9276298221</v>
      </c>
      <c r="T101" s="33">
        <f t="shared" si="9"/>
        <v>0.7165941805</v>
      </c>
      <c r="U101" s="33">
        <f t="shared" si="10"/>
        <v>0.08822552789</v>
      </c>
      <c r="V101" s="33">
        <f t="shared" si="11"/>
        <v>0.03737537107</v>
      </c>
      <c r="W101" s="54">
        <f t="shared" si="12"/>
        <v>0.125600899</v>
      </c>
      <c r="X101" s="33">
        <f t="shared" si="13"/>
        <v>-0.0009986807926</v>
      </c>
      <c r="Y101" s="55">
        <f t="shared" si="14"/>
        <v>-0.001997361585</v>
      </c>
      <c r="Z101" s="55">
        <f t="shared" si="15"/>
        <v>-0.0009773771226</v>
      </c>
      <c r="AA101" s="56">
        <f t="shared" si="16"/>
        <v>-0.001954754245</v>
      </c>
      <c r="AB101" s="56">
        <f t="shared" si="17"/>
        <v>0.05222235398</v>
      </c>
      <c r="AC101" s="56">
        <f t="shared" si="18"/>
        <v>0.05260618004</v>
      </c>
      <c r="AD101" s="56">
        <f t="shared" si="19"/>
        <v>-0.0281627933</v>
      </c>
      <c r="AE101" s="56">
        <f t="shared" si="20"/>
        <v>-0.02836978539</v>
      </c>
    </row>
    <row r="102">
      <c r="A102" s="53">
        <v>0.01</v>
      </c>
      <c r="B102" s="53">
        <v>0.99</v>
      </c>
      <c r="C102" s="53">
        <v>0.05</v>
      </c>
      <c r="D102" s="53">
        <v>0.1</v>
      </c>
      <c r="E102" s="55">
        <f t="shared" ref="E102:L102" si="42">E101-$F$77*X101</f>
        <v>0.1558322958</v>
      </c>
      <c r="F102" s="55">
        <f t="shared" si="42"/>
        <v>0.2116645916</v>
      </c>
      <c r="G102" s="55">
        <f t="shared" si="42"/>
        <v>0.2554879211</v>
      </c>
      <c r="H102" s="55">
        <f t="shared" si="42"/>
        <v>0.3109758422</v>
      </c>
      <c r="I102" s="55">
        <f t="shared" si="42"/>
        <v>-0.3252005365</v>
      </c>
      <c r="J102" s="55">
        <f t="shared" si="42"/>
        <v>-0.2805478609</v>
      </c>
      <c r="K102" s="55">
        <f t="shared" si="42"/>
        <v>0.898665821</v>
      </c>
      <c r="L102" s="55">
        <f t="shared" si="42"/>
        <v>0.951605562</v>
      </c>
      <c r="M102" s="53">
        <f t="shared" si="2"/>
        <v>0.02895807395</v>
      </c>
      <c r="N102" s="33">
        <f t="shared" si="3"/>
        <v>0.5072390126</v>
      </c>
      <c r="O102" s="53">
        <f t="shared" si="4"/>
        <v>0.04387198027</v>
      </c>
      <c r="P102" s="33">
        <f t="shared" si="5"/>
        <v>0.5109662362</v>
      </c>
      <c r="Q102" s="33">
        <f t="shared" si="6"/>
        <v>-0.3083048836</v>
      </c>
      <c r="R102" s="33">
        <f t="shared" si="7"/>
        <v>0.4235285514</v>
      </c>
      <c r="S102" s="33">
        <f t="shared" si="8"/>
        <v>0.942076676</v>
      </c>
      <c r="T102" s="33">
        <f t="shared" si="9"/>
        <v>0.7195189454</v>
      </c>
      <c r="U102" s="33">
        <f t="shared" si="10"/>
        <v>0.0855029314</v>
      </c>
      <c r="V102" s="33">
        <f t="shared" si="11"/>
        <v>0.03658000046</v>
      </c>
      <c r="W102" s="54">
        <f t="shared" si="12"/>
        <v>0.1220829319</v>
      </c>
      <c r="X102" s="33">
        <f t="shared" si="13"/>
        <v>-0.00102338831</v>
      </c>
      <c r="Y102" s="55">
        <f t="shared" si="14"/>
        <v>-0.00204677662</v>
      </c>
      <c r="Z102" s="55">
        <f t="shared" si="15"/>
        <v>-0.001002888599</v>
      </c>
      <c r="AA102" s="56">
        <f t="shared" si="16"/>
        <v>-0.002005777198</v>
      </c>
      <c r="AB102" s="56">
        <f t="shared" si="17"/>
        <v>0.05121281448</v>
      </c>
      <c r="AC102" s="56">
        <f t="shared" si="18"/>
        <v>0.0515891294</v>
      </c>
      <c r="AD102" s="56">
        <f t="shared" si="19"/>
        <v>-0.02768823453</v>
      </c>
      <c r="AE102" s="56">
        <f t="shared" si="20"/>
        <v>-0.02789168939</v>
      </c>
    </row>
    <row r="103">
      <c r="A103" s="53">
        <v>0.01</v>
      </c>
      <c r="B103" s="53">
        <v>0.99</v>
      </c>
      <c r="C103" s="53">
        <v>0.05</v>
      </c>
      <c r="D103" s="53">
        <v>0.1</v>
      </c>
      <c r="E103" s="55">
        <f t="shared" ref="E103:L103" si="43">E102-$F$77*X102</f>
        <v>0.15634399</v>
      </c>
      <c r="F103" s="55">
        <f t="shared" si="43"/>
        <v>0.2126879799</v>
      </c>
      <c r="G103" s="55">
        <f t="shared" si="43"/>
        <v>0.2559893654</v>
      </c>
      <c r="H103" s="55">
        <f t="shared" si="43"/>
        <v>0.3119787308</v>
      </c>
      <c r="I103" s="55">
        <f t="shared" si="43"/>
        <v>-0.3508069438</v>
      </c>
      <c r="J103" s="55">
        <f t="shared" si="43"/>
        <v>-0.3063424257</v>
      </c>
      <c r="K103" s="55">
        <f t="shared" si="43"/>
        <v>0.9125099382</v>
      </c>
      <c r="L103" s="55">
        <f t="shared" si="43"/>
        <v>0.9655514067</v>
      </c>
      <c r="M103" s="53">
        <f t="shared" si="2"/>
        <v>0.02908599749</v>
      </c>
      <c r="N103" s="33">
        <f t="shared" si="3"/>
        <v>0.5072709868</v>
      </c>
      <c r="O103" s="53">
        <f t="shared" si="4"/>
        <v>0.04399734135</v>
      </c>
      <c r="P103" s="33">
        <f t="shared" si="5"/>
        <v>0.5109975613</v>
      </c>
      <c r="Q103" s="33">
        <f t="shared" si="6"/>
        <v>-0.334494417</v>
      </c>
      <c r="R103" s="33">
        <f t="shared" si="7"/>
        <v>0.4171474658</v>
      </c>
      <c r="S103" s="33">
        <f t="shared" si="8"/>
        <v>0.956284231</v>
      </c>
      <c r="T103" s="33">
        <f t="shared" si="9"/>
        <v>0.7223772298</v>
      </c>
      <c r="U103" s="33">
        <f t="shared" si="10"/>
        <v>0.08288452946</v>
      </c>
      <c r="V103" s="33">
        <f t="shared" si="11"/>
        <v>0.03581097356</v>
      </c>
      <c r="W103" s="54">
        <f t="shared" si="12"/>
        <v>0.118695503</v>
      </c>
      <c r="X103" s="33">
        <f t="shared" si="13"/>
        <v>-0.001046062236</v>
      </c>
      <c r="Y103" s="55">
        <f t="shared" si="14"/>
        <v>-0.002092124471</v>
      </c>
      <c r="Z103" s="55">
        <f t="shared" si="15"/>
        <v>-0.001026351395</v>
      </c>
      <c r="AA103" s="56">
        <f t="shared" si="16"/>
        <v>-0.00205270279</v>
      </c>
      <c r="AB103" s="56">
        <f t="shared" si="17"/>
        <v>0.05021576212</v>
      </c>
      <c r="AC103" s="56">
        <f t="shared" si="18"/>
        <v>0.05058466313</v>
      </c>
      <c r="AD103" s="56">
        <f t="shared" si="19"/>
        <v>-0.02722589824</v>
      </c>
      <c r="AE103" s="56">
        <f t="shared" si="20"/>
        <v>-0.02742590838</v>
      </c>
    </row>
    <row r="104">
      <c r="A104" s="53">
        <v>0.01</v>
      </c>
      <c r="B104" s="53">
        <v>0.99</v>
      </c>
      <c r="C104" s="53">
        <v>0.05</v>
      </c>
      <c r="D104" s="53">
        <v>0.1</v>
      </c>
      <c r="E104" s="55">
        <f t="shared" ref="E104:L104" si="44">E103-$F$77*X103</f>
        <v>0.1568670211</v>
      </c>
      <c r="F104" s="55">
        <f t="shared" si="44"/>
        <v>0.2137340422</v>
      </c>
      <c r="G104" s="55">
        <f t="shared" si="44"/>
        <v>0.2565025411</v>
      </c>
      <c r="H104" s="55">
        <f t="shared" si="44"/>
        <v>0.3130050822</v>
      </c>
      <c r="I104" s="55">
        <f t="shared" si="44"/>
        <v>-0.3759148248</v>
      </c>
      <c r="J104" s="55">
        <f t="shared" si="44"/>
        <v>-0.3316347572</v>
      </c>
      <c r="K104" s="55">
        <f t="shared" si="44"/>
        <v>0.9261228874</v>
      </c>
      <c r="L104" s="55">
        <f t="shared" si="44"/>
        <v>0.9792643609</v>
      </c>
      <c r="M104" s="53">
        <f t="shared" si="2"/>
        <v>0.02921675527</v>
      </c>
      <c r="N104" s="33">
        <f t="shared" si="3"/>
        <v>0.5073036693</v>
      </c>
      <c r="O104" s="53">
        <f t="shared" si="4"/>
        <v>0.04412563527</v>
      </c>
      <c r="P104" s="33">
        <f t="shared" si="5"/>
        <v>0.5110296193</v>
      </c>
      <c r="Q104" s="33">
        <f t="shared" si="6"/>
        <v>-0.3601781537</v>
      </c>
      <c r="R104" s="33">
        <f t="shared" si="7"/>
        <v>0.4109164406</v>
      </c>
      <c r="S104" s="33">
        <f t="shared" si="8"/>
        <v>0.9702586324</v>
      </c>
      <c r="T104" s="33">
        <f t="shared" si="9"/>
        <v>0.7251710457</v>
      </c>
      <c r="U104" s="33">
        <f t="shared" si="10"/>
        <v>0.08036699619</v>
      </c>
      <c r="V104" s="33">
        <f t="shared" si="11"/>
        <v>0.03506718751</v>
      </c>
      <c r="W104" s="54">
        <f t="shared" si="12"/>
        <v>0.1154341837</v>
      </c>
      <c r="X104" s="33">
        <f t="shared" si="13"/>
        <v>-0.001066800376</v>
      </c>
      <c r="Y104" s="55">
        <f t="shared" si="14"/>
        <v>-0.002133600751</v>
      </c>
      <c r="Z104" s="55">
        <f t="shared" si="15"/>
        <v>-0.001047862047</v>
      </c>
      <c r="AA104" s="56">
        <f t="shared" si="16"/>
        <v>-0.002095724093</v>
      </c>
      <c r="AB104" s="56">
        <f t="shared" si="17"/>
        <v>0.04923254533</v>
      </c>
      <c r="AC104" s="56">
        <f t="shared" si="18"/>
        <v>0.0495941394</v>
      </c>
      <c r="AD104" s="56">
        <f t="shared" si="19"/>
        <v>-0.02677542728</v>
      </c>
      <c r="AE104" s="56">
        <f t="shared" si="20"/>
        <v>-0.02697208248</v>
      </c>
    </row>
    <row r="105">
      <c r="A105" s="53">
        <v>0.01</v>
      </c>
      <c r="B105" s="53">
        <v>0.99</v>
      </c>
      <c r="C105" s="53">
        <v>0.05</v>
      </c>
      <c r="D105" s="53">
        <v>0.1</v>
      </c>
      <c r="E105" s="55">
        <f t="shared" ref="E105:L105" si="45">E104-$F$77*X104</f>
        <v>0.1574004213</v>
      </c>
      <c r="F105" s="55">
        <f t="shared" si="45"/>
        <v>0.2148008426</v>
      </c>
      <c r="G105" s="55">
        <f t="shared" si="45"/>
        <v>0.2570264721</v>
      </c>
      <c r="H105" s="55">
        <f t="shared" si="45"/>
        <v>0.3140529442</v>
      </c>
      <c r="I105" s="55">
        <f t="shared" si="45"/>
        <v>-0.4005310975</v>
      </c>
      <c r="J105" s="55">
        <f t="shared" si="45"/>
        <v>-0.3564318269</v>
      </c>
      <c r="K105" s="55">
        <f t="shared" si="45"/>
        <v>0.939510601</v>
      </c>
      <c r="L105" s="55">
        <f t="shared" si="45"/>
        <v>0.9927504021</v>
      </c>
      <c r="M105" s="53">
        <f t="shared" si="2"/>
        <v>0.02935010532</v>
      </c>
      <c r="N105" s="33">
        <f t="shared" si="3"/>
        <v>0.5073369996</v>
      </c>
      <c r="O105" s="53">
        <f t="shared" si="4"/>
        <v>0.04425661803</v>
      </c>
      <c r="P105" s="33">
        <f t="shared" si="5"/>
        <v>0.511062349</v>
      </c>
      <c r="Q105" s="33">
        <f t="shared" si="6"/>
        <v>-0.385363132</v>
      </c>
      <c r="R105" s="33">
        <f t="shared" si="7"/>
        <v>0.4048340288</v>
      </c>
      <c r="S105" s="33">
        <f t="shared" si="8"/>
        <v>0.9840058419</v>
      </c>
      <c r="T105" s="33">
        <f t="shared" si="9"/>
        <v>0.7279023394</v>
      </c>
      <c r="U105" s="33">
        <f t="shared" si="10"/>
        <v>0.07794695517</v>
      </c>
      <c r="V105" s="33">
        <f t="shared" si="11"/>
        <v>0.03434759184</v>
      </c>
      <c r="W105" s="54">
        <f t="shared" si="12"/>
        <v>0.112294547</v>
      </c>
      <c r="X105" s="33">
        <f t="shared" si="13"/>
        <v>-0.001085700103</v>
      </c>
      <c r="Y105" s="55">
        <f t="shared" si="14"/>
        <v>-0.002171400207</v>
      </c>
      <c r="Z105" s="55">
        <f t="shared" si="15"/>
        <v>-0.001067516884</v>
      </c>
      <c r="AA105" s="56">
        <f t="shared" si="16"/>
        <v>-0.002135033768</v>
      </c>
      <c r="AB105" s="56">
        <f t="shared" si="17"/>
        <v>0.04826432252</v>
      </c>
      <c r="AC105" s="56">
        <f t="shared" si="18"/>
        <v>0.04861872494</v>
      </c>
      <c r="AD105" s="56">
        <f t="shared" si="19"/>
        <v>-0.02633647241</v>
      </c>
      <c r="AE105" s="56">
        <f t="shared" si="20"/>
        <v>-0.02652985977</v>
      </c>
    </row>
    <row r="106">
      <c r="A106" s="53">
        <v>0.01</v>
      </c>
      <c r="B106" s="53">
        <v>0.99</v>
      </c>
      <c r="C106" s="53">
        <v>0.05</v>
      </c>
      <c r="D106" s="53">
        <v>0.1</v>
      </c>
      <c r="E106" s="55">
        <f t="shared" ref="E106:L106" si="46">E105-$F$77*X105</f>
        <v>0.1579432713</v>
      </c>
      <c r="F106" s="55">
        <f t="shared" si="46"/>
        <v>0.2158865427</v>
      </c>
      <c r="G106" s="55">
        <f t="shared" si="46"/>
        <v>0.2575602305</v>
      </c>
      <c r="H106" s="55">
        <f t="shared" si="46"/>
        <v>0.3151204611</v>
      </c>
      <c r="I106" s="55">
        <f t="shared" si="46"/>
        <v>-0.4246632587</v>
      </c>
      <c r="J106" s="55">
        <f t="shared" si="46"/>
        <v>-0.3807411894</v>
      </c>
      <c r="K106" s="55">
        <f t="shared" si="46"/>
        <v>0.9526788372</v>
      </c>
      <c r="L106" s="55">
        <f t="shared" si="46"/>
        <v>1.006015332</v>
      </c>
      <c r="M106" s="53">
        <f t="shared" si="2"/>
        <v>0.02948581783</v>
      </c>
      <c r="N106" s="33">
        <f t="shared" si="3"/>
        <v>0.5073709204</v>
      </c>
      <c r="O106" s="53">
        <f t="shared" si="4"/>
        <v>0.04439005764</v>
      </c>
      <c r="P106" s="33">
        <f t="shared" si="5"/>
        <v>0.5110956925</v>
      </c>
      <c r="Q106" s="33">
        <f t="shared" si="6"/>
        <v>-0.4100569703</v>
      </c>
      <c r="R106" s="33">
        <f t="shared" si="7"/>
        <v>0.3988984608</v>
      </c>
      <c r="S106" s="33">
        <f t="shared" si="8"/>
        <v>0.9975316413</v>
      </c>
      <c r="T106" s="33">
        <f t="shared" si="9"/>
        <v>0.7305729931</v>
      </c>
      <c r="U106" s="33">
        <f t="shared" si="10"/>
        <v>0.07562100641</v>
      </c>
      <c r="V106" s="33">
        <f t="shared" si="11"/>
        <v>0.03365118594</v>
      </c>
      <c r="W106" s="54">
        <f t="shared" si="12"/>
        <v>0.1092721924</v>
      </c>
      <c r="X106" s="33">
        <f t="shared" si="13"/>
        <v>-0.001102857665</v>
      </c>
      <c r="Y106" s="55">
        <f t="shared" si="14"/>
        <v>-0.002205715329</v>
      </c>
      <c r="Z106" s="55">
        <f t="shared" si="15"/>
        <v>-0.001085411316</v>
      </c>
      <c r="AA106" s="56">
        <f t="shared" si="16"/>
        <v>-0.002170822632</v>
      </c>
      <c r="AB106" s="56">
        <f t="shared" si="17"/>
        <v>0.04731207517</v>
      </c>
      <c r="AC106" s="56">
        <f t="shared" si="18"/>
        <v>0.04765940824</v>
      </c>
      <c r="AD106" s="56">
        <f t="shared" si="19"/>
        <v>-0.02590869256</v>
      </c>
      <c r="AE106" s="56">
        <f t="shared" si="20"/>
        <v>-0.02609889655</v>
      </c>
    </row>
    <row r="107">
      <c r="A107" s="53">
        <v>0.01</v>
      </c>
      <c r="B107" s="53">
        <v>0.99</v>
      </c>
      <c r="C107" s="53">
        <v>0.05</v>
      </c>
      <c r="D107" s="53">
        <v>0.1</v>
      </c>
      <c r="E107" s="55">
        <f t="shared" ref="E107:L107" si="47">E106-$F$77*X106</f>
        <v>0.1584947002</v>
      </c>
      <c r="F107" s="55">
        <f t="shared" si="47"/>
        <v>0.2169894003</v>
      </c>
      <c r="G107" s="55">
        <f t="shared" si="47"/>
        <v>0.2581029362</v>
      </c>
      <c r="H107" s="55">
        <f t="shared" si="47"/>
        <v>0.3162058724</v>
      </c>
      <c r="I107" s="55">
        <f t="shared" si="47"/>
        <v>-0.4483192963</v>
      </c>
      <c r="J107" s="55">
        <f t="shared" si="47"/>
        <v>-0.4045708935</v>
      </c>
      <c r="K107" s="55">
        <f t="shared" si="47"/>
        <v>0.9656331835</v>
      </c>
      <c r="L107" s="55">
        <f t="shared" si="47"/>
        <v>1.01906478</v>
      </c>
      <c r="M107" s="53">
        <f t="shared" si="2"/>
        <v>0.02962367504</v>
      </c>
      <c r="N107" s="33">
        <f t="shared" si="3"/>
        <v>0.5074053772</v>
      </c>
      <c r="O107" s="53">
        <f t="shared" si="4"/>
        <v>0.04452573405</v>
      </c>
      <c r="P107" s="33">
        <f t="shared" si="5"/>
        <v>0.5111295948</v>
      </c>
      <c r="Q107" s="33">
        <f t="shared" si="6"/>
        <v>-0.4342677785</v>
      </c>
      <c r="R107" s="33">
        <f t="shared" si="7"/>
        <v>0.3931076873</v>
      </c>
      <c r="S107" s="33">
        <f t="shared" si="8"/>
        <v>1.010841638</v>
      </c>
      <c r="T107" s="33">
        <f t="shared" si="9"/>
        <v>0.7331848268</v>
      </c>
      <c r="U107" s="33">
        <f t="shared" si="10"/>
        <v>0.07338575002</v>
      </c>
      <c r="V107" s="33">
        <f t="shared" si="11"/>
        <v>0.03297701658</v>
      </c>
      <c r="W107" s="54">
        <f t="shared" si="12"/>
        <v>0.1063627666</v>
      </c>
      <c r="X107" s="33">
        <f t="shared" si="13"/>
        <v>-0.00111836759</v>
      </c>
      <c r="Y107" s="55">
        <f t="shared" si="14"/>
        <v>-0.00223673518</v>
      </c>
      <c r="Z107" s="55">
        <f t="shared" si="15"/>
        <v>-0.001101639223</v>
      </c>
      <c r="AA107" s="56">
        <f t="shared" si="16"/>
        <v>-0.002203278446</v>
      </c>
      <c r="AB107" s="56">
        <f t="shared" si="17"/>
        <v>0.04637662122</v>
      </c>
      <c r="AC107" s="56">
        <f t="shared" si="18"/>
        <v>0.04671701302</v>
      </c>
      <c r="AD107" s="56">
        <f t="shared" si="19"/>
        <v>-0.02549175504</v>
      </c>
      <c r="AE107" s="56">
        <f t="shared" si="20"/>
        <v>-0.02567885759</v>
      </c>
    </row>
    <row r="108">
      <c r="A108" s="53">
        <v>0.01</v>
      </c>
      <c r="B108" s="53">
        <v>0.99</v>
      </c>
      <c r="C108" s="53">
        <v>0.05</v>
      </c>
      <c r="D108" s="53">
        <v>0.1</v>
      </c>
      <c r="E108" s="55">
        <f t="shared" ref="E108:L108" si="48">E107-$F$77*X107</f>
        <v>0.159053884</v>
      </c>
      <c r="F108" s="55">
        <f t="shared" si="48"/>
        <v>0.2181077679</v>
      </c>
      <c r="G108" s="55">
        <f t="shared" si="48"/>
        <v>0.2586537558</v>
      </c>
      <c r="H108" s="55">
        <f t="shared" si="48"/>
        <v>0.3173075116</v>
      </c>
      <c r="I108" s="55">
        <f t="shared" si="48"/>
        <v>-0.4715076069</v>
      </c>
      <c r="J108" s="55">
        <f t="shared" si="48"/>
        <v>-0.4279294</v>
      </c>
      <c r="K108" s="55">
        <f t="shared" si="48"/>
        <v>0.978379061</v>
      </c>
      <c r="L108" s="55">
        <f t="shared" si="48"/>
        <v>1.031904209</v>
      </c>
      <c r="M108" s="53">
        <f t="shared" si="2"/>
        <v>0.02976347099</v>
      </c>
      <c r="N108" s="33">
        <f t="shared" si="3"/>
        <v>0.5074403185</v>
      </c>
      <c r="O108" s="53">
        <f t="shared" si="4"/>
        <v>0.04466343895</v>
      </c>
      <c r="P108" s="33">
        <f t="shared" si="5"/>
        <v>0.5111640039</v>
      </c>
      <c r="Q108" s="33">
        <f t="shared" si="6"/>
        <v>-0.4580040758</v>
      </c>
      <c r="R108" s="33">
        <f t="shared" si="7"/>
        <v>0.3874594192</v>
      </c>
      <c r="S108" s="33">
        <f t="shared" si="8"/>
        <v>1.02394127</v>
      </c>
      <c r="T108" s="33">
        <f t="shared" si="9"/>
        <v>0.7357395997</v>
      </c>
      <c r="U108" s="33">
        <f t="shared" si="10"/>
        <v>0.07123780659</v>
      </c>
      <c r="V108" s="33">
        <f t="shared" si="11"/>
        <v>0.03232417558</v>
      </c>
      <c r="W108" s="54">
        <f t="shared" si="12"/>
        <v>0.1035619822</v>
      </c>
      <c r="X108" s="33">
        <f t="shared" si="13"/>
        <v>-0.00113232221</v>
      </c>
      <c r="Y108" s="55">
        <f t="shared" si="14"/>
        <v>-0.00226464442</v>
      </c>
      <c r="Z108" s="55">
        <f t="shared" si="15"/>
        <v>-0.001116292455</v>
      </c>
      <c r="AA108" s="56">
        <f t="shared" si="16"/>
        <v>-0.002232584909</v>
      </c>
      <c r="AB108" s="56">
        <f t="shared" si="17"/>
        <v>0.04545862836</v>
      </c>
      <c r="AC108" s="56">
        <f t="shared" si="18"/>
        <v>0.04579221169</v>
      </c>
      <c r="AD108" s="56">
        <f t="shared" si="19"/>
        <v>-0.02508533572</v>
      </c>
      <c r="AE108" s="56">
        <f t="shared" si="20"/>
        <v>-0.02526941628</v>
      </c>
    </row>
    <row r="109">
      <c r="A109" s="53">
        <v>0.01</v>
      </c>
      <c r="B109" s="53">
        <v>0.99</v>
      </c>
      <c r="C109" s="53">
        <v>0.05</v>
      </c>
      <c r="D109" s="53">
        <v>0.1</v>
      </c>
      <c r="E109" s="55">
        <f t="shared" ref="E109:L109" si="49">E108-$F$77*X108</f>
        <v>0.1596200451</v>
      </c>
      <c r="F109" s="55">
        <f t="shared" si="49"/>
        <v>0.2192400901</v>
      </c>
      <c r="G109" s="55">
        <f t="shared" si="49"/>
        <v>0.259211902</v>
      </c>
      <c r="H109" s="55">
        <f t="shared" si="49"/>
        <v>0.3184238041</v>
      </c>
      <c r="I109" s="55">
        <f t="shared" si="49"/>
        <v>-0.4942369211</v>
      </c>
      <c r="J109" s="55">
        <f t="shared" si="49"/>
        <v>-0.4508255059</v>
      </c>
      <c r="K109" s="55">
        <f t="shared" si="49"/>
        <v>0.9909217289</v>
      </c>
      <c r="L109" s="55">
        <f t="shared" si="49"/>
        <v>1.044538917</v>
      </c>
      <c r="M109" s="53">
        <f t="shared" si="2"/>
        <v>0.02990501127</v>
      </c>
      <c r="N109" s="33">
        <f t="shared" si="3"/>
        <v>0.5074756957</v>
      </c>
      <c r="O109" s="53">
        <f t="shared" si="4"/>
        <v>0.04480297551</v>
      </c>
      <c r="P109" s="33">
        <f t="shared" si="5"/>
        <v>0.5111988706</v>
      </c>
      <c r="Q109" s="33">
        <f t="shared" si="6"/>
        <v>-0.4812747148</v>
      </c>
      <c r="R109" s="33">
        <f t="shared" si="7"/>
        <v>0.3819511651</v>
      </c>
      <c r="S109" s="33">
        <f t="shared" si="8"/>
        <v>1.036835809</v>
      </c>
      <c r="T109" s="33">
        <f t="shared" si="9"/>
        <v>0.7382390119</v>
      </c>
      <c r="U109" s="33">
        <f t="shared" si="10"/>
        <v>0.06917383461</v>
      </c>
      <c r="V109" s="33">
        <f t="shared" si="11"/>
        <v>0.03169179755</v>
      </c>
      <c r="W109" s="54">
        <f t="shared" si="12"/>
        <v>0.1008656322</v>
      </c>
      <c r="X109" s="33">
        <f t="shared" si="13"/>
        <v>-0.001144811261</v>
      </c>
      <c r="Y109" s="55">
        <f t="shared" si="14"/>
        <v>-0.002289622522</v>
      </c>
      <c r="Z109" s="55">
        <f t="shared" si="15"/>
        <v>-0.001129460416</v>
      </c>
      <c r="AA109" s="56">
        <f t="shared" si="16"/>
        <v>-0.002258920832</v>
      </c>
      <c r="AB109" s="56">
        <f t="shared" si="17"/>
        <v>0.0445586272</v>
      </c>
      <c r="AC109" s="56">
        <f t="shared" si="18"/>
        <v>0.04488553855</v>
      </c>
      <c r="AD109" s="56">
        <f t="shared" si="19"/>
        <v>-0.02468911911</v>
      </c>
      <c r="AE109" s="56">
        <f t="shared" si="20"/>
        <v>-0.0248702547</v>
      </c>
    </row>
    <row r="110">
      <c r="A110" s="53">
        <v>0.01</v>
      </c>
      <c r="B110" s="53">
        <v>0.99</v>
      </c>
      <c r="C110" s="53">
        <v>0.05</v>
      </c>
      <c r="D110" s="53">
        <v>0.1</v>
      </c>
      <c r="E110" s="55">
        <f t="shared" ref="E110:L110" si="50">E109-$F$77*X109</f>
        <v>0.1601924507</v>
      </c>
      <c r="F110" s="55">
        <f t="shared" si="50"/>
        <v>0.2203849014</v>
      </c>
      <c r="G110" s="55">
        <f t="shared" si="50"/>
        <v>0.2597766323</v>
      </c>
      <c r="H110" s="55">
        <f t="shared" si="50"/>
        <v>0.3195532645</v>
      </c>
      <c r="I110" s="55">
        <f t="shared" si="50"/>
        <v>-0.5165162347</v>
      </c>
      <c r="J110" s="55">
        <f t="shared" si="50"/>
        <v>-0.4732682751</v>
      </c>
      <c r="K110" s="55">
        <f t="shared" si="50"/>
        <v>1.003266288</v>
      </c>
      <c r="L110" s="55">
        <f t="shared" si="50"/>
        <v>1.056974045</v>
      </c>
      <c r="M110" s="53">
        <f t="shared" si="2"/>
        <v>0.03004811267</v>
      </c>
      <c r="N110" s="33">
        <f t="shared" si="3"/>
        <v>0.507511463</v>
      </c>
      <c r="O110" s="53">
        <f t="shared" si="4"/>
        <v>0.04494415806</v>
      </c>
      <c r="P110" s="33">
        <f t="shared" si="5"/>
        <v>0.5112341485</v>
      </c>
      <c r="Q110" s="33">
        <f t="shared" si="6"/>
        <v>-0.5040888136</v>
      </c>
      <c r="R110" s="33">
        <f t="shared" si="7"/>
        <v>0.3765802646</v>
      </c>
      <c r="S110" s="33">
        <f t="shared" si="8"/>
        <v>1.049530367</v>
      </c>
      <c r="T110" s="33">
        <f t="shared" si="9"/>
        <v>0.7406847067</v>
      </c>
      <c r="U110" s="33">
        <f t="shared" si="10"/>
        <v>0.06719054521</v>
      </c>
      <c r="V110" s="33">
        <f t="shared" si="11"/>
        <v>0.03107905775</v>
      </c>
      <c r="W110" s="54">
        <f t="shared" si="12"/>
        <v>0.09826960296</v>
      </c>
      <c r="X110" s="33">
        <f t="shared" si="13"/>
        <v>-0.001155921576</v>
      </c>
      <c r="Y110" s="55">
        <f t="shared" si="14"/>
        <v>-0.002311843151</v>
      </c>
      <c r="Z110" s="55">
        <f t="shared" si="15"/>
        <v>-0.001141229741</v>
      </c>
      <c r="AA110" s="56">
        <f t="shared" si="16"/>
        <v>-0.002282459482</v>
      </c>
      <c r="AB110" s="56">
        <f t="shared" si="17"/>
        <v>0.04367702397</v>
      </c>
      <c r="AC110" s="56">
        <f t="shared" si="18"/>
        <v>0.0439974026</v>
      </c>
      <c r="AD110" s="56">
        <f t="shared" si="19"/>
        <v>-0.02430279836</v>
      </c>
      <c r="AE110" s="56">
        <f t="shared" si="20"/>
        <v>-0.02448106364</v>
      </c>
    </row>
    <row r="111">
      <c r="A111" s="53">
        <v>0.01</v>
      </c>
      <c r="B111" s="53">
        <v>0.99</v>
      </c>
      <c r="C111" s="53">
        <v>0.05</v>
      </c>
      <c r="D111" s="53">
        <v>0.1</v>
      </c>
      <c r="E111" s="55">
        <f t="shared" ref="E111:L111" si="51">E110-$F$77*X110</f>
        <v>0.1607704115</v>
      </c>
      <c r="F111" s="55">
        <f t="shared" si="51"/>
        <v>0.221540823</v>
      </c>
      <c r="G111" s="55">
        <f t="shared" si="51"/>
        <v>0.2603472471</v>
      </c>
      <c r="H111" s="55">
        <f t="shared" si="51"/>
        <v>0.3206944942</v>
      </c>
      <c r="I111" s="55">
        <f t="shared" si="51"/>
        <v>-0.5383547467</v>
      </c>
      <c r="J111" s="55">
        <f t="shared" si="51"/>
        <v>-0.4952669764</v>
      </c>
      <c r="K111" s="55">
        <f t="shared" si="51"/>
        <v>1.015417688</v>
      </c>
      <c r="L111" s="55">
        <f t="shared" si="51"/>
        <v>1.069214576</v>
      </c>
      <c r="M111" s="53">
        <f t="shared" si="2"/>
        <v>0.03019260287</v>
      </c>
      <c r="N111" s="33">
        <f t="shared" si="3"/>
        <v>0.5075475774</v>
      </c>
      <c r="O111" s="53">
        <f t="shared" si="4"/>
        <v>0.04508681178</v>
      </c>
      <c r="P111" s="33">
        <f t="shared" si="5"/>
        <v>0.5112697939</v>
      </c>
      <c r="Q111" s="33">
        <f t="shared" si="6"/>
        <v>-0.5264556924</v>
      </c>
      <c r="R111" s="33">
        <f t="shared" si="7"/>
        <v>0.3713439202</v>
      </c>
      <c r="S111" s="33">
        <f t="shared" si="8"/>
        <v>1.062029903</v>
      </c>
      <c r="T111" s="33">
        <f t="shared" si="9"/>
        <v>0.7430782713</v>
      </c>
      <c r="U111" s="33">
        <f t="shared" si="10"/>
        <v>0.06528471433</v>
      </c>
      <c r="V111" s="33">
        <f t="shared" si="11"/>
        <v>0.03048517004</v>
      </c>
      <c r="W111" s="54">
        <f t="shared" si="12"/>
        <v>0.09576988437</v>
      </c>
      <c r="X111" s="33">
        <f t="shared" si="13"/>
        <v>-0.001165736845</v>
      </c>
      <c r="Y111" s="55">
        <f t="shared" si="14"/>
        <v>-0.002331473689</v>
      </c>
      <c r="Z111" s="55">
        <f t="shared" si="15"/>
        <v>-0.00115168404</v>
      </c>
      <c r="AA111" s="56">
        <f t="shared" si="16"/>
        <v>-0.002303368081</v>
      </c>
      <c r="AB111" s="56">
        <f t="shared" si="17"/>
        <v>0.04281411279</v>
      </c>
      <c r="AC111" s="56">
        <f t="shared" si="18"/>
        <v>0.04312809991</v>
      </c>
      <c r="AD111" s="56">
        <f t="shared" si="19"/>
        <v>-0.02392607531</v>
      </c>
      <c r="AE111" s="56">
        <f t="shared" si="20"/>
        <v>-0.02410154267</v>
      </c>
    </row>
    <row r="112">
      <c r="A112" s="53">
        <v>0.01</v>
      </c>
      <c r="B112" s="53">
        <v>0.99</v>
      </c>
      <c r="C112" s="53">
        <v>0.05</v>
      </c>
      <c r="D112" s="53">
        <v>0.1</v>
      </c>
      <c r="E112" s="55">
        <f t="shared" ref="E112:L112" si="52">E111-$F$77*X111</f>
        <v>0.1613532799</v>
      </c>
      <c r="F112" s="55">
        <f t="shared" si="52"/>
        <v>0.2227065598</v>
      </c>
      <c r="G112" s="55">
        <f t="shared" si="52"/>
        <v>0.2609230891</v>
      </c>
      <c r="H112" s="55">
        <f t="shared" si="52"/>
        <v>0.3218461783</v>
      </c>
      <c r="I112" s="55">
        <f t="shared" si="52"/>
        <v>-0.5597618031</v>
      </c>
      <c r="J112" s="55">
        <f t="shared" si="52"/>
        <v>-0.5168310264</v>
      </c>
      <c r="K112" s="55">
        <f t="shared" si="52"/>
        <v>1.027380725</v>
      </c>
      <c r="L112" s="55">
        <f t="shared" si="52"/>
        <v>1.081265348</v>
      </c>
      <c r="M112" s="53">
        <f t="shared" si="2"/>
        <v>0.03033831998</v>
      </c>
      <c r="N112" s="33">
        <f t="shared" si="3"/>
        <v>0.5075839983</v>
      </c>
      <c r="O112" s="53">
        <f t="shared" si="4"/>
        <v>0.04523077229</v>
      </c>
      <c r="P112" s="33">
        <f t="shared" si="5"/>
        <v>0.5113057657</v>
      </c>
      <c r="Q112" s="33">
        <f t="shared" si="6"/>
        <v>-0.5483848178</v>
      </c>
      <c r="R112" s="33">
        <f t="shared" si="7"/>
        <v>0.3662392247</v>
      </c>
      <c r="S112" s="33">
        <f t="shared" si="8"/>
        <v>1.074339223</v>
      </c>
      <c r="T112" s="33">
        <f t="shared" si="9"/>
        <v>0.7454212398</v>
      </c>
      <c r="U112" s="33">
        <f t="shared" si="10"/>
        <v>0.06345319262</v>
      </c>
      <c r="V112" s="33">
        <f t="shared" si="11"/>
        <v>0.02990938497</v>
      </c>
      <c r="W112" s="54">
        <f t="shared" si="12"/>
        <v>0.09336257758</v>
      </c>
      <c r="X112" s="33">
        <f t="shared" si="13"/>
        <v>-0.001174337448</v>
      </c>
      <c r="Y112" s="55">
        <f t="shared" si="14"/>
        <v>-0.002348674895</v>
      </c>
      <c r="Z112" s="55">
        <f t="shared" si="15"/>
        <v>-0.001160903716</v>
      </c>
      <c r="AA112" s="56">
        <f t="shared" si="16"/>
        <v>-0.002321807433</v>
      </c>
      <c r="AB112" s="56">
        <f t="shared" si="17"/>
        <v>0.04197008722</v>
      </c>
      <c r="AC112" s="56">
        <f t="shared" si="18"/>
        <v>0.04227782525</v>
      </c>
      <c r="AD112" s="56">
        <f t="shared" si="19"/>
        <v>-0.0235586604</v>
      </c>
      <c r="AE112" s="56">
        <f t="shared" si="20"/>
        <v>-0.0237314</v>
      </c>
    </row>
    <row r="113">
      <c r="A113" s="53">
        <v>0.01</v>
      </c>
      <c r="B113" s="53">
        <v>0.99</v>
      </c>
      <c r="C113" s="53">
        <v>0.05</v>
      </c>
      <c r="D113" s="53">
        <v>0.1</v>
      </c>
      <c r="E113" s="55">
        <f t="shared" ref="E113:L113" si="53">E112-$F$77*X112</f>
        <v>0.1619404486</v>
      </c>
      <c r="F113" s="55">
        <f t="shared" si="53"/>
        <v>0.2238808972</v>
      </c>
      <c r="G113" s="55">
        <f t="shared" si="53"/>
        <v>0.261503541</v>
      </c>
      <c r="H113" s="55">
        <f t="shared" si="53"/>
        <v>0.323007082</v>
      </c>
      <c r="I113" s="55">
        <f t="shared" si="53"/>
        <v>-0.5807468467</v>
      </c>
      <c r="J113" s="55">
        <f t="shared" si="53"/>
        <v>-0.537969939</v>
      </c>
      <c r="K113" s="55">
        <f t="shared" si="53"/>
        <v>1.039160055</v>
      </c>
      <c r="L113" s="55">
        <f t="shared" si="53"/>
        <v>1.093131048</v>
      </c>
      <c r="M113" s="53">
        <f t="shared" si="2"/>
        <v>0.03048511216</v>
      </c>
      <c r="N113" s="33">
        <f t="shared" si="3"/>
        <v>0.5076206879</v>
      </c>
      <c r="O113" s="53">
        <f t="shared" si="4"/>
        <v>0.04537588525</v>
      </c>
      <c r="P113" s="33">
        <f t="shared" si="5"/>
        <v>0.5113420253</v>
      </c>
      <c r="Q113" s="33">
        <f t="shared" si="6"/>
        <v>-0.569885752</v>
      </c>
      <c r="R113" s="33">
        <f t="shared" si="7"/>
        <v>0.3612631874</v>
      </c>
      <c r="S113" s="33">
        <f t="shared" si="8"/>
        <v>1.086462986</v>
      </c>
      <c r="T113" s="33">
        <f t="shared" si="9"/>
        <v>0.7477150939</v>
      </c>
      <c r="U113" s="33">
        <f t="shared" si="10"/>
        <v>0.06169291341</v>
      </c>
      <c r="V113" s="33">
        <f t="shared" si="11"/>
        <v>0.02935098787</v>
      </c>
      <c r="W113" s="54">
        <f t="shared" si="12"/>
        <v>0.09104390129</v>
      </c>
      <c r="X113" s="33">
        <f t="shared" si="13"/>
        <v>-0.00118180034</v>
      </c>
      <c r="Y113" s="55">
        <f t="shared" si="14"/>
        <v>-0.00236360068</v>
      </c>
      <c r="Z113" s="55">
        <f t="shared" si="15"/>
        <v>-0.001168965835</v>
      </c>
      <c r="AA113" s="56">
        <f t="shared" si="16"/>
        <v>-0.002337931671</v>
      </c>
      <c r="AB113" s="56">
        <f t="shared" si="17"/>
        <v>0.04114505122</v>
      </c>
      <c r="AC113" s="56">
        <f t="shared" si="18"/>
        <v>0.04144668317</v>
      </c>
      <c r="AD113" s="56">
        <f t="shared" si="19"/>
        <v>-0.02320027263</v>
      </c>
      <c r="AE113" s="56">
        <f t="shared" si="20"/>
        <v>-0.02337035246</v>
      </c>
    </row>
    <row r="114">
      <c r="A114" s="53">
        <v>0.01</v>
      </c>
      <c r="B114" s="53">
        <v>0.99</v>
      </c>
      <c r="C114" s="53">
        <v>0.05</v>
      </c>
      <c r="D114" s="53">
        <v>0.1</v>
      </c>
      <c r="E114" s="55">
        <f t="shared" ref="E114:L114" si="54">E113-$F$77*X113</f>
        <v>0.1625313488</v>
      </c>
      <c r="F114" s="55">
        <f t="shared" si="54"/>
        <v>0.2250626976</v>
      </c>
      <c r="G114" s="55">
        <f t="shared" si="54"/>
        <v>0.2620880239</v>
      </c>
      <c r="H114" s="55">
        <f t="shared" si="54"/>
        <v>0.3241760478</v>
      </c>
      <c r="I114" s="55">
        <f t="shared" si="54"/>
        <v>-0.6013193723</v>
      </c>
      <c r="J114" s="55">
        <f t="shared" si="54"/>
        <v>-0.5586932806</v>
      </c>
      <c r="K114" s="55">
        <f t="shared" si="54"/>
        <v>1.050760192</v>
      </c>
      <c r="L114" s="55">
        <f t="shared" si="54"/>
        <v>1.104816224</v>
      </c>
      <c r="M114" s="53">
        <f t="shared" si="2"/>
        <v>0.0306328372</v>
      </c>
      <c r="N114" s="33">
        <f t="shared" si="3"/>
        <v>0.5076576105</v>
      </c>
      <c r="O114" s="53">
        <f t="shared" si="4"/>
        <v>0.04552200598</v>
      </c>
      <c r="P114" s="33">
        <f t="shared" si="5"/>
        <v>0.5113785366</v>
      </c>
      <c r="Q114" s="33">
        <f t="shared" si="6"/>
        <v>-0.590968108</v>
      </c>
      <c r="R114" s="33">
        <f t="shared" si="7"/>
        <v>0.3564127562</v>
      </c>
      <c r="S114" s="33">
        <f t="shared" si="8"/>
        <v>1.098405712</v>
      </c>
      <c r="T114" s="33">
        <f t="shared" si="9"/>
        <v>0.7499612649</v>
      </c>
      <c r="U114" s="33">
        <f t="shared" si="10"/>
        <v>0.06000089884</v>
      </c>
      <c r="V114" s="33">
        <f t="shared" si="11"/>
        <v>0.02880929718</v>
      </c>
      <c r="W114" s="54">
        <f t="shared" si="12"/>
        <v>0.08881019602</v>
      </c>
      <c r="X114" s="33">
        <f t="shared" si="13"/>
        <v>-0.001188198988</v>
      </c>
      <c r="Y114" s="55">
        <f t="shared" si="14"/>
        <v>-0.002376397975</v>
      </c>
      <c r="Z114" s="55">
        <f t="shared" si="15"/>
        <v>-0.001175944052</v>
      </c>
      <c r="AA114" s="56">
        <f t="shared" si="16"/>
        <v>-0.002351888103</v>
      </c>
      <c r="AB114" s="56">
        <f t="shared" si="17"/>
        <v>0.04033902937</v>
      </c>
      <c r="AC114" s="56">
        <f t="shared" si="18"/>
        <v>0.04063469824</v>
      </c>
      <c r="AD114" s="56">
        <f t="shared" si="19"/>
        <v>-0.02285063941</v>
      </c>
      <c r="AE114" s="56">
        <f t="shared" si="20"/>
        <v>-0.0230181254</v>
      </c>
    </row>
    <row r="115">
      <c r="A115" s="53">
        <v>0.01</v>
      </c>
      <c r="B115" s="53">
        <v>0.99</v>
      </c>
      <c r="C115" s="53">
        <v>0.05</v>
      </c>
      <c r="D115" s="53">
        <v>0.1</v>
      </c>
      <c r="E115" s="55">
        <f t="shared" ref="E115:L115" si="55">E114-$F$77*X114</f>
        <v>0.1631254483</v>
      </c>
      <c r="F115" s="55">
        <f t="shared" si="55"/>
        <v>0.2262508966</v>
      </c>
      <c r="G115" s="55">
        <f t="shared" si="55"/>
        <v>0.2626759959</v>
      </c>
      <c r="H115" s="55">
        <f t="shared" si="55"/>
        <v>0.3253519919</v>
      </c>
      <c r="I115" s="55">
        <f t="shared" si="55"/>
        <v>-0.621488887</v>
      </c>
      <c r="J115" s="55">
        <f t="shared" si="55"/>
        <v>-0.5790106297</v>
      </c>
      <c r="K115" s="55">
        <f t="shared" si="55"/>
        <v>1.062185511</v>
      </c>
      <c r="L115" s="55">
        <f t="shared" si="55"/>
        <v>1.116325287</v>
      </c>
      <c r="M115" s="53">
        <f t="shared" si="2"/>
        <v>0.03078136207</v>
      </c>
      <c r="N115" s="33">
        <f t="shared" si="3"/>
        <v>0.507694733</v>
      </c>
      <c r="O115" s="53">
        <f t="shared" si="4"/>
        <v>0.04566899899</v>
      </c>
      <c r="P115" s="33">
        <f t="shared" si="5"/>
        <v>0.5114152658</v>
      </c>
      <c r="Q115" s="33">
        <f t="shared" si="6"/>
        <v>-0.6116415096</v>
      </c>
      <c r="R115" s="33">
        <f t="shared" si="7"/>
        <v>0.3516848384</v>
      </c>
      <c r="S115" s="33">
        <f t="shared" si="8"/>
        <v>1.110171783</v>
      </c>
      <c r="T115" s="33">
        <f t="shared" si="9"/>
        <v>0.7521611357</v>
      </c>
      <c r="U115" s="33">
        <f t="shared" si="10"/>
        <v>0.05837426439</v>
      </c>
      <c r="V115" s="33">
        <f t="shared" si="11"/>
        <v>0.02828366269</v>
      </c>
      <c r="W115" s="54">
        <f t="shared" si="12"/>
        <v>0.08665792708</v>
      </c>
      <c r="X115" s="33">
        <f t="shared" si="13"/>
        <v>-0.001193603346</v>
      </c>
      <c r="Y115" s="55">
        <f t="shared" si="14"/>
        <v>-0.002387206693</v>
      </c>
      <c r="Z115" s="55">
        <f t="shared" si="15"/>
        <v>-0.001181908573</v>
      </c>
      <c r="AA115" s="56">
        <f t="shared" si="16"/>
        <v>-0.002363817147</v>
      </c>
      <c r="AB115" s="56">
        <f t="shared" si="17"/>
        <v>0.03955197641</v>
      </c>
      <c r="AC115" s="56">
        <f t="shared" si="18"/>
        <v>0.03984182465</v>
      </c>
      <c r="AD115" s="56">
        <f t="shared" si="19"/>
        <v>-0.02250949648</v>
      </c>
      <c r="AE115" s="56">
        <f t="shared" si="20"/>
        <v>-0.02267445253</v>
      </c>
    </row>
    <row r="116">
      <c r="A116" s="53">
        <v>0.01</v>
      </c>
      <c r="B116" s="53">
        <v>0.99</v>
      </c>
      <c r="C116" s="53">
        <v>0.05</v>
      </c>
      <c r="D116" s="53">
        <v>0.1</v>
      </c>
      <c r="E116" s="55">
        <f t="shared" ref="E116:L116" si="56">E115-$F$77*X115</f>
        <v>0.16372225</v>
      </c>
      <c r="F116" s="55">
        <f t="shared" si="56"/>
        <v>0.2274444999</v>
      </c>
      <c r="G116" s="55">
        <f t="shared" si="56"/>
        <v>0.2632669502</v>
      </c>
      <c r="H116" s="55">
        <f t="shared" si="56"/>
        <v>0.3265339005</v>
      </c>
      <c r="I116" s="55">
        <f t="shared" si="56"/>
        <v>-0.6412648752</v>
      </c>
      <c r="J116" s="55">
        <f t="shared" si="56"/>
        <v>-0.598931542</v>
      </c>
      <c r="K116" s="55">
        <f t="shared" si="56"/>
        <v>1.07344026</v>
      </c>
      <c r="L116" s="55">
        <f t="shared" si="56"/>
        <v>1.127662513</v>
      </c>
      <c r="M116" s="53">
        <f t="shared" si="2"/>
        <v>0.03093056249</v>
      </c>
      <c r="N116" s="33">
        <f t="shared" si="3"/>
        <v>0.5077320242</v>
      </c>
      <c r="O116" s="53">
        <f t="shared" si="4"/>
        <v>0.04581673756</v>
      </c>
      <c r="P116" s="33">
        <f t="shared" si="5"/>
        <v>0.5114521811</v>
      </c>
      <c r="Q116" s="33">
        <f t="shared" si="6"/>
        <v>-0.6319155567</v>
      </c>
      <c r="R116" s="33">
        <f t="shared" si="7"/>
        <v>0.3470763181</v>
      </c>
      <c r="S116" s="33">
        <f t="shared" si="8"/>
        <v>1.121765448</v>
      </c>
      <c r="T116" s="33">
        <f t="shared" si="9"/>
        <v>0.754316042</v>
      </c>
      <c r="U116" s="33">
        <f t="shared" si="10"/>
        <v>0.05681022212</v>
      </c>
      <c r="V116" s="33">
        <f t="shared" si="11"/>
        <v>0.02777346403</v>
      </c>
      <c r="W116" s="54">
        <f t="shared" si="12"/>
        <v>0.08458368615</v>
      </c>
      <c r="X116" s="33">
        <f t="shared" si="13"/>
        <v>-0.001198079873</v>
      </c>
      <c r="Y116" s="55">
        <f t="shared" si="14"/>
        <v>-0.002396159747</v>
      </c>
      <c r="Z116" s="55">
        <f t="shared" si="15"/>
        <v>-0.001186926167</v>
      </c>
      <c r="AA116" s="56">
        <f t="shared" si="16"/>
        <v>-0.002373852333</v>
      </c>
      <c r="AB116" s="56">
        <f t="shared" si="17"/>
        <v>0.0387837859</v>
      </c>
      <c r="AC116" s="56">
        <f t="shared" si="18"/>
        <v>0.03906795503</v>
      </c>
      <c r="AD116" s="56">
        <f t="shared" si="19"/>
        <v>-0.02217658776</v>
      </c>
      <c r="AE116" s="56">
        <f t="shared" si="20"/>
        <v>-0.02233907581</v>
      </c>
    </row>
    <row r="117">
      <c r="A117" s="53">
        <v>0.01</v>
      </c>
      <c r="B117" s="53">
        <v>0.99</v>
      </c>
      <c r="C117" s="53">
        <v>0.05</v>
      </c>
      <c r="D117" s="53">
        <v>0.1</v>
      </c>
      <c r="E117" s="55">
        <f t="shared" ref="E117:L117" si="57">E116-$F$77*X116</f>
        <v>0.1643212899</v>
      </c>
      <c r="F117" s="55">
        <f t="shared" si="57"/>
        <v>0.2286425798</v>
      </c>
      <c r="G117" s="55">
        <f t="shared" si="57"/>
        <v>0.2638604133</v>
      </c>
      <c r="H117" s="55">
        <f t="shared" si="57"/>
        <v>0.3277208266</v>
      </c>
      <c r="I117" s="55">
        <f t="shared" si="57"/>
        <v>-0.6606567682</v>
      </c>
      <c r="J117" s="55">
        <f t="shared" si="57"/>
        <v>-0.6184655196</v>
      </c>
      <c r="K117" s="55">
        <f t="shared" si="57"/>
        <v>1.084528554</v>
      </c>
      <c r="L117" s="55">
        <f t="shared" si="57"/>
        <v>1.138832051</v>
      </c>
      <c r="M117" s="53">
        <f t="shared" si="2"/>
        <v>0.03108032247</v>
      </c>
      <c r="N117" s="33">
        <f t="shared" si="3"/>
        <v>0.5077694552</v>
      </c>
      <c r="O117" s="53">
        <f t="shared" si="4"/>
        <v>0.04596510333</v>
      </c>
      <c r="P117" s="33">
        <f t="shared" si="5"/>
        <v>0.511489253</v>
      </c>
      <c r="Q117" s="33">
        <f t="shared" si="6"/>
        <v>-0.6517997939</v>
      </c>
      <c r="R117" s="33">
        <f t="shared" si="7"/>
        <v>0.3425840726</v>
      </c>
      <c r="S117" s="33">
        <f t="shared" si="8"/>
        <v>1.133190828</v>
      </c>
      <c r="T117" s="33">
        <f t="shared" si="9"/>
        <v>0.7564272743</v>
      </c>
      <c r="U117" s="33">
        <f t="shared" si="10"/>
        <v>0.05530608267</v>
      </c>
      <c r="V117" s="33">
        <f t="shared" si="11"/>
        <v>0.02727810911</v>
      </c>
      <c r="W117" s="54">
        <f t="shared" si="12"/>
        <v>0.08258419177</v>
      </c>
      <c r="X117" s="33">
        <f t="shared" si="13"/>
        <v>-0.001201691571</v>
      </c>
      <c r="Y117" s="55">
        <f t="shared" si="14"/>
        <v>-0.002403383142</v>
      </c>
      <c r="Z117" s="55">
        <f t="shared" si="15"/>
        <v>-0.001191060188</v>
      </c>
      <c r="AA117" s="56">
        <f t="shared" si="16"/>
        <v>-0.002382120376</v>
      </c>
      <c r="AB117" s="56">
        <f t="shared" si="17"/>
        <v>0.03803429836</v>
      </c>
      <c r="AC117" s="56">
        <f t="shared" si="18"/>
        <v>0.03831292855</v>
      </c>
      <c r="AD117" s="56">
        <f t="shared" si="19"/>
        <v>-0.02185166517</v>
      </c>
      <c r="AE117" s="56">
        <f t="shared" si="20"/>
        <v>-0.02201174525</v>
      </c>
    </row>
    <row r="118">
      <c r="A118" s="53">
        <v>0.01</v>
      </c>
      <c r="B118" s="53">
        <v>0.99</v>
      </c>
      <c r="C118" s="53">
        <v>0.05</v>
      </c>
      <c r="D118" s="53">
        <v>0.1</v>
      </c>
      <c r="E118" s="55">
        <f t="shared" ref="E118:L118" si="58">E117-$F$77*X117</f>
        <v>0.1649221357</v>
      </c>
      <c r="F118" s="55">
        <f t="shared" si="58"/>
        <v>0.2298442714</v>
      </c>
      <c r="G118" s="55">
        <f t="shared" si="58"/>
        <v>0.2644559434</v>
      </c>
      <c r="H118" s="55">
        <f t="shared" si="58"/>
        <v>0.3289118868</v>
      </c>
      <c r="I118" s="55">
        <f t="shared" si="58"/>
        <v>-0.6796739173</v>
      </c>
      <c r="J118" s="55">
        <f t="shared" si="58"/>
        <v>-0.6376219838</v>
      </c>
      <c r="K118" s="55">
        <f t="shared" si="58"/>
        <v>1.095454386</v>
      </c>
      <c r="L118" s="55">
        <f t="shared" si="58"/>
        <v>1.149837923</v>
      </c>
      <c r="M118" s="53">
        <f t="shared" si="2"/>
        <v>0.03123053392</v>
      </c>
      <c r="N118" s="33">
        <f t="shared" si="3"/>
        <v>0.5078069989</v>
      </c>
      <c r="O118" s="53">
        <f t="shared" si="4"/>
        <v>0.04611398585</v>
      </c>
      <c r="P118" s="33">
        <f t="shared" si="5"/>
        <v>0.511526454</v>
      </c>
      <c r="Q118" s="33">
        <f t="shared" si="6"/>
        <v>-0.6713036846</v>
      </c>
      <c r="R118" s="33">
        <f t="shared" si="7"/>
        <v>0.3382049855</v>
      </c>
      <c r="S118" s="33">
        <f t="shared" si="8"/>
        <v>1.14445192</v>
      </c>
      <c r="T118" s="33">
        <f t="shared" si="9"/>
        <v>0.7584960789</v>
      </c>
      <c r="U118" s="33">
        <f t="shared" si="10"/>
        <v>0.05385925625</v>
      </c>
      <c r="V118" s="33">
        <f t="shared" si="11"/>
        <v>0.02679703274</v>
      </c>
      <c r="W118" s="54">
        <f t="shared" si="12"/>
        <v>0.08065628899</v>
      </c>
      <c r="X118" s="33">
        <f t="shared" si="13"/>
        <v>-0.001204498052</v>
      </c>
      <c r="Y118" s="55">
        <f t="shared" si="14"/>
        <v>-0.002408996104</v>
      </c>
      <c r="Z118" s="55">
        <f t="shared" si="15"/>
        <v>-0.001194370641</v>
      </c>
      <c r="AA118" s="56">
        <f t="shared" si="16"/>
        <v>-0.002388741283</v>
      </c>
      <c r="AB118" s="56">
        <f t="shared" si="17"/>
        <v>0.03730330856</v>
      </c>
      <c r="AC118" s="56">
        <f t="shared" si="18"/>
        <v>0.0375765383</v>
      </c>
      <c r="AD118" s="56">
        <f t="shared" si="19"/>
        <v>-0.02153448847</v>
      </c>
      <c r="AE118" s="56">
        <f t="shared" si="20"/>
        <v>-0.02169221879</v>
      </c>
    </row>
    <row r="119">
      <c r="A119" s="53">
        <v>0.01</v>
      </c>
      <c r="B119" s="53">
        <v>0.99</v>
      </c>
      <c r="C119" s="53">
        <v>0.05</v>
      </c>
      <c r="D119" s="53">
        <v>0.1</v>
      </c>
      <c r="E119" s="55">
        <f t="shared" ref="E119:L119" si="59">E118-$F$77*X118</f>
        <v>0.1655243847</v>
      </c>
      <c r="F119" s="55">
        <f t="shared" si="59"/>
        <v>0.2310487694</v>
      </c>
      <c r="G119" s="55">
        <f t="shared" si="59"/>
        <v>0.2650531287</v>
      </c>
      <c r="H119" s="55">
        <f t="shared" si="59"/>
        <v>0.3301062575</v>
      </c>
      <c r="I119" s="55">
        <f t="shared" si="59"/>
        <v>-0.6983255716</v>
      </c>
      <c r="J119" s="55">
        <f t="shared" si="59"/>
        <v>-0.656410253</v>
      </c>
      <c r="K119" s="55">
        <f t="shared" si="59"/>
        <v>1.10622163</v>
      </c>
      <c r="L119" s="55">
        <f t="shared" si="59"/>
        <v>1.160684033</v>
      </c>
      <c r="M119" s="53">
        <f t="shared" si="2"/>
        <v>0.03138109618</v>
      </c>
      <c r="N119" s="33">
        <f t="shared" si="3"/>
        <v>0.5078446303</v>
      </c>
      <c r="O119" s="53">
        <f t="shared" si="4"/>
        <v>0.04626328218</v>
      </c>
      <c r="P119" s="33">
        <f t="shared" si="5"/>
        <v>0.5115637581</v>
      </c>
      <c r="Q119" s="33">
        <f t="shared" si="6"/>
        <v>-0.6904365876</v>
      </c>
      <c r="R119" s="33">
        <f t="shared" si="7"/>
        <v>0.3339359592</v>
      </c>
      <c r="S119" s="33">
        <f t="shared" si="8"/>
        <v>1.155552601</v>
      </c>
      <c r="T119" s="33">
        <f t="shared" si="9"/>
        <v>0.7605236602</v>
      </c>
      <c r="U119" s="33">
        <f t="shared" si="10"/>
        <v>0.05246725283</v>
      </c>
      <c r="V119" s="33">
        <f t="shared" si="11"/>
        <v>0.02632969526</v>
      </c>
      <c r="W119" s="54">
        <f t="shared" si="12"/>
        <v>0.07879694809</v>
      </c>
      <c r="X119" s="33">
        <f t="shared" si="13"/>
        <v>-0.001206555625</v>
      </c>
      <c r="Y119" s="55">
        <f t="shared" si="14"/>
        <v>-0.00241311125</v>
      </c>
      <c r="Z119" s="55">
        <f t="shared" si="15"/>
        <v>-0.001196914258</v>
      </c>
      <c r="AA119" s="56">
        <f t="shared" si="16"/>
        <v>-0.002393828517</v>
      </c>
      <c r="AB119" s="56">
        <f t="shared" si="17"/>
        <v>0.03659057217</v>
      </c>
      <c r="AC119" s="56">
        <f t="shared" si="18"/>
        <v>0.03685853802</v>
      </c>
      <c r="AD119" s="56">
        <f t="shared" si="19"/>
        <v>-0.0212248251</v>
      </c>
      <c r="AE119" s="56">
        <f t="shared" si="20"/>
        <v>-0.02138026209</v>
      </c>
    </row>
    <row r="120">
      <c r="A120" s="53">
        <v>0.01</v>
      </c>
      <c r="B120" s="53">
        <v>0.99</v>
      </c>
      <c r="C120" s="53">
        <v>0.05</v>
      </c>
      <c r="D120" s="53">
        <v>0.1</v>
      </c>
      <c r="E120" s="55">
        <f t="shared" ref="E120:L120" si="60">E119-$F$77*X119</f>
        <v>0.1661276625</v>
      </c>
      <c r="F120" s="55">
        <f t="shared" si="60"/>
        <v>0.232255325</v>
      </c>
      <c r="G120" s="55">
        <f t="shared" si="60"/>
        <v>0.2656515859</v>
      </c>
      <c r="H120" s="55">
        <f t="shared" si="60"/>
        <v>0.3313031717</v>
      </c>
      <c r="I120" s="55">
        <f t="shared" si="60"/>
        <v>-0.7166208577</v>
      </c>
      <c r="J120" s="55">
        <f t="shared" si="60"/>
        <v>-0.674839522</v>
      </c>
      <c r="K120" s="55">
        <f t="shared" si="60"/>
        <v>1.116834043</v>
      </c>
      <c r="L120" s="55">
        <f t="shared" si="60"/>
        <v>1.171374164</v>
      </c>
      <c r="M120" s="53">
        <f t="shared" si="2"/>
        <v>0.03153191563</v>
      </c>
      <c r="N120" s="33">
        <f t="shared" si="3"/>
        <v>0.5078823258</v>
      </c>
      <c r="O120" s="53">
        <f t="shared" si="4"/>
        <v>0.04641289646</v>
      </c>
      <c r="P120" s="33">
        <f t="shared" si="5"/>
        <v>0.5116011416</v>
      </c>
      <c r="Q120" s="33">
        <f t="shared" si="6"/>
        <v>-0.7092077378</v>
      </c>
      <c r="R120" s="33">
        <f t="shared" si="7"/>
        <v>0.3297739248</v>
      </c>
      <c r="S120" s="33">
        <f t="shared" si="8"/>
        <v>1.166496631</v>
      </c>
      <c r="T120" s="33">
        <f t="shared" si="9"/>
        <v>0.7625111816</v>
      </c>
      <c r="U120" s="33">
        <f t="shared" si="10"/>
        <v>0.05112768149</v>
      </c>
      <c r="V120" s="33">
        <f t="shared" si="11"/>
        <v>0.02587558125</v>
      </c>
      <c r="W120" s="54">
        <f t="shared" si="12"/>
        <v>0.07700326274</v>
      </c>
      <c r="X120" s="33">
        <f t="shared" si="13"/>
        <v>-0.001207917395</v>
      </c>
      <c r="Y120" s="55">
        <f t="shared" si="14"/>
        <v>-0.002415834789</v>
      </c>
      <c r="Z120" s="55">
        <f t="shared" si="15"/>
        <v>-0.00119874459</v>
      </c>
      <c r="AA120" s="56">
        <f t="shared" si="16"/>
        <v>-0.002397489179</v>
      </c>
      <c r="AB120" s="56">
        <f t="shared" si="17"/>
        <v>0.03589581186</v>
      </c>
      <c r="AC120" s="56">
        <f t="shared" si="18"/>
        <v>0.03615864816</v>
      </c>
      <c r="AD120" s="56">
        <f t="shared" si="19"/>
        <v>-0.02092244997</v>
      </c>
      <c r="AE120" s="56">
        <f t="shared" si="20"/>
        <v>-0.02107564833</v>
      </c>
    </row>
    <row r="121">
      <c r="A121" s="53">
        <v>0.01</v>
      </c>
      <c r="B121" s="53">
        <v>0.99</v>
      </c>
      <c r="C121" s="53">
        <v>0.05</v>
      </c>
      <c r="D121" s="53">
        <v>0.1</v>
      </c>
      <c r="E121" s="55">
        <f t="shared" ref="E121:L121" si="61">E120-$F$77*X120</f>
        <v>0.1667316212</v>
      </c>
      <c r="F121" s="55">
        <f t="shared" si="61"/>
        <v>0.2334632424</v>
      </c>
      <c r="G121" s="55">
        <f t="shared" si="61"/>
        <v>0.2662509582</v>
      </c>
      <c r="H121" s="55">
        <f t="shared" si="61"/>
        <v>0.3325019163</v>
      </c>
      <c r="I121" s="55">
        <f t="shared" si="61"/>
        <v>-0.7345687636</v>
      </c>
      <c r="J121" s="55">
        <f t="shared" si="61"/>
        <v>-0.6929188461</v>
      </c>
      <c r="K121" s="55">
        <f t="shared" si="61"/>
        <v>1.127295268</v>
      </c>
      <c r="L121" s="55">
        <f t="shared" si="61"/>
        <v>1.181911988</v>
      </c>
      <c r="M121" s="53">
        <f t="shared" si="2"/>
        <v>0.0316829053</v>
      </c>
      <c r="N121" s="33">
        <f t="shared" si="3"/>
        <v>0.5079200638</v>
      </c>
      <c r="O121" s="53">
        <f t="shared" si="4"/>
        <v>0.04656273954</v>
      </c>
      <c r="P121" s="33">
        <f t="shared" si="5"/>
        <v>0.5116385822</v>
      </c>
      <c r="Q121" s="33">
        <f t="shared" si="6"/>
        <v>-0.7276262293</v>
      </c>
      <c r="R121" s="33">
        <f t="shared" si="7"/>
        <v>0.3257158511</v>
      </c>
      <c r="S121" s="33">
        <f t="shared" si="8"/>
        <v>1.177287658</v>
      </c>
      <c r="T121" s="33">
        <f t="shared" si="9"/>
        <v>0.7644597671</v>
      </c>
      <c r="U121" s="33">
        <f t="shared" si="10"/>
        <v>0.04983824931</v>
      </c>
      <c r="V121" s="33">
        <f t="shared" si="11"/>
        <v>0.02543419833</v>
      </c>
      <c r="W121" s="54">
        <f t="shared" si="12"/>
        <v>0.07527244764</v>
      </c>
      <c r="X121" s="33">
        <f t="shared" si="13"/>
        <v>-0.001208633374</v>
      </c>
      <c r="Y121" s="55">
        <f t="shared" si="14"/>
        <v>-0.002417266748</v>
      </c>
      <c r="Z121" s="55">
        <f t="shared" si="15"/>
        <v>-0.001199912111</v>
      </c>
      <c r="AA121" s="56">
        <f t="shared" si="16"/>
        <v>-0.002399824223</v>
      </c>
      <c r="AB121" s="56">
        <f t="shared" si="17"/>
        <v>0.03521872262</v>
      </c>
      <c r="AC121" s="56">
        <f t="shared" si="18"/>
        <v>0.03547656136</v>
      </c>
      <c r="AD121" s="56">
        <f t="shared" si="19"/>
        <v>-0.02062714527</v>
      </c>
      <c r="AE121" s="56">
        <f t="shared" si="20"/>
        <v>-0.02077815805</v>
      </c>
    </row>
    <row r="122">
      <c r="A122" s="53">
        <v>0.01</v>
      </c>
      <c r="B122" s="53">
        <v>0.99</v>
      </c>
      <c r="C122" s="53">
        <v>0.05</v>
      </c>
      <c r="D122" s="53">
        <v>0.1</v>
      </c>
      <c r="E122" s="55">
        <f t="shared" ref="E122:L122" si="62">E121-$F$77*X121</f>
        <v>0.1673359379</v>
      </c>
      <c r="F122" s="55">
        <f t="shared" si="62"/>
        <v>0.2346718758</v>
      </c>
      <c r="G122" s="55">
        <f t="shared" si="62"/>
        <v>0.2668509142</v>
      </c>
      <c r="H122" s="55">
        <f t="shared" si="62"/>
        <v>0.3337018284</v>
      </c>
      <c r="I122" s="55">
        <f t="shared" si="62"/>
        <v>-0.7521781249</v>
      </c>
      <c r="J122" s="55">
        <f t="shared" si="62"/>
        <v>-0.7106571268</v>
      </c>
      <c r="K122" s="55">
        <f t="shared" si="62"/>
        <v>1.137608841</v>
      </c>
      <c r="L122" s="55">
        <f t="shared" si="62"/>
        <v>1.192301067</v>
      </c>
      <c r="M122" s="53">
        <f t="shared" si="2"/>
        <v>0.03183398448</v>
      </c>
      <c r="N122" s="33">
        <f t="shared" si="3"/>
        <v>0.5079578241</v>
      </c>
      <c r="O122" s="53">
        <f t="shared" si="4"/>
        <v>0.04671272855</v>
      </c>
      <c r="P122" s="33">
        <f t="shared" si="5"/>
        <v>0.511676059</v>
      </c>
      <c r="Q122" s="33">
        <f t="shared" si="6"/>
        <v>-0.7457010016</v>
      </c>
      <c r="R122" s="33">
        <f t="shared" si="7"/>
        <v>0.3217587517</v>
      </c>
      <c r="S122" s="33">
        <f t="shared" si="8"/>
        <v>1.187929223</v>
      </c>
      <c r="T122" s="33">
        <f t="shared" si="9"/>
        <v>0.7663705028</v>
      </c>
      <c r="U122" s="33">
        <f t="shared" si="10"/>
        <v>0.04859675964</v>
      </c>
      <c r="V122" s="33">
        <f t="shared" si="11"/>
        <v>0.02500507602</v>
      </c>
      <c r="W122" s="54">
        <f t="shared" si="12"/>
        <v>0.07360183565</v>
      </c>
      <c r="X122" s="33">
        <f t="shared" si="13"/>
        <v>-0.001208750602</v>
      </c>
      <c r="Y122" s="55">
        <f t="shared" si="14"/>
        <v>-0.002417501204</v>
      </c>
      <c r="Z122" s="55">
        <f t="shared" si="15"/>
        <v>-0.00120046434</v>
      </c>
      <c r="AA122" s="56">
        <f t="shared" si="16"/>
        <v>-0.002400928681</v>
      </c>
      <c r="AB122" s="56">
        <f t="shared" si="17"/>
        <v>0.03455897674</v>
      </c>
      <c r="AC122" s="56">
        <f t="shared" si="18"/>
        <v>0.03481194734</v>
      </c>
      <c r="AD122" s="56">
        <f t="shared" si="19"/>
        <v>-0.02033870029</v>
      </c>
      <c r="AE122" s="56">
        <f t="shared" si="20"/>
        <v>-0.02048757892</v>
      </c>
    </row>
    <row r="123">
      <c r="A123" s="53">
        <v>0.01</v>
      </c>
      <c r="B123" s="53">
        <v>0.99</v>
      </c>
      <c r="C123" s="53">
        <v>0.05</v>
      </c>
      <c r="D123" s="53">
        <v>0.1</v>
      </c>
      <c r="E123" s="55">
        <f t="shared" ref="E123:L123" si="63">E122-$F$77*X122</f>
        <v>0.1679403132</v>
      </c>
      <c r="F123" s="55">
        <f t="shared" si="63"/>
        <v>0.2358806264</v>
      </c>
      <c r="G123" s="55">
        <f t="shared" si="63"/>
        <v>0.2674511464</v>
      </c>
      <c r="H123" s="55">
        <f t="shared" si="63"/>
        <v>0.3349022928</v>
      </c>
      <c r="I123" s="55">
        <f t="shared" si="63"/>
        <v>-0.7694576133</v>
      </c>
      <c r="J123" s="55">
        <f t="shared" si="63"/>
        <v>-0.7280631004</v>
      </c>
      <c r="K123" s="55">
        <f t="shared" si="63"/>
        <v>1.147778191</v>
      </c>
      <c r="L123" s="55">
        <f t="shared" si="63"/>
        <v>1.202544857</v>
      </c>
      <c r="M123" s="53">
        <f t="shared" si="2"/>
        <v>0.0319850783</v>
      </c>
      <c r="N123" s="33">
        <f t="shared" si="3"/>
        <v>0.5079955879</v>
      </c>
      <c r="O123" s="53">
        <f t="shared" si="4"/>
        <v>0.04686278659</v>
      </c>
      <c r="P123" s="33">
        <f t="shared" si="5"/>
        <v>0.511713553</v>
      </c>
      <c r="Q123" s="33">
        <f t="shared" si="6"/>
        <v>-0.7634408286</v>
      </c>
      <c r="R123" s="33">
        <f t="shared" si="7"/>
        <v>0.3178996917</v>
      </c>
      <c r="S123" s="33">
        <f t="shared" si="8"/>
        <v>1.198424758</v>
      </c>
      <c r="T123" s="33">
        <f t="shared" si="9"/>
        <v>0.7682444382</v>
      </c>
      <c r="U123" s="33">
        <f t="shared" si="10"/>
        <v>0.04740111007</v>
      </c>
      <c r="V123" s="33">
        <f t="shared" si="11"/>
        <v>0.0245877646</v>
      </c>
      <c r="W123" s="54">
        <f t="shared" si="12"/>
        <v>0.07198887467</v>
      </c>
      <c r="X123" s="33">
        <f t="shared" si="13"/>
        <v>-0.00120831327</v>
      </c>
      <c r="Y123" s="55">
        <f t="shared" si="14"/>
        <v>-0.00241662654</v>
      </c>
      <c r="Z123" s="55">
        <f t="shared" si="15"/>
        <v>-0.001200445953</v>
      </c>
      <c r="AA123" s="56">
        <f t="shared" si="16"/>
        <v>-0.002400891907</v>
      </c>
      <c r="AB123" s="56">
        <f t="shared" si="17"/>
        <v>0.03391622806</v>
      </c>
      <c r="AC123" s="56">
        <f t="shared" si="18"/>
        <v>0.03416445729</v>
      </c>
      <c r="AD123" s="56">
        <f t="shared" si="19"/>
        <v>-0.0200569112</v>
      </c>
      <c r="AE123" s="56">
        <f t="shared" si="20"/>
        <v>-0.02020370558</v>
      </c>
    </row>
    <row r="124">
      <c r="A124" s="53">
        <v>0.01</v>
      </c>
      <c r="B124" s="53">
        <v>0.99</v>
      </c>
      <c r="C124" s="53">
        <v>0.05</v>
      </c>
      <c r="D124" s="53">
        <v>0.1</v>
      </c>
      <c r="E124" s="55">
        <f t="shared" ref="E124:L124" si="64">E123-$F$77*X123</f>
        <v>0.1685444698</v>
      </c>
      <c r="F124" s="55">
        <f t="shared" si="64"/>
        <v>0.2370889397</v>
      </c>
      <c r="G124" s="55">
        <f t="shared" si="64"/>
        <v>0.2680513694</v>
      </c>
      <c r="H124" s="55">
        <f t="shared" si="64"/>
        <v>0.3361027387</v>
      </c>
      <c r="I124" s="55">
        <f t="shared" si="64"/>
        <v>-0.7864157273</v>
      </c>
      <c r="J124" s="55">
        <f t="shared" si="64"/>
        <v>-0.7451453291</v>
      </c>
      <c r="K124" s="55">
        <f t="shared" si="64"/>
        <v>1.157806646</v>
      </c>
      <c r="L124" s="55">
        <f t="shared" si="64"/>
        <v>1.212646709</v>
      </c>
      <c r="M124" s="53">
        <f t="shared" si="2"/>
        <v>0.03213611746</v>
      </c>
      <c r="N124" s="33">
        <f t="shared" si="3"/>
        <v>0.508033338</v>
      </c>
      <c r="O124" s="53">
        <f t="shared" si="4"/>
        <v>0.04701284234</v>
      </c>
      <c r="P124" s="33">
        <f t="shared" si="5"/>
        <v>0.5117510463</v>
      </c>
      <c r="Q124" s="33">
        <f t="shared" si="6"/>
        <v>-0.7808543088</v>
      </c>
      <c r="R124" s="33">
        <f t="shared" si="7"/>
        <v>0.3141357922</v>
      </c>
      <c r="S124" s="33">
        <f t="shared" si="8"/>
        <v>1.208777598</v>
      </c>
      <c r="T124" s="33">
        <f t="shared" si="9"/>
        <v>0.7700825876</v>
      </c>
      <c r="U124" s="33">
        <f t="shared" si="10"/>
        <v>0.04624929004</v>
      </c>
      <c r="V124" s="33">
        <f t="shared" si="11"/>
        <v>0.02418183415</v>
      </c>
      <c r="W124" s="54">
        <f t="shared" si="12"/>
        <v>0.07043112418</v>
      </c>
      <c r="X124" s="33">
        <f t="shared" si="13"/>
        <v>-0.00120736285</v>
      </c>
      <c r="Y124" s="55">
        <f t="shared" si="14"/>
        <v>-0.002414725699</v>
      </c>
      <c r="Z124" s="55">
        <f t="shared" si="15"/>
        <v>-0.001199898913</v>
      </c>
      <c r="AA124" s="56">
        <f t="shared" si="16"/>
        <v>-0.002399797826</v>
      </c>
      <c r="AB124" s="56">
        <f t="shared" si="17"/>
        <v>0.03329011589</v>
      </c>
      <c r="AC124" s="56">
        <f t="shared" si="18"/>
        <v>0.03353372774</v>
      </c>
      <c r="AD124" s="56">
        <f t="shared" si="19"/>
        <v>-0.01978158088</v>
      </c>
      <c r="AE124" s="56">
        <f t="shared" si="20"/>
        <v>-0.01992633939</v>
      </c>
    </row>
    <row r="125">
      <c r="A125" s="53">
        <v>0.01</v>
      </c>
      <c r="B125" s="53">
        <v>0.99</v>
      </c>
      <c r="C125" s="53">
        <v>0.05</v>
      </c>
      <c r="D125" s="53">
        <v>0.1</v>
      </c>
      <c r="E125" s="55">
        <f t="shared" ref="E125:L125" si="65">E124-$F$77*X124</f>
        <v>0.1691481513</v>
      </c>
      <c r="F125" s="55">
        <f t="shared" si="65"/>
        <v>0.2382963025</v>
      </c>
      <c r="G125" s="55">
        <f t="shared" si="65"/>
        <v>0.2686513188</v>
      </c>
      <c r="H125" s="55">
        <f t="shared" si="65"/>
        <v>0.3373026376</v>
      </c>
      <c r="I125" s="55">
        <f t="shared" si="65"/>
        <v>-0.8030607853</v>
      </c>
      <c r="J125" s="55">
        <f t="shared" si="65"/>
        <v>-0.7619121929</v>
      </c>
      <c r="K125" s="55">
        <f t="shared" si="65"/>
        <v>1.167697437</v>
      </c>
      <c r="L125" s="55">
        <f t="shared" si="65"/>
        <v>1.222609879</v>
      </c>
      <c r="M125" s="53">
        <f t="shared" si="2"/>
        <v>0.03228703782</v>
      </c>
      <c r="N125" s="33">
        <f t="shared" si="3"/>
        <v>0.5080710583</v>
      </c>
      <c r="O125" s="53">
        <f t="shared" si="4"/>
        <v>0.0471628297</v>
      </c>
      <c r="P125" s="33">
        <f t="shared" si="5"/>
        <v>0.5117885224</v>
      </c>
      <c r="Q125" s="33">
        <f t="shared" si="6"/>
        <v>-0.7979498585</v>
      </c>
      <c r="R125" s="33">
        <f t="shared" si="7"/>
        <v>0.3104642347</v>
      </c>
      <c r="S125" s="33">
        <f t="shared" si="8"/>
        <v>1.218990976</v>
      </c>
      <c r="T125" s="33">
        <f t="shared" si="9"/>
        <v>0.7718859312</v>
      </c>
      <c r="U125" s="33">
        <f t="shared" si="10"/>
        <v>0.04513937818</v>
      </c>
      <c r="V125" s="33">
        <f t="shared" si="11"/>
        <v>0.02378687351</v>
      </c>
      <c r="W125" s="54">
        <f t="shared" si="12"/>
        <v>0.06892625169</v>
      </c>
      <c r="X125" s="33">
        <f t="shared" si="13"/>
        <v>-0.001205938222</v>
      </c>
      <c r="Y125" s="55">
        <f t="shared" si="14"/>
        <v>-0.002411876444</v>
      </c>
      <c r="Z125" s="55">
        <f t="shared" si="15"/>
        <v>-0.001198862593</v>
      </c>
      <c r="AA125" s="56">
        <f t="shared" si="16"/>
        <v>-0.002397725186</v>
      </c>
      <c r="AB125" s="56">
        <f t="shared" si="17"/>
        <v>0.0326802684</v>
      </c>
      <c r="AC125" s="56">
        <f t="shared" si="18"/>
        <v>0.03291938402</v>
      </c>
      <c r="AD125" s="56">
        <f t="shared" si="19"/>
        <v>-0.0195125187</v>
      </c>
      <c r="AE125" s="56">
        <f t="shared" si="20"/>
        <v>-0.01965528827</v>
      </c>
    </row>
    <row r="126">
      <c r="A126" s="53">
        <v>0.01</v>
      </c>
      <c r="B126" s="53">
        <v>0.99</v>
      </c>
      <c r="C126" s="53">
        <v>0.05</v>
      </c>
      <c r="D126" s="53">
        <v>0.1</v>
      </c>
      <c r="E126" s="55">
        <f t="shared" ref="E126:L126" si="66">E125-$F$77*X125</f>
        <v>0.1697511204</v>
      </c>
      <c r="F126" s="55">
        <f t="shared" si="66"/>
        <v>0.2395022408</v>
      </c>
      <c r="G126" s="55">
        <f t="shared" si="66"/>
        <v>0.2692507501</v>
      </c>
      <c r="H126" s="55">
        <f t="shared" si="66"/>
        <v>0.3385015002</v>
      </c>
      <c r="I126" s="55">
        <f t="shared" si="66"/>
        <v>-0.8194009195</v>
      </c>
      <c r="J126" s="55">
        <f t="shared" si="66"/>
        <v>-0.7783718849</v>
      </c>
      <c r="K126" s="55">
        <f t="shared" si="66"/>
        <v>1.177453696</v>
      </c>
      <c r="L126" s="55">
        <f t="shared" si="66"/>
        <v>1.232437523</v>
      </c>
      <c r="M126" s="53">
        <f t="shared" si="2"/>
        <v>0.03243778009</v>
      </c>
      <c r="N126" s="33">
        <f t="shared" si="3"/>
        <v>0.508108734</v>
      </c>
      <c r="O126" s="53">
        <f t="shared" si="4"/>
        <v>0.04731268753</v>
      </c>
      <c r="P126" s="33">
        <f t="shared" si="5"/>
        <v>0.5118259659</v>
      </c>
      <c r="Q126" s="33">
        <f t="shared" si="6"/>
        <v>-0.8147357057</v>
      </c>
      <c r="R126" s="33">
        <f t="shared" si="7"/>
        <v>0.3068822647</v>
      </c>
      <c r="S126" s="33">
        <f t="shared" si="8"/>
        <v>1.229068033</v>
      </c>
      <c r="T126" s="33">
        <f t="shared" si="9"/>
        <v>0.7736554166</v>
      </c>
      <c r="U126" s="33">
        <f t="shared" si="10"/>
        <v>0.04406953953</v>
      </c>
      <c r="V126" s="33">
        <f t="shared" si="11"/>
        <v>0.02340248939</v>
      </c>
      <c r="W126" s="54">
        <f t="shared" si="12"/>
        <v>0.06747202893</v>
      </c>
      <c r="X126" s="33">
        <f t="shared" si="13"/>
        <v>-0.001204075808</v>
      </c>
      <c r="Y126" s="55">
        <f t="shared" si="14"/>
        <v>-0.002408151617</v>
      </c>
      <c r="Z126" s="55">
        <f t="shared" si="15"/>
        <v>-0.001197373906</v>
      </c>
      <c r="AA126" s="56">
        <f t="shared" si="16"/>
        <v>-0.002394747812</v>
      </c>
      <c r="AB126" s="56">
        <f t="shared" si="17"/>
        <v>0.03208630567</v>
      </c>
      <c r="AC126" s="56">
        <f t="shared" si="18"/>
        <v>0.03232104329</v>
      </c>
      <c r="AD126" s="56">
        <f t="shared" si="19"/>
        <v>-0.01924954032</v>
      </c>
      <c r="AE126" s="56">
        <f t="shared" si="20"/>
        <v>-0.01939036649</v>
      </c>
    </row>
    <row r="127">
      <c r="A127" s="53">
        <v>0.01</v>
      </c>
      <c r="B127" s="53">
        <v>0.99</v>
      </c>
      <c r="C127" s="53">
        <v>0.05</v>
      </c>
      <c r="D127" s="53">
        <v>0.1</v>
      </c>
      <c r="E127" s="55">
        <f t="shared" ref="E127:L127" si="67">E126-$F$77*X126</f>
        <v>0.1703531583</v>
      </c>
      <c r="F127" s="55">
        <f t="shared" si="67"/>
        <v>0.2407063166</v>
      </c>
      <c r="G127" s="55">
        <f t="shared" si="67"/>
        <v>0.2698494371</v>
      </c>
      <c r="H127" s="55">
        <f t="shared" si="67"/>
        <v>0.3396988741</v>
      </c>
      <c r="I127" s="55">
        <f t="shared" si="67"/>
        <v>-0.8354440723</v>
      </c>
      <c r="J127" s="55">
        <f t="shared" si="67"/>
        <v>-0.7945324066</v>
      </c>
      <c r="K127" s="55">
        <f t="shared" si="67"/>
        <v>1.187078466</v>
      </c>
      <c r="L127" s="55">
        <f t="shared" si="67"/>
        <v>1.242132706</v>
      </c>
      <c r="M127" s="53">
        <f t="shared" si="2"/>
        <v>0.03258828957</v>
      </c>
      <c r="N127" s="33">
        <f t="shared" si="3"/>
        <v>0.5081463515</v>
      </c>
      <c r="O127" s="53">
        <f t="shared" si="4"/>
        <v>0.04746235927</v>
      </c>
      <c r="P127" s="33">
        <f t="shared" si="5"/>
        <v>0.5118633629</v>
      </c>
      <c r="Q127" s="33">
        <f t="shared" si="6"/>
        <v>-0.8312198867</v>
      </c>
      <c r="R127" s="33">
        <f t="shared" si="7"/>
        <v>0.3033871933</v>
      </c>
      <c r="S127" s="33">
        <f t="shared" si="8"/>
        <v>1.239011816</v>
      </c>
      <c r="T127" s="33">
        <f t="shared" si="9"/>
        <v>0.7753919597</v>
      </c>
      <c r="U127" s="33">
        <f t="shared" si="10"/>
        <v>0.04303802261</v>
      </c>
      <c r="V127" s="33">
        <f t="shared" si="11"/>
        <v>0.02302830549</v>
      </c>
      <c r="W127" s="54">
        <f t="shared" si="12"/>
        <v>0.0660663281</v>
      </c>
      <c r="X127" s="33">
        <f t="shared" si="13"/>
        <v>-0.001201809697</v>
      </c>
      <c r="Y127" s="55">
        <f t="shared" si="14"/>
        <v>-0.002403619394</v>
      </c>
      <c r="Z127" s="55">
        <f t="shared" si="15"/>
        <v>-0.001195467428</v>
      </c>
      <c r="AA127" s="56">
        <f t="shared" si="16"/>
        <v>-0.002390934856</v>
      </c>
      <c r="AB127" s="56">
        <f t="shared" si="17"/>
        <v>0.03150784228</v>
      </c>
      <c r="AC127" s="56">
        <f t="shared" si="18"/>
        <v>0.03173831724</v>
      </c>
      <c r="AD127" s="56">
        <f t="shared" si="19"/>
        <v>-0.01899246753</v>
      </c>
      <c r="AE127" s="56">
        <f t="shared" si="20"/>
        <v>-0.01913139447</v>
      </c>
    </row>
    <row r="128">
      <c r="A128" s="53">
        <v>0.01</v>
      </c>
      <c r="B128" s="53">
        <v>0.99</v>
      </c>
      <c r="C128" s="53">
        <v>0.05</v>
      </c>
      <c r="D128" s="53">
        <v>0.1</v>
      </c>
      <c r="E128" s="55">
        <f t="shared" ref="E128:L128" si="68">E127-$F$77*X127</f>
        <v>0.1709540631</v>
      </c>
      <c r="F128" s="55">
        <f t="shared" si="68"/>
        <v>0.2419081263</v>
      </c>
      <c r="G128" s="55">
        <f t="shared" si="68"/>
        <v>0.2704471708</v>
      </c>
      <c r="H128" s="55">
        <f t="shared" si="68"/>
        <v>0.3408943416</v>
      </c>
      <c r="I128" s="55">
        <f t="shared" si="68"/>
        <v>-0.8511979935</v>
      </c>
      <c r="J128" s="55">
        <f t="shared" si="68"/>
        <v>-0.8104015652</v>
      </c>
      <c r="K128" s="55">
        <f t="shared" si="68"/>
        <v>1.1965747</v>
      </c>
      <c r="L128" s="55">
        <f t="shared" si="68"/>
        <v>1.251698404</v>
      </c>
      <c r="M128" s="53">
        <f t="shared" si="2"/>
        <v>0.03273851578</v>
      </c>
      <c r="N128" s="33">
        <f t="shared" si="3"/>
        <v>0.508183898</v>
      </c>
      <c r="O128" s="53">
        <f t="shared" si="4"/>
        <v>0.04761179269</v>
      </c>
      <c r="P128" s="33">
        <f t="shared" si="5"/>
        <v>0.5119007001</v>
      </c>
      <c r="Q128" s="33">
        <f t="shared" si="6"/>
        <v>-0.8474102429</v>
      </c>
      <c r="R128" s="33">
        <f t="shared" si="7"/>
        <v>0.2999764002</v>
      </c>
      <c r="S128" s="33">
        <f t="shared" si="8"/>
        <v>1.248825284</v>
      </c>
      <c r="T128" s="33">
        <f t="shared" si="9"/>
        <v>0.7770964461</v>
      </c>
      <c r="U128" s="33">
        <f t="shared" si="10"/>
        <v>0.04204315634</v>
      </c>
      <c r="V128" s="33">
        <f t="shared" si="11"/>
        <v>0.02266396164</v>
      </c>
      <c r="W128" s="54">
        <f t="shared" si="12"/>
        <v>0.06470711798</v>
      </c>
      <c r="X128" s="33">
        <f t="shared" si="13"/>
        <v>-0.00119917177</v>
      </c>
      <c r="Y128" s="55">
        <f t="shared" si="14"/>
        <v>-0.00239834354</v>
      </c>
      <c r="Z128" s="55">
        <f t="shared" si="15"/>
        <v>-0.001193175523</v>
      </c>
      <c r="AA128" s="56">
        <f t="shared" si="16"/>
        <v>-0.002386351047</v>
      </c>
      <c r="AB128" s="56">
        <f t="shared" si="17"/>
        <v>0.03094448969</v>
      </c>
      <c r="AC128" s="56">
        <f t="shared" si="18"/>
        <v>0.03117081434</v>
      </c>
      <c r="AD128" s="56">
        <f t="shared" si="19"/>
        <v>-0.018741128</v>
      </c>
      <c r="AE128" s="56">
        <f t="shared" si="20"/>
        <v>-0.01887819859</v>
      </c>
    </row>
    <row r="129">
      <c r="A129" s="53">
        <v>0.01</v>
      </c>
      <c r="B129" s="53">
        <v>0.99</v>
      </c>
      <c r="C129" s="53">
        <v>0.05</v>
      </c>
      <c r="D129" s="53">
        <v>0.1</v>
      </c>
      <c r="E129" s="55">
        <f t="shared" ref="E129:L129" si="69">E128-$F$77*X128</f>
        <v>0.171553649</v>
      </c>
      <c r="F129" s="55">
        <f t="shared" si="69"/>
        <v>0.243107298</v>
      </c>
      <c r="G129" s="55">
        <f t="shared" si="69"/>
        <v>0.2710437585</v>
      </c>
      <c r="H129" s="55">
        <f t="shared" si="69"/>
        <v>0.3420875171</v>
      </c>
      <c r="I129" s="55">
        <f t="shared" si="69"/>
        <v>-0.8666702383</v>
      </c>
      <c r="J129" s="55">
        <f t="shared" si="69"/>
        <v>-0.8259869724</v>
      </c>
      <c r="K129" s="55">
        <f t="shared" si="69"/>
        <v>1.205945264</v>
      </c>
      <c r="L129" s="55">
        <f t="shared" si="69"/>
        <v>1.261137503</v>
      </c>
      <c r="M129" s="53">
        <f t="shared" si="2"/>
        <v>0.03288841225</v>
      </c>
      <c r="N129" s="33">
        <f t="shared" si="3"/>
        <v>0.508221362</v>
      </c>
      <c r="O129" s="53">
        <f t="shared" si="4"/>
        <v>0.04776093963</v>
      </c>
      <c r="P129" s="33">
        <f t="shared" si="5"/>
        <v>0.5119379657</v>
      </c>
      <c r="Q129" s="33">
        <f t="shared" si="6"/>
        <v>-0.8633144193</v>
      </c>
      <c r="R129" s="33">
        <f t="shared" si="7"/>
        <v>0.2966473339</v>
      </c>
      <c r="S129" s="33">
        <f t="shared" si="8"/>
        <v>1.258511312</v>
      </c>
      <c r="T129" s="33">
        <f t="shared" si="9"/>
        <v>0.778769732</v>
      </c>
      <c r="U129" s="33">
        <f t="shared" si="10"/>
        <v>0.04108334703</v>
      </c>
      <c r="V129" s="33">
        <f t="shared" si="11"/>
        <v>0.02230911305</v>
      </c>
      <c r="W129" s="54">
        <f t="shared" si="12"/>
        <v>0.06339246008</v>
      </c>
      <c r="X129" s="33">
        <f t="shared" si="13"/>
        <v>-0.001196191826</v>
      </c>
      <c r="Y129" s="55">
        <f t="shared" si="14"/>
        <v>-0.002392383651</v>
      </c>
      <c r="Z129" s="55">
        <f t="shared" si="15"/>
        <v>-0.001190528466</v>
      </c>
      <c r="AA129" s="56">
        <f t="shared" si="16"/>
        <v>-0.002381056932</v>
      </c>
      <c r="AB129" s="56">
        <f t="shared" si="17"/>
        <v>0.03039585822</v>
      </c>
      <c r="AC129" s="56">
        <f t="shared" si="18"/>
        <v>0.03061814199</v>
      </c>
      <c r="AD129" s="56">
        <f t="shared" si="19"/>
        <v>-0.01849535514</v>
      </c>
      <c r="AE129" s="56">
        <f t="shared" si="20"/>
        <v>-0.01863061097</v>
      </c>
    </row>
    <row r="130">
      <c r="A130" s="53">
        <v>0.01</v>
      </c>
      <c r="B130" s="53">
        <v>0.99</v>
      </c>
      <c r="C130" s="53">
        <v>0.05</v>
      </c>
      <c r="D130" s="53">
        <v>0.1</v>
      </c>
      <c r="E130" s="55">
        <f t="shared" ref="E130:L130" si="70">E129-$F$77*X129</f>
        <v>0.1721517449</v>
      </c>
      <c r="F130" s="55">
        <f t="shared" si="70"/>
        <v>0.2443034899</v>
      </c>
      <c r="G130" s="55">
        <f t="shared" si="70"/>
        <v>0.2716390228</v>
      </c>
      <c r="H130" s="55">
        <f t="shared" si="70"/>
        <v>0.3432780455</v>
      </c>
      <c r="I130" s="55">
        <f t="shared" si="70"/>
        <v>-0.8818681674</v>
      </c>
      <c r="J130" s="55">
        <f t="shared" si="70"/>
        <v>-0.8412960434</v>
      </c>
      <c r="K130" s="55">
        <f t="shared" si="70"/>
        <v>1.215192942</v>
      </c>
      <c r="L130" s="55">
        <f t="shared" si="70"/>
        <v>1.270452808</v>
      </c>
      <c r="M130" s="53">
        <f t="shared" si="2"/>
        <v>0.03303793623</v>
      </c>
      <c r="N130" s="33">
        <f t="shared" si="3"/>
        <v>0.5082587329</v>
      </c>
      <c r="O130" s="53">
        <f t="shared" si="4"/>
        <v>0.04790975569</v>
      </c>
      <c r="P130" s="33">
        <f t="shared" si="5"/>
        <v>0.5119751484</v>
      </c>
      <c r="Q130" s="33">
        <f t="shared" si="6"/>
        <v>-0.878939864</v>
      </c>
      <c r="R130" s="33">
        <f t="shared" si="7"/>
        <v>0.2933975133</v>
      </c>
      <c r="S130" s="33">
        <f t="shared" si="8"/>
        <v>1.26807269</v>
      </c>
      <c r="T130" s="33">
        <f t="shared" si="9"/>
        <v>0.7804126457</v>
      </c>
      <c r="U130" s="33">
        <f t="shared" si="10"/>
        <v>0.04015707527</v>
      </c>
      <c r="V130" s="33">
        <f t="shared" si="11"/>
        <v>0.02196342954</v>
      </c>
      <c r="W130" s="54">
        <f t="shared" si="12"/>
        <v>0.06212050481</v>
      </c>
      <c r="X130" s="33">
        <f t="shared" si="13"/>
        <v>-0.001192897697</v>
      </c>
      <c r="Y130" s="55">
        <f t="shared" si="14"/>
        <v>-0.002385795394</v>
      </c>
      <c r="Z130" s="55">
        <f t="shared" si="15"/>
        <v>-0.001187554556</v>
      </c>
      <c r="AA130" s="56">
        <f t="shared" si="16"/>
        <v>-0.002375109111</v>
      </c>
      <c r="AB130" s="56">
        <f t="shared" si="17"/>
        <v>0.02986155881</v>
      </c>
      <c r="AC130" s="56">
        <f t="shared" si="18"/>
        <v>0.03007990815</v>
      </c>
      <c r="AD130" s="56">
        <f t="shared" si="19"/>
        <v>-0.01825498788</v>
      </c>
      <c r="AE130" s="56">
        <f t="shared" si="20"/>
        <v>-0.01838846935</v>
      </c>
    </row>
    <row r="131">
      <c r="A131" s="53">
        <v>0.01</v>
      </c>
      <c r="B131" s="53">
        <v>0.99</v>
      </c>
      <c r="C131" s="53">
        <v>0.05</v>
      </c>
      <c r="D131" s="53">
        <v>0.1</v>
      </c>
      <c r="E131" s="55">
        <f t="shared" ref="E131:L131" si="71">E130-$F$77*X130</f>
        <v>0.1727481938</v>
      </c>
      <c r="F131" s="55">
        <f t="shared" si="71"/>
        <v>0.2454963876</v>
      </c>
      <c r="G131" s="55">
        <f t="shared" si="71"/>
        <v>0.2722328</v>
      </c>
      <c r="H131" s="55">
        <f t="shared" si="71"/>
        <v>0.3444656001</v>
      </c>
      <c r="I131" s="55">
        <f t="shared" si="71"/>
        <v>-0.8967989468</v>
      </c>
      <c r="J131" s="55">
        <f t="shared" si="71"/>
        <v>-0.8563359975</v>
      </c>
      <c r="K131" s="55">
        <f t="shared" si="71"/>
        <v>1.224320436</v>
      </c>
      <c r="L131" s="55">
        <f t="shared" si="71"/>
        <v>1.279647043</v>
      </c>
      <c r="M131" s="53">
        <f t="shared" si="2"/>
        <v>0.03318704844</v>
      </c>
      <c r="N131" s="33">
        <f t="shared" si="3"/>
        <v>0.5082960007</v>
      </c>
      <c r="O131" s="53">
        <f t="shared" si="4"/>
        <v>0.04805820001</v>
      </c>
      <c r="P131" s="33">
        <f t="shared" si="5"/>
        <v>0.5120122381</v>
      </c>
      <c r="Q131" s="33">
        <f t="shared" si="6"/>
        <v>-0.8942938288</v>
      </c>
      <c r="R131" s="33">
        <f t="shared" si="7"/>
        <v>0.2902245273</v>
      </c>
      <c r="S131" s="33">
        <f t="shared" si="8"/>
        <v>1.277512128</v>
      </c>
      <c r="T131" s="33">
        <f t="shared" si="9"/>
        <v>0.7820259879</v>
      </c>
      <c r="U131" s="33">
        <f t="shared" si="10"/>
        <v>0.03926289286</v>
      </c>
      <c r="V131" s="33">
        <f t="shared" si="11"/>
        <v>0.02162659485</v>
      </c>
      <c r="W131" s="54">
        <f t="shared" si="12"/>
        <v>0.06088948771</v>
      </c>
      <c r="X131" s="33">
        <f t="shared" si="13"/>
        <v>-0.001189315367</v>
      </c>
      <c r="Y131" s="55">
        <f t="shared" si="14"/>
        <v>-0.002378630734</v>
      </c>
      <c r="Z131" s="55">
        <f t="shared" si="15"/>
        <v>-0.001184280232</v>
      </c>
      <c r="AA131" s="56">
        <f t="shared" si="16"/>
        <v>-0.002368560464</v>
      </c>
      <c r="AB131" s="56">
        <f t="shared" si="17"/>
        <v>0.02934120449</v>
      </c>
      <c r="AC131" s="56">
        <f t="shared" si="18"/>
        <v>0.02955572296</v>
      </c>
      <c r="AD131" s="56">
        <f t="shared" si="19"/>
        <v>-0.01801987053</v>
      </c>
      <c r="AE131" s="56">
        <f t="shared" si="20"/>
        <v>-0.01815161683</v>
      </c>
    </row>
    <row r="132">
      <c r="A132" s="53">
        <v>0.01</v>
      </c>
      <c r="B132" s="53">
        <v>0.99</v>
      </c>
      <c r="C132" s="53">
        <v>0.05</v>
      </c>
      <c r="D132" s="53">
        <v>0.1</v>
      </c>
      <c r="E132" s="55">
        <f t="shared" ref="E132:L132" si="72">E131-$F$77*X131</f>
        <v>0.1733428515</v>
      </c>
      <c r="F132" s="55">
        <f t="shared" si="72"/>
        <v>0.2466857029</v>
      </c>
      <c r="G132" s="55">
        <f t="shared" si="72"/>
        <v>0.2728249402</v>
      </c>
      <c r="H132" s="55">
        <f t="shared" si="72"/>
        <v>0.3456498803</v>
      </c>
      <c r="I132" s="55">
        <f t="shared" si="72"/>
        <v>-0.9114695491</v>
      </c>
      <c r="J132" s="55">
        <f t="shared" si="72"/>
        <v>-0.8711138589</v>
      </c>
      <c r="K132" s="55">
        <f t="shared" si="72"/>
        <v>1.233330371</v>
      </c>
      <c r="L132" s="55">
        <f t="shared" si="72"/>
        <v>1.288722851</v>
      </c>
      <c r="M132" s="53">
        <f t="shared" si="2"/>
        <v>0.03333571287</v>
      </c>
      <c r="N132" s="33">
        <f t="shared" si="3"/>
        <v>0.5083331565</v>
      </c>
      <c r="O132" s="53">
        <f t="shared" si="4"/>
        <v>0.04820623504</v>
      </c>
      <c r="P132" s="33">
        <f t="shared" si="5"/>
        <v>0.5120492255</v>
      </c>
      <c r="Q132" s="33">
        <f t="shared" si="6"/>
        <v>-0.9093833697</v>
      </c>
      <c r="R132" s="33">
        <f t="shared" si="7"/>
        <v>0.2871260354</v>
      </c>
      <c r="S132" s="33">
        <f t="shared" si="8"/>
        <v>1.286832258</v>
      </c>
      <c r="T132" s="33">
        <f t="shared" si="9"/>
        <v>0.7836105334</v>
      </c>
      <c r="U132" s="33">
        <f t="shared" si="10"/>
        <v>0.03839941976</v>
      </c>
      <c r="V132" s="33">
        <f t="shared" si="11"/>
        <v>0.02129830595</v>
      </c>
      <c r="W132" s="54">
        <f t="shared" si="12"/>
        <v>0.05969772571</v>
      </c>
      <c r="X132" s="33">
        <f t="shared" si="13"/>
        <v>-0.001185469078</v>
      </c>
      <c r="Y132" s="55">
        <f t="shared" si="14"/>
        <v>-0.002370938156</v>
      </c>
      <c r="Z132" s="55">
        <f t="shared" si="15"/>
        <v>-0.001180730184</v>
      </c>
      <c r="AA132" s="56">
        <f t="shared" si="16"/>
        <v>-0.002361460368</v>
      </c>
      <c r="AB132" s="56">
        <f t="shared" si="17"/>
        <v>0.02883441169</v>
      </c>
      <c r="AC132" s="56">
        <f t="shared" si="18"/>
        <v>0.02904519995</v>
      </c>
      <c r="AD132" s="56">
        <f t="shared" si="19"/>
        <v>-0.01778985253</v>
      </c>
      <c r="AE132" s="56">
        <f t="shared" si="20"/>
        <v>-0.01791990173</v>
      </c>
    </row>
    <row r="133">
      <c r="A133" s="53">
        <v>0.01</v>
      </c>
      <c r="B133" s="53">
        <v>0.99</v>
      </c>
      <c r="C133" s="53">
        <v>0.05</v>
      </c>
      <c r="D133" s="53">
        <v>0.1</v>
      </c>
      <c r="E133" s="55">
        <f t="shared" ref="E133:L133" si="73">E132-$F$77*X132</f>
        <v>0.173935586</v>
      </c>
      <c r="F133" s="55">
        <f t="shared" si="73"/>
        <v>0.247871172</v>
      </c>
      <c r="G133" s="55">
        <f t="shared" si="73"/>
        <v>0.2734153053</v>
      </c>
      <c r="H133" s="55">
        <f t="shared" si="73"/>
        <v>0.3468306105</v>
      </c>
      <c r="I133" s="55">
        <f t="shared" si="73"/>
        <v>-0.9258867549</v>
      </c>
      <c r="J133" s="55">
        <f t="shared" si="73"/>
        <v>-0.8856364589</v>
      </c>
      <c r="K133" s="55">
        <f t="shared" si="73"/>
        <v>1.242225297</v>
      </c>
      <c r="L133" s="55">
        <f t="shared" si="73"/>
        <v>1.297682802</v>
      </c>
      <c r="M133" s="53">
        <f t="shared" si="2"/>
        <v>0.0334838965</v>
      </c>
      <c r="N133" s="33">
        <f t="shared" si="3"/>
        <v>0.5083701921</v>
      </c>
      <c r="O133" s="53">
        <f t="shared" si="4"/>
        <v>0.04835382631</v>
      </c>
      <c r="P133" s="33">
        <f t="shared" si="5"/>
        <v>0.5120861018</v>
      </c>
      <c r="Q133" s="33">
        <f t="shared" si="6"/>
        <v>-0.9242153493</v>
      </c>
      <c r="R133" s="33">
        <f t="shared" si="7"/>
        <v>0.284099767</v>
      </c>
      <c r="S133" s="33">
        <f t="shared" si="8"/>
        <v>1.296035641</v>
      </c>
      <c r="T133" s="33">
        <f t="shared" si="9"/>
        <v>0.7851670318</v>
      </c>
      <c r="U133" s="33">
        <f t="shared" si="10"/>
        <v>0.03756534112</v>
      </c>
      <c r="V133" s="33">
        <f t="shared" si="11"/>
        <v>0.02097827243</v>
      </c>
      <c r="W133" s="54">
        <f t="shared" si="12"/>
        <v>0.05854361355</v>
      </c>
      <c r="X133" s="33">
        <f t="shared" si="13"/>
        <v>-0.001181381438</v>
      </c>
      <c r="Y133" s="55">
        <f t="shared" si="14"/>
        <v>-0.002362762877</v>
      </c>
      <c r="Z133" s="55">
        <f t="shared" si="15"/>
        <v>-0.001176927456</v>
      </c>
      <c r="AA133" s="56">
        <f t="shared" si="16"/>
        <v>-0.002353854911</v>
      </c>
      <c r="AB133" s="56">
        <f t="shared" si="17"/>
        <v>0.02834080133</v>
      </c>
      <c r="AC133" s="56">
        <f t="shared" si="18"/>
        <v>0.02854795718</v>
      </c>
      <c r="AD133" s="56">
        <f t="shared" si="19"/>
        <v>-0.01756478835</v>
      </c>
      <c r="AE133" s="56">
        <f t="shared" si="20"/>
        <v>-0.0176931774</v>
      </c>
    </row>
    <row r="134">
      <c r="A134" s="53">
        <v>0.01</v>
      </c>
      <c r="B134" s="53">
        <v>0.99</v>
      </c>
      <c r="C134" s="53">
        <v>0.05</v>
      </c>
      <c r="D134" s="53">
        <v>0.1</v>
      </c>
      <c r="E134" s="55">
        <f t="shared" ref="E134:L134" si="74">E133-$F$77*X133</f>
        <v>0.1745262767</v>
      </c>
      <c r="F134" s="55">
        <f t="shared" si="74"/>
        <v>0.2490525534</v>
      </c>
      <c r="G134" s="55">
        <f t="shared" si="74"/>
        <v>0.274003769</v>
      </c>
      <c r="H134" s="55">
        <f t="shared" si="74"/>
        <v>0.348007538</v>
      </c>
      <c r="I134" s="55">
        <f t="shared" si="74"/>
        <v>-0.9400571556</v>
      </c>
      <c r="J134" s="55">
        <f t="shared" si="74"/>
        <v>-0.8999104375</v>
      </c>
      <c r="K134" s="55">
        <f t="shared" si="74"/>
        <v>1.251007691</v>
      </c>
      <c r="L134" s="55">
        <f t="shared" si="74"/>
        <v>1.306529391</v>
      </c>
      <c r="M134" s="53">
        <f t="shared" si="2"/>
        <v>0.03363156918</v>
      </c>
      <c r="N134" s="33">
        <f t="shared" si="3"/>
        <v>0.5084070999</v>
      </c>
      <c r="O134" s="53">
        <f t="shared" si="4"/>
        <v>0.04850094225</v>
      </c>
      <c r="P134" s="33">
        <f t="shared" si="5"/>
        <v>0.5121228592</v>
      </c>
      <c r="Q134" s="33">
        <f t="shared" si="6"/>
        <v>-0.9387964385</v>
      </c>
      <c r="R134" s="33">
        <f t="shared" si="7"/>
        <v>0.2811435205</v>
      </c>
      <c r="S134" s="33">
        <f t="shared" si="8"/>
        <v>1.30512476</v>
      </c>
      <c r="T134" s="33">
        <f t="shared" si="9"/>
        <v>0.7866962083</v>
      </c>
      <c r="U134" s="33">
        <f t="shared" si="10"/>
        <v>0.03675940435</v>
      </c>
      <c r="V134" s="33">
        <f t="shared" si="11"/>
        <v>0.02066621587</v>
      </c>
      <c r="W134" s="54">
        <f t="shared" si="12"/>
        <v>0.05742562022</v>
      </c>
      <c r="X134" s="33">
        <f t="shared" si="13"/>
        <v>-0.001177073521</v>
      </c>
      <c r="Y134" s="55">
        <f t="shared" si="14"/>
        <v>-0.002354147042</v>
      </c>
      <c r="Z134" s="55">
        <f t="shared" si="15"/>
        <v>-0.001172893544</v>
      </c>
      <c r="AA134" s="56">
        <f t="shared" si="16"/>
        <v>-0.002345787087</v>
      </c>
      <c r="AB134" s="56">
        <f t="shared" si="17"/>
        <v>0.02785999973</v>
      </c>
      <c r="AC134" s="56">
        <f t="shared" si="18"/>
        <v>0.02806361816</v>
      </c>
      <c r="AD134" s="56">
        <f t="shared" si="19"/>
        <v>-0.01734453727</v>
      </c>
      <c r="AE134" s="56">
        <f t="shared" si="20"/>
        <v>-0.01747130208</v>
      </c>
    </row>
    <row r="135">
      <c r="A135" s="53">
        <v>0.01</v>
      </c>
      <c r="B135" s="53">
        <v>0.99</v>
      </c>
      <c r="C135" s="53">
        <v>0.05</v>
      </c>
      <c r="D135" s="53">
        <v>0.1</v>
      </c>
      <c r="E135" s="55">
        <f t="shared" ref="E135:L135" si="75">E134-$F$77*X134</f>
        <v>0.1751148135</v>
      </c>
      <c r="F135" s="55">
        <f t="shared" si="75"/>
        <v>0.250229627</v>
      </c>
      <c r="G135" s="55">
        <f t="shared" si="75"/>
        <v>0.2745902158</v>
      </c>
      <c r="H135" s="55">
        <f t="shared" si="75"/>
        <v>0.3491804315</v>
      </c>
      <c r="I135" s="55">
        <f t="shared" si="75"/>
        <v>-0.9539871554</v>
      </c>
      <c r="J135" s="55">
        <f t="shared" si="75"/>
        <v>-0.9139422466</v>
      </c>
      <c r="K135" s="55">
        <f t="shared" si="75"/>
        <v>1.25967996</v>
      </c>
      <c r="L135" s="55">
        <f t="shared" si="75"/>
        <v>1.315265042</v>
      </c>
      <c r="M135" s="53">
        <f t="shared" si="2"/>
        <v>0.03377870337</v>
      </c>
      <c r="N135" s="33">
        <f t="shared" si="3"/>
        <v>0.508443873</v>
      </c>
      <c r="O135" s="53">
        <f t="shared" si="4"/>
        <v>0.04864755394</v>
      </c>
      <c r="P135" s="33">
        <f t="shared" si="5"/>
        <v>0.5121594905</v>
      </c>
      <c r="Q135" s="33">
        <f t="shared" si="6"/>
        <v>-0.9531331195</v>
      </c>
      <c r="R135" s="33">
        <f t="shared" si="7"/>
        <v>0.2782551631</v>
      </c>
      <c r="S135" s="33">
        <f t="shared" si="8"/>
        <v>1.314102031</v>
      </c>
      <c r="T135" s="33">
        <f t="shared" si="9"/>
        <v>0.7881987646</v>
      </c>
      <c r="U135" s="33">
        <f t="shared" si="10"/>
        <v>0.03598041626</v>
      </c>
      <c r="V135" s="33">
        <f t="shared" si="11"/>
        <v>0.0203618693</v>
      </c>
      <c r="W135" s="54">
        <f t="shared" si="12"/>
        <v>0.05634228556</v>
      </c>
      <c r="X135" s="33">
        <f t="shared" si="13"/>
        <v>-0.001172564962</v>
      </c>
      <c r="Y135" s="55">
        <f t="shared" si="14"/>
        <v>-0.002345129924</v>
      </c>
      <c r="Z135" s="55">
        <f t="shared" si="15"/>
        <v>-0.001168648494</v>
      </c>
      <c r="AA135" s="56">
        <f t="shared" si="16"/>
        <v>-0.002337296988</v>
      </c>
      <c r="AB135" s="56">
        <f t="shared" si="17"/>
        <v>0.02739163936</v>
      </c>
      <c r="AC135" s="56">
        <f t="shared" si="18"/>
        <v>0.02759181259</v>
      </c>
      <c r="AD135" s="56">
        <f t="shared" si="19"/>
        <v>-0.01712896325</v>
      </c>
      <c r="AE135" s="56">
        <f t="shared" si="20"/>
        <v>-0.01725413867</v>
      </c>
    </row>
    <row r="136">
      <c r="A136" s="53">
        <v>0.01</v>
      </c>
      <c r="B136" s="53">
        <v>0.99</v>
      </c>
      <c r="C136" s="53">
        <v>0.05</v>
      </c>
      <c r="D136" s="53">
        <v>0.1</v>
      </c>
      <c r="E136" s="55">
        <f t="shared" ref="E136:L136" si="76">E135-$F$77*X135</f>
        <v>0.175701096</v>
      </c>
      <c r="F136" s="55">
        <f t="shared" si="76"/>
        <v>0.2514021919</v>
      </c>
      <c r="G136" s="55">
        <f t="shared" si="76"/>
        <v>0.27517454</v>
      </c>
      <c r="H136" s="55">
        <f t="shared" si="76"/>
        <v>0.35034908</v>
      </c>
      <c r="I136" s="55">
        <f t="shared" si="76"/>
        <v>-0.9676829751</v>
      </c>
      <c r="J136" s="55">
        <f t="shared" si="76"/>
        <v>-0.9277381529</v>
      </c>
      <c r="K136" s="55">
        <f t="shared" si="76"/>
        <v>1.268244442</v>
      </c>
      <c r="L136" s="55">
        <f t="shared" si="76"/>
        <v>1.323892111</v>
      </c>
      <c r="M136" s="53">
        <f t="shared" si="2"/>
        <v>0.03392527399</v>
      </c>
      <c r="N136" s="33">
        <f t="shared" si="3"/>
        <v>0.5084805051</v>
      </c>
      <c r="O136" s="53">
        <f t="shared" si="4"/>
        <v>0.048793635</v>
      </c>
      <c r="P136" s="33">
        <f t="shared" si="5"/>
        <v>0.5121959891</v>
      </c>
      <c r="Q136" s="33">
        <f t="shared" si="6"/>
        <v>-0.9672316889</v>
      </c>
      <c r="R136" s="33">
        <f t="shared" si="7"/>
        <v>0.2754326291</v>
      </c>
      <c r="S136" s="33">
        <f t="shared" si="8"/>
        <v>1.322969804</v>
      </c>
      <c r="T136" s="33">
        <f t="shared" si="9"/>
        <v>0.7896753801</v>
      </c>
      <c r="U136" s="33">
        <f t="shared" si="10"/>
        <v>0.03522724029</v>
      </c>
      <c r="V136" s="33">
        <f t="shared" si="11"/>
        <v>0.02006497666</v>
      </c>
      <c r="W136" s="54">
        <f t="shared" si="12"/>
        <v>0.05529221695</v>
      </c>
      <c r="X136" s="33">
        <f t="shared" si="13"/>
        <v>-0.001167874047</v>
      </c>
      <c r="Y136" s="55">
        <f t="shared" si="14"/>
        <v>-0.002335748095</v>
      </c>
      <c r="Z136" s="55">
        <f t="shared" si="15"/>
        <v>-0.001164210993</v>
      </c>
      <c r="AA136" s="56">
        <f t="shared" si="16"/>
        <v>-0.002328421986</v>
      </c>
      <c r="AB136" s="56">
        <f t="shared" si="17"/>
        <v>0.02693535948</v>
      </c>
      <c r="AC136" s="56">
        <f t="shared" si="18"/>
        <v>0.02713217705</v>
      </c>
      <c r="AD136" s="56">
        <f t="shared" si="19"/>
        <v>-0.01691793473</v>
      </c>
      <c r="AE136" s="56">
        <f t="shared" si="20"/>
        <v>-0.01704155464</v>
      </c>
    </row>
    <row r="137">
      <c r="A137" s="53">
        <v>0.01</v>
      </c>
      <c r="B137" s="53">
        <v>0.99</v>
      </c>
      <c r="C137" s="53">
        <v>0.05</v>
      </c>
      <c r="D137" s="53">
        <v>0.1</v>
      </c>
      <c r="E137" s="55">
        <f t="shared" ref="E137:L137" si="77">E136-$F$77*X136</f>
        <v>0.176285033</v>
      </c>
      <c r="F137" s="55">
        <f t="shared" si="77"/>
        <v>0.252570066</v>
      </c>
      <c r="G137" s="55">
        <f t="shared" si="77"/>
        <v>0.2757566455</v>
      </c>
      <c r="H137" s="55">
        <f t="shared" si="77"/>
        <v>0.351513291</v>
      </c>
      <c r="I137" s="55">
        <f t="shared" si="77"/>
        <v>-0.9811506549</v>
      </c>
      <c r="J137" s="55">
        <f t="shared" si="77"/>
        <v>-0.9413042414</v>
      </c>
      <c r="K137" s="55">
        <f t="shared" si="77"/>
        <v>1.276703409</v>
      </c>
      <c r="L137" s="55">
        <f t="shared" si="77"/>
        <v>1.332412889</v>
      </c>
      <c r="M137" s="53">
        <f t="shared" si="2"/>
        <v>0.03407125825</v>
      </c>
      <c r="N137" s="33">
        <f t="shared" si="3"/>
        <v>0.5085169907</v>
      </c>
      <c r="O137" s="53">
        <f t="shared" si="4"/>
        <v>0.04893916137</v>
      </c>
      <c r="P137" s="33">
        <f t="shared" si="5"/>
        <v>0.512232349</v>
      </c>
      <c r="Q137" s="33">
        <f t="shared" si="6"/>
        <v>-0.9810982611</v>
      </c>
      <c r="R137" s="33">
        <f t="shared" si="7"/>
        <v>0.272673919</v>
      </c>
      <c r="S137" s="33">
        <f t="shared" si="8"/>
        <v>1.331730359</v>
      </c>
      <c r="T137" s="33">
        <f t="shared" si="9"/>
        <v>0.7911267125</v>
      </c>
      <c r="U137" s="33">
        <f t="shared" si="10"/>
        <v>0.03449879386</v>
      </c>
      <c r="V137" s="33">
        <f t="shared" si="11"/>
        <v>0.01977529225</v>
      </c>
      <c r="W137" s="54">
        <f t="shared" si="12"/>
        <v>0.05427408611</v>
      </c>
      <c r="X137" s="33">
        <f t="shared" si="13"/>
        <v>-0.001163017803</v>
      </c>
      <c r="Y137" s="55">
        <f t="shared" si="14"/>
        <v>-0.002326035606</v>
      </c>
      <c r="Z137" s="55">
        <f t="shared" si="15"/>
        <v>-0.001159598452</v>
      </c>
      <c r="AA137" s="56">
        <f t="shared" si="16"/>
        <v>-0.002319196905</v>
      </c>
      <c r="AB137" s="56">
        <f t="shared" si="17"/>
        <v>0.02649080666</v>
      </c>
      <c r="AC137" s="56">
        <f t="shared" si="18"/>
        <v>0.02668435544</v>
      </c>
      <c r="AD137" s="56">
        <f t="shared" si="19"/>
        <v>-0.0167113245</v>
      </c>
      <c r="AE137" s="56">
        <f t="shared" si="20"/>
        <v>-0.01683342181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9.71"/>
    <col customWidth="1" min="10" max="10" width="17.0"/>
    <col customWidth="1" min="11" max="11" width="22.86"/>
    <col customWidth="1" min="12" max="12" width="16.43"/>
  </cols>
  <sheetData>
    <row r="2">
      <c r="A2" s="1" t="s">
        <v>0</v>
      </c>
      <c r="K2" s="1" t="s">
        <v>1</v>
      </c>
    </row>
    <row r="5">
      <c r="A5" s="1">
        <v>0.05</v>
      </c>
      <c r="K5" s="1" t="s">
        <v>2</v>
      </c>
      <c r="L5" s="1">
        <v>0.01</v>
      </c>
    </row>
    <row r="6">
      <c r="K6" s="1" t="s">
        <v>3</v>
      </c>
      <c r="L6" s="1">
        <v>0.99</v>
      </c>
    </row>
    <row r="12">
      <c r="A12" s="1">
        <v>0.1</v>
      </c>
    </row>
    <row r="19" hidden="1">
      <c r="B19" s="2" t="s">
        <v>4</v>
      </c>
      <c r="C19" s="3" t="s">
        <v>5</v>
      </c>
      <c r="D19" s="4"/>
    </row>
    <row r="20" hidden="1">
      <c r="B20" s="8" t="s">
        <v>8</v>
      </c>
      <c r="C20" s="1" t="s">
        <v>9</v>
      </c>
      <c r="D20" s="9"/>
    </row>
    <row r="21" hidden="1">
      <c r="B21" s="8" t="s">
        <v>13</v>
      </c>
      <c r="C21" s="1" t="s">
        <v>14</v>
      </c>
      <c r="D21" s="12" t="s">
        <v>15</v>
      </c>
    </row>
    <row r="22" hidden="1">
      <c r="B22" s="8" t="s">
        <v>22</v>
      </c>
      <c r="C22" s="1" t="s">
        <v>152</v>
      </c>
      <c r="D22" s="18" t="s">
        <v>24</v>
      </c>
    </row>
    <row r="23" hidden="1">
      <c r="B23" s="8" t="s">
        <v>32</v>
      </c>
      <c r="C23" s="1" t="s">
        <v>33</v>
      </c>
      <c r="D23" s="9"/>
    </row>
    <row r="24" hidden="1">
      <c r="B24" s="8" t="s">
        <v>35</v>
      </c>
      <c r="C24" s="1" t="s">
        <v>36</v>
      </c>
      <c r="D24" s="9"/>
    </row>
    <row r="25" hidden="1">
      <c r="B25" s="8" t="s">
        <v>37</v>
      </c>
      <c r="C25" s="1" t="s">
        <v>38</v>
      </c>
      <c r="D25" s="9"/>
    </row>
    <row r="26" hidden="1">
      <c r="B26" s="8" t="s">
        <v>43</v>
      </c>
      <c r="C26" s="1" t="s">
        <v>44</v>
      </c>
      <c r="D26" s="9"/>
    </row>
    <row r="27" hidden="1">
      <c r="B27" s="8" t="s">
        <v>45</v>
      </c>
      <c r="C27" s="1" t="s">
        <v>46</v>
      </c>
      <c r="D27" s="9"/>
    </row>
    <row r="28" hidden="1">
      <c r="B28" s="8" t="s">
        <v>51</v>
      </c>
      <c r="C28" s="1" t="s">
        <v>52</v>
      </c>
      <c r="D28" s="9"/>
    </row>
    <row r="29" hidden="1">
      <c r="B29" s="26" t="s">
        <v>53</v>
      </c>
      <c r="C29" s="27" t="s">
        <v>54</v>
      </c>
      <c r="D29" s="28"/>
    </row>
    <row r="30">
      <c r="D30" s="1" t="s">
        <v>153</v>
      </c>
    </row>
    <row r="31">
      <c r="A31" s="2" t="s">
        <v>2</v>
      </c>
      <c r="B31" s="4">
        <f t="shared" ref="B31:B32" si="1">L5</f>
        <v>0.01</v>
      </c>
      <c r="D31" s="5" t="s">
        <v>134</v>
      </c>
      <c r="E31" s="57">
        <v>0.5</v>
      </c>
    </row>
    <row r="32">
      <c r="A32" s="8" t="s">
        <v>3</v>
      </c>
      <c r="B32" s="9">
        <f t="shared" si="1"/>
        <v>0.99</v>
      </c>
      <c r="H32" s="5" t="s">
        <v>6</v>
      </c>
      <c r="I32" s="6"/>
      <c r="N32" s="7" t="s">
        <v>7</v>
      </c>
    </row>
    <row r="33">
      <c r="A33" s="8" t="s">
        <v>109</v>
      </c>
      <c r="B33" s="9">
        <f>A5</f>
        <v>0.05</v>
      </c>
      <c r="D33" s="2" t="s">
        <v>4</v>
      </c>
      <c r="E33" s="3" t="s">
        <v>5</v>
      </c>
      <c r="F33" s="4"/>
      <c r="G33" s="10" t="s">
        <v>10</v>
      </c>
      <c r="H33" s="1" t="s">
        <v>11</v>
      </c>
      <c r="I33" s="11"/>
      <c r="N33" s="1" t="s">
        <v>12</v>
      </c>
    </row>
    <row r="34">
      <c r="A34" s="8" t="s">
        <v>135</v>
      </c>
      <c r="B34" s="9">
        <f>A12</f>
        <v>0.1</v>
      </c>
      <c r="D34" s="8" t="s">
        <v>8</v>
      </c>
      <c r="E34" s="1" t="s">
        <v>9</v>
      </c>
      <c r="F34" s="9"/>
      <c r="G34" s="13" t="s">
        <v>16</v>
      </c>
      <c r="H34" s="7" t="s">
        <v>17</v>
      </c>
      <c r="I34" s="14" t="s">
        <v>18</v>
      </c>
      <c r="J34" s="15"/>
      <c r="K34" s="16" t="s">
        <v>19</v>
      </c>
      <c r="L34" s="17" t="s">
        <v>20</v>
      </c>
      <c r="N34" s="1" t="s">
        <v>21</v>
      </c>
    </row>
    <row r="35">
      <c r="A35" s="8" t="s">
        <v>136</v>
      </c>
      <c r="B35" s="18">
        <v>0.15</v>
      </c>
      <c r="C35" s="53">
        <f>B35-E31*B54</f>
        <v>0.1499058722</v>
      </c>
      <c r="D35" s="8" t="s">
        <v>13</v>
      </c>
      <c r="E35" s="1" t="s">
        <v>14</v>
      </c>
      <c r="F35" s="12" t="s">
        <v>15</v>
      </c>
      <c r="G35" s="13" t="s">
        <v>25</v>
      </c>
      <c r="H35" s="7" t="s">
        <v>26</v>
      </c>
      <c r="I35" s="14" t="s">
        <v>27</v>
      </c>
      <c r="J35" s="15"/>
      <c r="K35" s="16" t="s">
        <v>28</v>
      </c>
      <c r="L35" s="19" t="s">
        <v>29</v>
      </c>
      <c r="N35" s="7" t="s">
        <v>30</v>
      </c>
      <c r="O35" s="6"/>
      <c r="P35" s="6"/>
      <c r="Q35" s="5" t="s">
        <v>31</v>
      </c>
      <c r="R35" s="6"/>
    </row>
    <row r="36">
      <c r="A36" s="8" t="s">
        <v>137</v>
      </c>
      <c r="B36" s="18">
        <v>0.2</v>
      </c>
      <c r="D36" s="8" t="s">
        <v>22</v>
      </c>
      <c r="E36" s="1" t="s">
        <v>152</v>
      </c>
      <c r="F36" s="18" t="s">
        <v>24</v>
      </c>
      <c r="G36" s="20"/>
      <c r="K36" s="1" t="s">
        <v>34</v>
      </c>
    </row>
    <row r="37">
      <c r="A37" s="8" t="s">
        <v>138</v>
      </c>
      <c r="B37" s="18">
        <v>0.25</v>
      </c>
      <c r="D37" s="8" t="s">
        <v>32</v>
      </c>
      <c r="E37" s="1" t="s">
        <v>33</v>
      </c>
      <c r="F37" s="9"/>
      <c r="G37" s="20"/>
    </row>
    <row r="38">
      <c r="A38" s="8" t="s">
        <v>139</v>
      </c>
      <c r="B38" s="18">
        <v>0.3</v>
      </c>
      <c r="D38" s="8" t="s">
        <v>35</v>
      </c>
      <c r="E38" s="1" t="s">
        <v>36</v>
      </c>
      <c r="F38" s="9"/>
      <c r="G38" s="13" t="s">
        <v>39</v>
      </c>
      <c r="H38" s="7" t="s">
        <v>40</v>
      </c>
      <c r="I38" s="14" t="s">
        <v>41</v>
      </c>
      <c r="J38" s="15"/>
      <c r="K38" s="16" t="s">
        <v>13</v>
      </c>
      <c r="N38" s="5" t="s">
        <v>42</v>
      </c>
      <c r="O38" s="21"/>
      <c r="P38" s="21"/>
      <c r="Q38" s="21"/>
      <c r="R38" s="6"/>
    </row>
    <row r="39">
      <c r="A39" s="8" t="s">
        <v>108</v>
      </c>
      <c r="B39" s="18">
        <v>0.4</v>
      </c>
      <c r="D39" s="8" t="s">
        <v>37</v>
      </c>
      <c r="E39" s="1" t="s">
        <v>38</v>
      </c>
      <c r="F39" s="9"/>
    </row>
    <row r="40">
      <c r="A40" s="8" t="s">
        <v>80</v>
      </c>
      <c r="B40" s="18">
        <v>0.45</v>
      </c>
      <c r="D40" s="8" t="s">
        <v>43</v>
      </c>
      <c r="E40" s="1" t="s">
        <v>44</v>
      </c>
      <c r="F40" s="9"/>
      <c r="G40" s="1" t="s">
        <v>47</v>
      </c>
      <c r="H40" s="22" t="s">
        <v>48</v>
      </c>
      <c r="I40" s="23" t="s">
        <v>49</v>
      </c>
      <c r="J40" s="24"/>
      <c r="K40" s="25"/>
      <c r="N40" s="5" t="s">
        <v>50</v>
      </c>
      <c r="O40" s="21"/>
      <c r="P40" s="21"/>
      <c r="Q40" s="6"/>
    </row>
    <row r="41">
      <c r="A41" s="8" t="s">
        <v>140</v>
      </c>
      <c r="B41" s="18">
        <v>0.5</v>
      </c>
      <c r="D41" s="8" t="s">
        <v>45</v>
      </c>
      <c r="E41" s="1" t="s">
        <v>46</v>
      </c>
      <c r="F41" s="9"/>
    </row>
    <row r="42">
      <c r="A42" s="8" t="s">
        <v>141</v>
      </c>
      <c r="B42" s="18">
        <v>0.55</v>
      </c>
      <c r="D42" s="8" t="s">
        <v>51</v>
      </c>
      <c r="E42" s="1" t="s">
        <v>52</v>
      </c>
      <c r="F42" s="9"/>
      <c r="G42" s="10" t="s">
        <v>55</v>
      </c>
      <c r="H42" s="22" t="s">
        <v>56</v>
      </c>
      <c r="I42" s="23" t="s">
        <v>57</v>
      </c>
      <c r="J42" s="29"/>
      <c r="K42" s="30"/>
      <c r="N42" s="5" t="s">
        <v>58</v>
      </c>
      <c r="O42" s="21"/>
      <c r="P42" s="21"/>
      <c r="Q42" s="6"/>
    </row>
    <row r="43">
      <c r="A43" s="8" t="s">
        <v>4</v>
      </c>
      <c r="B43" s="9">
        <f>(B33*B35)+(B34*B36)</f>
        <v>0.0275</v>
      </c>
      <c r="D43" s="26" t="s">
        <v>53</v>
      </c>
      <c r="E43" s="27" t="s">
        <v>54</v>
      </c>
      <c r="F43" s="28"/>
    </row>
    <row r="44">
      <c r="A44" s="8" t="s">
        <v>13</v>
      </c>
      <c r="B44" s="58">
        <f>1/(1+EXP(-B43))</f>
        <v>0.5068745668</v>
      </c>
      <c r="G44" s="10" t="s">
        <v>59</v>
      </c>
      <c r="H44" s="7" t="s">
        <v>60</v>
      </c>
      <c r="I44" s="14" t="s">
        <v>61</v>
      </c>
      <c r="J44" s="32"/>
      <c r="K44" s="15"/>
    </row>
    <row r="45">
      <c r="A45" s="8" t="s">
        <v>8</v>
      </c>
      <c r="B45" s="9">
        <f>(B33*B37)+(B34*B38)</f>
        <v>0.0425</v>
      </c>
    </row>
    <row r="46">
      <c r="A46" s="8" t="s">
        <v>22</v>
      </c>
      <c r="B46" s="59">
        <f>1/(1+EXP(-B45))</f>
        <v>0.510623401</v>
      </c>
      <c r="G46" s="13" t="s">
        <v>16</v>
      </c>
      <c r="H46" s="34" t="s">
        <v>62</v>
      </c>
      <c r="I46" s="14" t="s">
        <v>63</v>
      </c>
      <c r="J46" s="15"/>
      <c r="K46" s="16" t="s">
        <v>64</v>
      </c>
      <c r="L46" s="35" t="s">
        <v>65</v>
      </c>
    </row>
    <row r="47">
      <c r="A47" s="8" t="s">
        <v>32</v>
      </c>
      <c r="B47" s="59">
        <f>(B44*B39)+(B46*B40)</f>
        <v>0.4325303572</v>
      </c>
      <c r="G47" s="13" t="s">
        <v>25</v>
      </c>
      <c r="H47" s="34" t="s">
        <v>66</v>
      </c>
      <c r="I47" s="36" t="s">
        <v>67</v>
      </c>
      <c r="J47" s="16" t="s">
        <v>68</v>
      </c>
      <c r="K47" s="35" t="s">
        <v>69</v>
      </c>
    </row>
    <row r="48">
      <c r="A48" s="8" t="s">
        <v>142</v>
      </c>
      <c r="B48" s="59">
        <f>1/(1+EXP(-B47))</f>
        <v>0.6064777322</v>
      </c>
      <c r="G48" s="13" t="s">
        <v>39</v>
      </c>
      <c r="H48" s="37" t="s">
        <v>70</v>
      </c>
      <c r="K48" s="35" t="s">
        <v>71</v>
      </c>
    </row>
    <row r="49">
      <c r="A49" s="8" t="s">
        <v>35</v>
      </c>
      <c r="B49" s="59">
        <f>(B44*B41)+(B46*B42)</f>
        <v>0.5342801539</v>
      </c>
    </row>
    <row r="50">
      <c r="A50" s="8" t="s">
        <v>43</v>
      </c>
      <c r="B50" s="59">
        <f>1/(1+EXP(-B49))</f>
        <v>0.6304808355</v>
      </c>
      <c r="G50" s="1" t="s">
        <v>47</v>
      </c>
      <c r="H50" s="22" t="s">
        <v>60</v>
      </c>
      <c r="I50" s="23" t="s">
        <v>72</v>
      </c>
      <c r="J50" s="24"/>
      <c r="K50" s="25"/>
    </row>
    <row r="51">
      <c r="A51" s="8" t="s">
        <v>45</v>
      </c>
      <c r="B51" s="59">
        <f>0.5*(B31-B48)^2</f>
        <v>0.1778928425</v>
      </c>
    </row>
    <row r="52">
      <c r="A52" s="8" t="s">
        <v>51</v>
      </c>
      <c r="B52" s="59">
        <f>0.5*(B32-B50)^2</f>
        <v>0.06462701484</v>
      </c>
      <c r="G52" s="10" t="s">
        <v>73</v>
      </c>
      <c r="H52" s="22" t="s">
        <v>74</v>
      </c>
      <c r="I52" s="23" t="s">
        <v>75</v>
      </c>
      <c r="J52" s="24"/>
      <c r="K52" s="25"/>
    </row>
    <row r="53">
      <c r="A53" s="26" t="s">
        <v>143</v>
      </c>
      <c r="B53" s="60">
        <f>B51+B52</f>
        <v>0.2425198573</v>
      </c>
    </row>
    <row r="54">
      <c r="A54" s="1" t="s">
        <v>144</v>
      </c>
      <c r="B54" s="31">
        <f>I74</f>
        <v>0.0001882556669</v>
      </c>
      <c r="G54" s="10"/>
      <c r="H54" s="40"/>
    </row>
    <row r="55">
      <c r="A55" s="1" t="s">
        <v>145</v>
      </c>
      <c r="C55" s="1">
        <v>3.77E-4</v>
      </c>
      <c r="G55" s="10"/>
      <c r="H55" s="1"/>
      <c r="I55" s="38"/>
      <c r="J55" s="39"/>
      <c r="K55" s="39"/>
      <c r="L55" s="39"/>
      <c r="N55" s="1"/>
    </row>
    <row r="56">
      <c r="A56" s="1" t="s">
        <v>146</v>
      </c>
      <c r="C56" s="1">
        <v>2.25E-4</v>
      </c>
      <c r="G56" s="10"/>
      <c r="H56" s="1"/>
      <c r="I56" s="38"/>
      <c r="J56" s="39"/>
      <c r="K56" s="39"/>
      <c r="L56" s="39"/>
      <c r="N56" s="1"/>
    </row>
    <row r="57">
      <c r="A57" s="1" t="s">
        <v>147</v>
      </c>
      <c r="C57" s="1">
        <v>4.497E-4</v>
      </c>
      <c r="G57" s="10"/>
      <c r="H57" s="1"/>
      <c r="I57" s="38"/>
      <c r="J57" s="39"/>
      <c r="K57" s="39"/>
      <c r="L57" s="39"/>
      <c r="N57" s="1"/>
    </row>
    <row r="58">
      <c r="A58" s="1" t="s">
        <v>148</v>
      </c>
      <c r="C58" s="1">
        <v>0.0721571</v>
      </c>
      <c r="G58" s="10" t="s">
        <v>76</v>
      </c>
      <c r="H58" s="1" t="s">
        <v>77</v>
      </c>
      <c r="I58" s="14" t="s">
        <v>78</v>
      </c>
      <c r="J58" s="32"/>
      <c r="K58" s="32"/>
      <c r="L58" s="15"/>
      <c r="N58" s="1" t="s">
        <v>79</v>
      </c>
    </row>
    <row r="59">
      <c r="A59" s="1" t="s">
        <v>149</v>
      </c>
      <c r="C59" s="1">
        <v>0.0726907</v>
      </c>
    </row>
    <row r="60">
      <c r="A60" s="1" t="s">
        <v>150</v>
      </c>
      <c r="C60" s="1">
        <v>-0.0424553</v>
      </c>
      <c r="I60" s="17" t="s">
        <v>20</v>
      </c>
      <c r="J60" s="19" t="s">
        <v>29</v>
      </c>
      <c r="K60" s="7" t="s">
        <v>80</v>
      </c>
    </row>
    <row r="61">
      <c r="A61" s="1" t="s">
        <v>151</v>
      </c>
      <c r="C61" s="1">
        <v>-0.0427692</v>
      </c>
      <c r="I61" s="1" t="s">
        <v>16</v>
      </c>
      <c r="J61" s="1" t="s">
        <v>25</v>
      </c>
      <c r="K61" s="1" t="s">
        <v>39</v>
      </c>
    </row>
    <row r="62">
      <c r="G62" s="1" t="s">
        <v>81</v>
      </c>
      <c r="H62" s="40" t="s">
        <v>77</v>
      </c>
      <c r="I62" s="41" t="s">
        <v>82</v>
      </c>
      <c r="J62" s="30"/>
    </row>
    <row r="65">
      <c r="G65" s="10" t="s">
        <v>83</v>
      </c>
      <c r="H65" s="40" t="s">
        <v>84</v>
      </c>
      <c r="I65" s="41" t="s">
        <v>85</v>
      </c>
      <c r="J65" s="6"/>
    </row>
    <row r="67">
      <c r="G67" s="10" t="s">
        <v>86</v>
      </c>
      <c r="H67" s="40" t="s">
        <v>87</v>
      </c>
      <c r="I67" s="41" t="s">
        <v>88</v>
      </c>
      <c r="J67" s="6"/>
    </row>
    <row r="68">
      <c r="I68" s="1" t="s">
        <v>89</v>
      </c>
    </row>
    <row r="69">
      <c r="G69" s="10" t="s">
        <v>90</v>
      </c>
      <c r="H69" s="40" t="s">
        <v>91</v>
      </c>
      <c r="I69" s="42" t="s">
        <v>92</v>
      </c>
      <c r="J69" s="43"/>
      <c r="K69" s="44" t="s">
        <v>93</v>
      </c>
      <c r="L69" s="45"/>
    </row>
    <row r="71">
      <c r="G71" s="10" t="s">
        <v>94</v>
      </c>
      <c r="H71" s="40" t="s">
        <v>95</v>
      </c>
    </row>
    <row r="72">
      <c r="G72" s="1" t="s">
        <v>96</v>
      </c>
      <c r="I72" s="42" t="s">
        <v>97</v>
      </c>
      <c r="J72" s="43"/>
      <c r="K72" s="43"/>
      <c r="L72" s="44" t="s">
        <v>98</v>
      </c>
      <c r="M72" s="45"/>
      <c r="N72" s="45"/>
      <c r="O72" s="45"/>
    </row>
    <row r="73">
      <c r="G73" s="1"/>
      <c r="H73" s="1"/>
      <c r="I73" s="41" t="s">
        <v>99</v>
      </c>
      <c r="J73" s="21"/>
      <c r="K73" s="21"/>
      <c r="L73" s="21"/>
      <c r="M73" s="6"/>
      <c r="O73" s="1">
        <v>1.88E-4</v>
      </c>
    </row>
    <row r="74">
      <c r="G74" s="1"/>
      <c r="H74" s="1"/>
      <c r="I74" s="46">
        <f>((B48-B31)*B48*(1-B48)*B39+(B50-B32)*B50*(1-B50)*B41)*B44*(1-B44)*B33</f>
        <v>0.0001882556669</v>
      </c>
    </row>
    <row r="75">
      <c r="G75" s="1"/>
      <c r="H75" s="1"/>
      <c r="I75" s="1"/>
    </row>
    <row r="76">
      <c r="G76" s="44" t="s">
        <v>100</v>
      </c>
      <c r="H76" s="1" t="s">
        <v>101</v>
      </c>
      <c r="I76" s="1" t="s">
        <v>102</v>
      </c>
    </row>
    <row r="78">
      <c r="G78" s="1" t="s">
        <v>103</v>
      </c>
      <c r="H78" s="7" t="s">
        <v>104</v>
      </c>
      <c r="I78" s="36" t="s">
        <v>105</v>
      </c>
      <c r="J78" s="16" t="s">
        <v>106</v>
      </c>
      <c r="K78" s="1" t="s">
        <v>107</v>
      </c>
    </row>
    <row r="80">
      <c r="H80" s="17" t="s">
        <v>20</v>
      </c>
      <c r="I80" s="19" t="s">
        <v>29</v>
      </c>
      <c r="J80" s="1" t="s">
        <v>108</v>
      </c>
      <c r="K80" s="1" t="s">
        <v>107</v>
      </c>
      <c r="L80" s="1" t="s">
        <v>109</v>
      </c>
    </row>
    <row r="81">
      <c r="H81" s="1" t="s">
        <v>16</v>
      </c>
      <c r="I81" s="1" t="s">
        <v>25</v>
      </c>
      <c r="J81" s="1" t="s">
        <v>39</v>
      </c>
      <c r="K81" s="1" t="s">
        <v>103</v>
      </c>
      <c r="L81" s="1" t="s">
        <v>110</v>
      </c>
    </row>
    <row r="83">
      <c r="G83" s="1" t="s">
        <v>47</v>
      </c>
      <c r="H83" s="1" t="s">
        <v>101</v>
      </c>
      <c r="I83" s="47" t="s">
        <v>111</v>
      </c>
      <c r="J83" s="21"/>
      <c r="K83" s="6"/>
    </row>
    <row r="85">
      <c r="H85" s="1" t="s">
        <v>112</v>
      </c>
      <c r="I85" s="17" t="s">
        <v>113</v>
      </c>
      <c r="J85" s="21"/>
      <c r="K85" s="6"/>
    </row>
    <row r="88">
      <c r="G88" s="1" t="s">
        <v>114</v>
      </c>
      <c r="H88" s="1" t="s">
        <v>115</v>
      </c>
    </row>
    <row r="89">
      <c r="G89" s="1" t="s">
        <v>118</v>
      </c>
      <c r="H89" s="1" t="s">
        <v>119</v>
      </c>
    </row>
    <row r="90">
      <c r="G90" s="1" t="s">
        <v>122</v>
      </c>
      <c r="H90" s="1" t="s">
        <v>123</v>
      </c>
    </row>
    <row r="91">
      <c r="G91" s="1" t="s">
        <v>126</v>
      </c>
      <c r="H91" s="1" t="s">
        <v>127</v>
      </c>
    </row>
    <row r="92">
      <c r="G92" s="1" t="s">
        <v>130</v>
      </c>
      <c r="H92" s="1" t="s">
        <v>131</v>
      </c>
    </row>
  </sheetData>
  <drawing r:id="rId1"/>
</worksheet>
</file>