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/>
  <xr:revisionPtr revIDLastSave="0" documentId="8_{1B320782-11A6-4ADC-9A2C-A00424B47E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Copy of Sheet1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D79" i="1"/>
  <c r="C79" i="1"/>
  <c r="B79" i="1"/>
  <c r="A79" i="1"/>
  <c r="G57" i="1"/>
  <c r="O79" i="1" l="1"/>
  <c r="P79" i="1" s="1"/>
  <c r="M79" i="1"/>
  <c r="N79" i="1" s="1"/>
  <c r="B45" i="2"/>
  <c r="B46" i="2" s="1"/>
  <c r="B43" i="2"/>
  <c r="B44" i="2" s="1"/>
  <c r="B49" i="2" l="1"/>
  <c r="B50" i="2" s="1"/>
  <c r="B52" i="2" s="1"/>
  <c r="B47" i="2"/>
  <c r="B48" i="2" s="1"/>
  <c r="S79" i="1"/>
  <c r="T79" i="1" s="1"/>
  <c r="Q79" i="1"/>
  <c r="R79" i="1" s="1"/>
  <c r="AC79" i="1" l="1"/>
  <c r="J80" i="1" s="1"/>
  <c r="AB79" i="1"/>
  <c r="I80" i="1" s="1"/>
  <c r="AA79" i="1"/>
  <c r="H80" i="1" s="1"/>
  <c r="Z79" i="1"/>
  <c r="G80" i="1" s="1"/>
  <c r="Y79" i="1"/>
  <c r="F80" i="1" s="1"/>
  <c r="X79" i="1"/>
  <c r="E80" i="1" s="1"/>
  <c r="U79" i="1"/>
  <c r="AE79" i="1"/>
  <c r="L80" i="1" s="1"/>
  <c r="AD79" i="1"/>
  <c r="K80" i="1" s="1"/>
  <c r="V79" i="1"/>
  <c r="I74" i="2"/>
  <c r="B54" i="2" s="1"/>
  <c r="C35" i="2" s="1"/>
  <c r="B51" i="2"/>
  <c r="B53" i="2" s="1"/>
  <c r="W79" i="1" l="1"/>
  <c r="M80" i="1"/>
  <c r="N80" i="1" s="1"/>
  <c r="O80" i="1"/>
  <c r="P80" i="1" s="1"/>
  <c r="S80" i="1" l="1"/>
  <c r="T80" i="1" s="1"/>
  <c r="Q80" i="1"/>
  <c r="R80" i="1" s="1"/>
  <c r="AC80" i="1" l="1"/>
  <c r="J81" i="1" s="1"/>
  <c r="AB80" i="1"/>
  <c r="I81" i="1" s="1"/>
  <c r="AA80" i="1"/>
  <c r="H81" i="1" s="1"/>
  <c r="Z80" i="1"/>
  <c r="G81" i="1" s="1"/>
  <c r="Y80" i="1"/>
  <c r="F81" i="1" s="1"/>
  <c r="X80" i="1"/>
  <c r="E81" i="1" s="1"/>
  <c r="U80" i="1"/>
  <c r="AE80" i="1"/>
  <c r="L81" i="1" s="1"/>
  <c r="AD80" i="1"/>
  <c r="K81" i="1" s="1"/>
  <c r="V80" i="1"/>
  <c r="W80" i="1" l="1"/>
  <c r="M81" i="1"/>
  <c r="N81" i="1" s="1"/>
  <c r="O81" i="1"/>
  <c r="P81" i="1" s="1"/>
  <c r="S81" i="1" l="1"/>
  <c r="T81" i="1" s="1"/>
  <c r="Q81" i="1"/>
  <c r="R81" i="1" s="1"/>
  <c r="AC81" i="1" l="1"/>
  <c r="J82" i="1" s="1"/>
  <c r="AB81" i="1"/>
  <c r="I82" i="1" s="1"/>
  <c r="AA81" i="1"/>
  <c r="H82" i="1" s="1"/>
  <c r="Z81" i="1"/>
  <c r="G82" i="1" s="1"/>
  <c r="Y81" i="1"/>
  <c r="F82" i="1" s="1"/>
  <c r="X81" i="1"/>
  <c r="E82" i="1" s="1"/>
  <c r="U81" i="1"/>
  <c r="AE81" i="1"/>
  <c r="L82" i="1" s="1"/>
  <c r="AD81" i="1"/>
  <c r="K82" i="1" s="1"/>
  <c r="V81" i="1"/>
  <c r="W81" i="1" l="1"/>
  <c r="M82" i="1"/>
  <c r="N82" i="1" s="1"/>
  <c r="O82" i="1"/>
  <c r="P82" i="1" s="1"/>
  <c r="S82" i="1" l="1"/>
  <c r="T82" i="1" s="1"/>
  <c r="Q82" i="1"/>
  <c r="R82" i="1" s="1"/>
  <c r="AC82" i="1" l="1"/>
  <c r="J83" i="1" s="1"/>
  <c r="AB82" i="1"/>
  <c r="I83" i="1" s="1"/>
  <c r="AA82" i="1"/>
  <c r="H83" i="1" s="1"/>
  <c r="Z82" i="1"/>
  <c r="G83" i="1" s="1"/>
  <c r="Y82" i="1"/>
  <c r="F83" i="1" s="1"/>
  <c r="X82" i="1"/>
  <c r="E83" i="1" s="1"/>
  <c r="U82" i="1"/>
  <c r="AE82" i="1"/>
  <c r="L83" i="1" s="1"/>
  <c r="AD82" i="1"/>
  <c r="K83" i="1" s="1"/>
  <c r="V82" i="1"/>
  <c r="W82" i="1" l="1"/>
  <c r="M83" i="1"/>
  <c r="N83" i="1" s="1"/>
  <c r="O83" i="1"/>
  <c r="P83" i="1" s="1"/>
  <c r="S83" i="1" l="1"/>
  <c r="T83" i="1" s="1"/>
  <c r="Q83" i="1"/>
  <c r="R83" i="1" s="1"/>
  <c r="AC83" i="1" l="1"/>
  <c r="J84" i="1" s="1"/>
  <c r="AB83" i="1"/>
  <c r="I84" i="1" s="1"/>
  <c r="AA83" i="1"/>
  <c r="H84" i="1" s="1"/>
  <c r="Z83" i="1"/>
  <c r="G84" i="1" s="1"/>
  <c r="Y83" i="1"/>
  <c r="F84" i="1" s="1"/>
  <c r="X83" i="1"/>
  <c r="E84" i="1" s="1"/>
  <c r="U83" i="1"/>
  <c r="AE83" i="1"/>
  <c r="L84" i="1" s="1"/>
  <c r="AD83" i="1"/>
  <c r="K84" i="1" s="1"/>
  <c r="V83" i="1"/>
  <c r="W83" i="1" l="1"/>
  <c r="M84" i="1"/>
  <c r="N84" i="1" s="1"/>
  <c r="O84" i="1"/>
  <c r="P84" i="1" s="1"/>
  <c r="S84" i="1" l="1"/>
  <c r="T84" i="1" s="1"/>
  <c r="Q84" i="1"/>
  <c r="R84" i="1" s="1"/>
  <c r="AC84" i="1" l="1"/>
  <c r="J85" i="1" s="1"/>
  <c r="AB84" i="1"/>
  <c r="I85" i="1" s="1"/>
  <c r="AA84" i="1"/>
  <c r="H85" i="1" s="1"/>
  <c r="Z84" i="1"/>
  <c r="G85" i="1" s="1"/>
  <c r="Y84" i="1"/>
  <c r="F85" i="1" s="1"/>
  <c r="X84" i="1"/>
  <c r="E85" i="1" s="1"/>
  <c r="U84" i="1"/>
  <c r="AE84" i="1"/>
  <c r="L85" i="1" s="1"/>
  <c r="AD84" i="1"/>
  <c r="K85" i="1" s="1"/>
  <c r="V84" i="1"/>
  <c r="W84" i="1" l="1"/>
  <c r="M85" i="1"/>
  <c r="N85" i="1" s="1"/>
  <c r="O85" i="1"/>
  <c r="P85" i="1" s="1"/>
  <c r="S85" i="1" l="1"/>
  <c r="T85" i="1" s="1"/>
  <c r="Q85" i="1"/>
  <c r="R85" i="1" s="1"/>
  <c r="AC85" i="1" l="1"/>
  <c r="J86" i="1" s="1"/>
  <c r="AB85" i="1"/>
  <c r="I86" i="1" s="1"/>
  <c r="AA85" i="1"/>
  <c r="H86" i="1" s="1"/>
  <c r="Z85" i="1"/>
  <c r="G86" i="1" s="1"/>
  <c r="Y85" i="1"/>
  <c r="F86" i="1" s="1"/>
  <c r="X85" i="1"/>
  <c r="E86" i="1" s="1"/>
  <c r="U85" i="1"/>
  <c r="AE85" i="1"/>
  <c r="L86" i="1" s="1"/>
  <c r="AD85" i="1"/>
  <c r="K86" i="1" s="1"/>
  <c r="V85" i="1"/>
  <c r="W85" i="1" l="1"/>
  <c r="M86" i="1"/>
  <c r="N86" i="1" s="1"/>
  <c r="O86" i="1"/>
  <c r="P86" i="1" s="1"/>
  <c r="S86" i="1" l="1"/>
  <c r="T86" i="1" s="1"/>
  <c r="Q86" i="1"/>
  <c r="R86" i="1" s="1"/>
  <c r="AC86" i="1" l="1"/>
  <c r="J87" i="1" s="1"/>
  <c r="AB86" i="1"/>
  <c r="I87" i="1" s="1"/>
  <c r="AA86" i="1"/>
  <c r="H87" i="1" s="1"/>
  <c r="Z86" i="1"/>
  <c r="G87" i="1" s="1"/>
  <c r="Y86" i="1"/>
  <c r="F87" i="1" s="1"/>
  <c r="X86" i="1"/>
  <c r="E87" i="1" s="1"/>
  <c r="U86" i="1"/>
  <c r="AE86" i="1"/>
  <c r="L87" i="1" s="1"/>
  <c r="AD86" i="1"/>
  <c r="K87" i="1" s="1"/>
  <c r="V86" i="1"/>
  <c r="W86" i="1" l="1"/>
  <c r="M87" i="1"/>
  <c r="N87" i="1" s="1"/>
  <c r="O87" i="1"/>
  <c r="P87" i="1" s="1"/>
  <c r="S87" i="1" l="1"/>
  <c r="T87" i="1" s="1"/>
  <c r="Q87" i="1"/>
  <c r="R87" i="1" s="1"/>
  <c r="AC87" i="1" l="1"/>
  <c r="J88" i="1" s="1"/>
  <c r="AB87" i="1"/>
  <c r="I88" i="1" s="1"/>
  <c r="AA87" i="1"/>
  <c r="H88" i="1" s="1"/>
  <c r="Z87" i="1"/>
  <c r="G88" i="1" s="1"/>
  <c r="Y87" i="1"/>
  <c r="F88" i="1" s="1"/>
  <c r="X87" i="1"/>
  <c r="E88" i="1" s="1"/>
  <c r="U87" i="1"/>
  <c r="AE87" i="1"/>
  <c r="L88" i="1" s="1"/>
  <c r="AD87" i="1"/>
  <c r="K88" i="1" s="1"/>
  <c r="V87" i="1"/>
  <c r="W87" i="1" l="1"/>
  <c r="M88" i="1"/>
  <c r="N88" i="1" s="1"/>
  <c r="O88" i="1"/>
  <c r="P88" i="1" s="1"/>
  <c r="S88" i="1" l="1"/>
  <c r="T88" i="1" s="1"/>
  <c r="Q88" i="1"/>
  <c r="R88" i="1" s="1"/>
  <c r="AC88" i="1" l="1"/>
  <c r="J89" i="1" s="1"/>
  <c r="AB88" i="1"/>
  <c r="I89" i="1" s="1"/>
  <c r="AA88" i="1"/>
  <c r="H89" i="1" s="1"/>
  <c r="Z88" i="1"/>
  <c r="G89" i="1" s="1"/>
  <c r="Y88" i="1"/>
  <c r="F89" i="1" s="1"/>
  <c r="X88" i="1"/>
  <c r="E89" i="1" s="1"/>
  <c r="U88" i="1"/>
  <c r="AE88" i="1"/>
  <c r="L89" i="1" s="1"/>
  <c r="AD88" i="1"/>
  <c r="K89" i="1" s="1"/>
  <c r="V88" i="1"/>
  <c r="W88" i="1" l="1"/>
  <c r="M89" i="1"/>
  <c r="N89" i="1" s="1"/>
  <c r="O89" i="1"/>
  <c r="P89" i="1" s="1"/>
  <c r="S89" i="1" l="1"/>
  <c r="T89" i="1" s="1"/>
  <c r="Q89" i="1"/>
  <c r="R89" i="1" s="1"/>
  <c r="AC89" i="1" l="1"/>
  <c r="J90" i="1" s="1"/>
  <c r="AB89" i="1"/>
  <c r="I90" i="1" s="1"/>
  <c r="AA89" i="1"/>
  <c r="H90" i="1" s="1"/>
  <c r="Z89" i="1"/>
  <c r="G90" i="1" s="1"/>
  <c r="Y89" i="1"/>
  <c r="F90" i="1" s="1"/>
  <c r="X89" i="1"/>
  <c r="E90" i="1" s="1"/>
  <c r="U89" i="1"/>
  <c r="AE89" i="1"/>
  <c r="L90" i="1" s="1"/>
  <c r="AD89" i="1"/>
  <c r="K90" i="1" s="1"/>
  <c r="V89" i="1"/>
  <c r="W89" i="1" l="1"/>
  <c r="M90" i="1"/>
  <c r="N90" i="1" s="1"/>
  <c r="O90" i="1"/>
  <c r="P90" i="1" s="1"/>
  <c r="S90" i="1" l="1"/>
  <c r="T90" i="1" s="1"/>
  <c r="Q90" i="1"/>
  <c r="R90" i="1" s="1"/>
  <c r="AC90" i="1" l="1"/>
  <c r="J91" i="1" s="1"/>
  <c r="AB90" i="1"/>
  <c r="I91" i="1" s="1"/>
  <c r="AA90" i="1"/>
  <c r="H91" i="1" s="1"/>
  <c r="Z90" i="1"/>
  <c r="G91" i="1" s="1"/>
  <c r="Y90" i="1"/>
  <c r="F91" i="1" s="1"/>
  <c r="X90" i="1"/>
  <c r="E91" i="1" s="1"/>
  <c r="U90" i="1"/>
  <c r="AE90" i="1"/>
  <c r="L91" i="1" s="1"/>
  <c r="AD90" i="1"/>
  <c r="K91" i="1" s="1"/>
  <c r="V90" i="1"/>
  <c r="W90" i="1" l="1"/>
  <c r="M91" i="1"/>
  <c r="N91" i="1" s="1"/>
  <c r="O91" i="1"/>
  <c r="P91" i="1" s="1"/>
  <c r="S91" i="1" l="1"/>
  <c r="T91" i="1" s="1"/>
  <c r="Q91" i="1"/>
  <c r="R91" i="1" s="1"/>
  <c r="AC91" i="1" l="1"/>
  <c r="J92" i="1" s="1"/>
  <c r="AB91" i="1"/>
  <c r="I92" i="1" s="1"/>
  <c r="AA91" i="1"/>
  <c r="H92" i="1" s="1"/>
  <c r="Z91" i="1"/>
  <c r="G92" i="1" s="1"/>
  <c r="Y91" i="1"/>
  <c r="F92" i="1" s="1"/>
  <c r="X91" i="1"/>
  <c r="E92" i="1" s="1"/>
  <c r="U91" i="1"/>
  <c r="AE91" i="1"/>
  <c r="L92" i="1" s="1"/>
  <c r="AD91" i="1"/>
  <c r="K92" i="1" s="1"/>
  <c r="V91" i="1"/>
  <c r="W91" i="1" l="1"/>
  <c r="M92" i="1"/>
  <c r="N92" i="1" s="1"/>
  <c r="O92" i="1"/>
  <c r="P92" i="1" s="1"/>
  <c r="S92" i="1" l="1"/>
  <c r="T92" i="1" s="1"/>
  <c r="Q92" i="1"/>
  <c r="R92" i="1" s="1"/>
  <c r="AC92" i="1" l="1"/>
  <c r="J93" i="1" s="1"/>
  <c r="AB92" i="1"/>
  <c r="I93" i="1" s="1"/>
  <c r="AA92" i="1"/>
  <c r="H93" i="1" s="1"/>
  <c r="Z92" i="1"/>
  <c r="G93" i="1" s="1"/>
  <c r="Y92" i="1"/>
  <c r="F93" i="1" s="1"/>
  <c r="X92" i="1"/>
  <c r="E93" i="1" s="1"/>
  <c r="U92" i="1"/>
  <c r="AE92" i="1"/>
  <c r="L93" i="1" s="1"/>
  <c r="AD92" i="1"/>
  <c r="K93" i="1" s="1"/>
  <c r="V92" i="1"/>
  <c r="W92" i="1" l="1"/>
  <c r="M93" i="1"/>
  <c r="N93" i="1" s="1"/>
  <c r="O93" i="1"/>
  <c r="P93" i="1" s="1"/>
  <c r="S93" i="1" l="1"/>
  <c r="T93" i="1" s="1"/>
  <c r="Q93" i="1"/>
  <c r="R93" i="1" s="1"/>
  <c r="AC93" i="1" l="1"/>
  <c r="J94" i="1" s="1"/>
  <c r="AB93" i="1"/>
  <c r="I94" i="1" s="1"/>
  <c r="AA93" i="1"/>
  <c r="H94" i="1" s="1"/>
  <c r="Z93" i="1"/>
  <c r="G94" i="1" s="1"/>
  <c r="Y93" i="1"/>
  <c r="F94" i="1" s="1"/>
  <c r="X93" i="1"/>
  <c r="E94" i="1" s="1"/>
  <c r="U93" i="1"/>
  <c r="AE93" i="1"/>
  <c r="L94" i="1" s="1"/>
  <c r="AD93" i="1"/>
  <c r="K94" i="1" s="1"/>
  <c r="V93" i="1"/>
  <c r="W93" i="1" l="1"/>
  <c r="M94" i="1"/>
  <c r="N94" i="1" s="1"/>
  <c r="O94" i="1"/>
  <c r="P94" i="1" s="1"/>
  <c r="S94" i="1" l="1"/>
  <c r="T94" i="1" s="1"/>
  <c r="Q94" i="1"/>
  <c r="R94" i="1" s="1"/>
  <c r="AC94" i="1" l="1"/>
  <c r="J95" i="1" s="1"/>
  <c r="AB94" i="1"/>
  <c r="I95" i="1" s="1"/>
  <c r="AA94" i="1"/>
  <c r="H95" i="1" s="1"/>
  <c r="Z94" i="1"/>
  <c r="G95" i="1" s="1"/>
  <c r="Y94" i="1"/>
  <c r="F95" i="1" s="1"/>
  <c r="X94" i="1"/>
  <c r="E95" i="1" s="1"/>
  <c r="U94" i="1"/>
  <c r="AE94" i="1"/>
  <c r="L95" i="1" s="1"/>
  <c r="AD94" i="1"/>
  <c r="K95" i="1" s="1"/>
  <c r="V94" i="1"/>
  <c r="W94" i="1" l="1"/>
  <c r="M95" i="1"/>
  <c r="N95" i="1" s="1"/>
  <c r="O95" i="1"/>
  <c r="P95" i="1" s="1"/>
  <c r="S95" i="1" l="1"/>
  <c r="T95" i="1" s="1"/>
  <c r="Q95" i="1"/>
  <c r="R95" i="1" s="1"/>
  <c r="AC95" i="1" l="1"/>
  <c r="J96" i="1" s="1"/>
  <c r="AB95" i="1"/>
  <c r="I96" i="1" s="1"/>
  <c r="AA95" i="1"/>
  <c r="H96" i="1" s="1"/>
  <c r="Z95" i="1"/>
  <c r="G96" i="1" s="1"/>
  <c r="Y95" i="1"/>
  <c r="F96" i="1" s="1"/>
  <c r="X95" i="1"/>
  <c r="E96" i="1" s="1"/>
  <c r="U95" i="1"/>
  <c r="AE95" i="1"/>
  <c r="L96" i="1" s="1"/>
  <c r="AD95" i="1"/>
  <c r="K96" i="1" s="1"/>
  <c r="V95" i="1"/>
  <c r="W95" i="1" l="1"/>
  <c r="M96" i="1"/>
  <c r="N96" i="1" s="1"/>
  <c r="O96" i="1"/>
  <c r="P96" i="1" s="1"/>
  <c r="S96" i="1" l="1"/>
  <c r="T96" i="1" s="1"/>
  <c r="Q96" i="1"/>
  <c r="R96" i="1" s="1"/>
  <c r="AC96" i="1" l="1"/>
  <c r="J97" i="1" s="1"/>
  <c r="AB96" i="1"/>
  <c r="I97" i="1" s="1"/>
  <c r="AA96" i="1"/>
  <c r="H97" i="1" s="1"/>
  <c r="Z96" i="1"/>
  <c r="G97" i="1" s="1"/>
  <c r="Y96" i="1"/>
  <c r="F97" i="1" s="1"/>
  <c r="X96" i="1"/>
  <c r="E97" i="1" s="1"/>
  <c r="U96" i="1"/>
  <c r="AE96" i="1"/>
  <c r="L97" i="1" s="1"/>
  <c r="AD96" i="1"/>
  <c r="K97" i="1" s="1"/>
  <c r="V96" i="1"/>
  <c r="W96" i="1" l="1"/>
  <c r="M97" i="1"/>
  <c r="N97" i="1" s="1"/>
  <c r="O97" i="1"/>
  <c r="P97" i="1" s="1"/>
  <c r="S97" i="1" l="1"/>
  <c r="T97" i="1" s="1"/>
  <c r="Q97" i="1"/>
  <c r="R97" i="1" s="1"/>
  <c r="AC97" i="1" l="1"/>
  <c r="J98" i="1" s="1"/>
  <c r="AB97" i="1"/>
  <c r="I98" i="1" s="1"/>
  <c r="AA97" i="1"/>
  <c r="H98" i="1" s="1"/>
  <c r="Z97" i="1"/>
  <c r="G98" i="1" s="1"/>
  <c r="Y97" i="1"/>
  <c r="F98" i="1" s="1"/>
  <c r="X97" i="1"/>
  <c r="E98" i="1" s="1"/>
  <c r="U97" i="1"/>
  <c r="AE97" i="1"/>
  <c r="L98" i="1" s="1"/>
  <c r="AD97" i="1"/>
  <c r="K98" i="1" s="1"/>
  <c r="V97" i="1"/>
  <c r="W97" i="1" l="1"/>
  <c r="M98" i="1"/>
  <c r="N98" i="1" s="1"/>
  <c r="O98" i="1"/>
  <c r="P98" i="1" s="1"/>
  <c r="S98" i="1" l="1"/>
  <c r="T98" i="1" s="1"/>
  <c r="Q98" i="1"/>
  <c r="R98" i="1" s="1"/>
  <c r="AC98" i="1" l="1"/>
  <c r="J99" i="1" s="1"/>
  <c r="AB98" i="1"/>
  <c r="I99" i="1" s="1"/>
  <c r="AA98" i="1"/>
  <c r="H99" i="1" s="1"/>
  <c r="Z98" i="1"/>
  <c r="G99" i="1" s="1"/>
  <c r="Y98" i="1"/>
  <c r="F99" i="1" s="1"/>
  <c r="X98" i="1"/>
  <c r="E99" i="1" s="1"/>
  <c r="U98" i="1"/>
  <c r="AE98" i="1"/>
  <c r="L99" i="1" s="1"/>
  <c r="AD98" i="1"/>
  <c r="K99" i="1" s="1"/>
  <c r="V98" i="1"/>
  <c r="W98" i="1" l="1"/>
  <c r="M99" i="1"/>
  <c r="N99" i="1" s="1"/>
  <c r="O99" i="1"/>
  <c r="P99" i="1" s="1"/>
  <c r="S99" i="1" l="1"/>
  <c r="T99" i="1" s="1"/>
  <c r="Q99" i="1"/>
  <c r="R99" i="1" s="1"/>
  <c r="AC99" i="1" l="1"/>
  <c r="J100" i="1" s="1"/>
  <c r="AB99" i="1"/>
  <c r="I100" i="1" s="1"/>
  <c r="AA99" i="1"/>
  <c r="H100" i="1" s="1"/>
  <c r="Z99" i="1"/>
  <c r="G100" i="1" s="1"/>
  <c r="Y99" i="1"/>
  <c r="F100" i="1" s="1"/>
  <c r="X99" i="1"/>
  <c r="E100" i="1" s="1"/>
  <c r="U99" i="1"/>
  <c r="AE99" i="1"/>
  <c r="L100" i="1" s="1"/>
  <c r="AD99" i="1"/>
  <c r="K100" i="1" s="1"/>
  <c r="V99" i="1"/>
  <c r="W99" i="1" l="1"/>
  <c r="M100" i="1"/>
  <c r="N100" i="1" s="1"/>
  <c r="O100" i="1"/>
  <c r="P100" i="1" s="1"/>
  <c r="S100" i="1" l="1"/>
  <c r="T100" i="1" s="1"/>
  <c r="Q100" i="1"/>
  <c r="R100" i="1" s="1"/>
  <c r="AC100" i="1" l="1"/>
  <c r="J101" i="1" s="1"/>
  <c r="AB100" i="1"/>
  <c r="I101" i="1" s="1"/>
  <c r="AA100" i="1"/>
  <c r="H101" i="1" s="1"/>
  <c r="Z100" i="1"/>
  <c r="G101" i="1" s="1"/>
  <c r="Y100" i="1"/>
  <c r="F101" i="1" s="1"/>
  <c r="X100" i="1"/>
  <c r="E101" i="1" s="1"/>
  <c r="U100" i="1"/>
  <c r="AE100" i="1"/>
  <c r="L101" i="1" s="1"/>
  <c r="AD100" i="1"/>
  <c r="K101" i="1" s="1"/>
  <c r="V100" i="1"/>
  <c r="W100" i="1" l="1"/>
  <c r="M101" i="1"/>
  <c r="N101" i="1" s="1"/>
  <c r="O101" i="1"/>
  <c r="P101" i="1" s="1"/>
  <c r="S101" i="1" l="1"/>
  <c r="T101" i="1" s="1"/>
  <c r="Q101" i="1"/>
  <c r="R101" i="1" s="1"/>
  <c r="AC101" i="1" l="1"/>
  <c r="J102" i="1" s="1"/>
  <c r="AB101" i="1"/>
  <c r="I102" i="1" s="1"/>
  <c r="AA101" i="1"/>
  <c r="H102" i="1" s="1"/>
  <c r="Z101" i="1"/>
  <c r="G102" i="1" s="1"/>
  <c r="Y101" i="1"/>
  <c r="F102" i="1" s="1"/>
  <c r="X101" i="1"/>
  <c r="E102" i="1" s="1"/>
  <c r="U101" i="1"/>
  <c r="AE101" i="1"/>
  <c r="L102" i="1" s="1"/>
  <c r="AD101" i="1"/>
  <c r="K102" i="1" s="1"/>
  <c r="V101" i="1"/>
  <c r="W101" i="1" l="1"/>
  <c r="M102" i="1"/>
  <c r="N102" i="1" s="1"/>
  <c r="O102" i="1"/>
  <c r="P102" i="1" s="1"/>
  <c r="S102" i="1" l="1"/>
  <c r="T102" i="1" s="1"/>
  <c r="Q102" i="1"/>
  <c r="R102" i="1" s="1"/>
  <c r="AC102" i="1" l="1"/>
  <c r="J103" i="1" s="1"/>
  <c r="AB102" i="1"/>
  <c r="I103" i="1" s="1"/>
  <c r="AA102" i="1"/>
  <c r="H103" i="1" s="1"/>
  <c r="Z102" i="1"/>
  <c r="G103" i="1" s="1"/>
  <c r="Y102" i="1"/>
  <c r="F103" i="1" s="1"/>
  <c r="X102" i="1"/>
  <c r="E103" i="1" s="1"/>
  <c r="U102" i="1"/>
  <c r="AE102" i="1"/>
  <c r="L103" i="1" s="1"/>
  <c r="AD102" i="1"/>
  <c r="K103" i="1" s="1"/>
  <c r="V102" i="1"/>
  <c r="W102" i="1" l="1"/>
  <c r="M103" i="1"/>
  <c r="N103" i="1" s="1"/>
  <c r="O103" i="1"/>
  <c r="P103" i="1" s="1"/>
  <c r="S103" i="1" l="1"/>
  <c r="T103" i="1" s="1"/>
  <c r="Q103" i="1"/>
  <c r="R103" i="1" s="1"/>
  <c r="AC103" i="1" l="1"/>
  <c r="J104" i="1" s="1"/>
  <c r="AB103" i="1"/>
  <c r="I104" i="1" s="1"/>
  <c r="AA103" i="1"/>
  <c r="H104" i="1" s="1"/>
  <c r="Z103" i="1"/>
  <c r="G104" i="1" s="1"/>
  <c r="Y103" i="1"/>
  <c r="F104" i="1" s="1"/>
  <c r="X103" i="1"/>
  <c r="E104" i="1" s="1"/>
  <c r="U103" i="1"/>
  <c r="AE103" i="1"/>
  <c r="L104" i="1" s="1"/>
  <c r="AD103" i="1"/>
  <c r="K104" i="1" s="1"/>
  <c r="V103" i="1"/>
  <c r="W103" i="1" l="1"/>
  <c r="M104" i="1"/>
  <c r="N104" i="1" s="1"/>
  <c r="O104" i="1"/>
  <c r="P104" i="1" s="1"/>
  <c r="S104" i="1" l="1"/>
  <c r="T104" i="1" s="1"/>
  <c r="Q104" i="1"/>
  <c r="R104" i="1" s="1"/>
  <c r="AC104" i="1" l="1"/>
  <c r="J105" i="1" s="1"/>
  <c r="AB104" i="1"/>
  <c r="I105" i="1" s="1"/>
  <c r="AA104" i="1"/>
  <c r="H105" i="1" s="1"/>
  <c r="Z104" i="1"/>
  <c r="G105" i="1" s="1"/>
  <c r="Y104" i="1"/>
  <c r="F105" i="1" s="1"/>
  <c r="X104" i="1"/>
  <c r="E105" i="1" s="1"/>
  <c r="U104" i="1"/>
  <c r="AE104" i="1"/>
  <c r="L105" i="1" s="1"/>
  <c r="AD104" i="1"/>
  <c r="K105" i="1" s="1"/>
  <c r="V104" i="1"/>
  <c r="W104" i="1" l="1"/>
  <c r="M105" i="1"/>
  <c r="N105" i="1" s="1"/>
  <c r="O105" i="1"/>
  <c r="P105" i="1" s="1"/>
  <c r="S105" i="1" l="1"/>
  <c r="T105" i="1" s="1"/>
  <c r="Q105" i="1"/>
  <c r="R105" i="1" s="1"/>
  <c r="AC105" i="1" l="1"/>
  <c r="J106" i="1" s="1"/>
  <c r="AB105" i="1"/>
  <c r="I106" i="1" s="1"/>
  <c r="AA105" i="1"/>
  <c r="H106" i="1" s="1"/>
  <c r="Z105" i="1"/>
  <c r="G106" i="1" s="1"/>
  <c r="Y105" i="1"/>
  <c r="F106" i="1" s="1"/>
  <c r="X105" i="1"/>
  <c r="E106" i="1" s="1"/>
  <c r="U105" i="1"/>
  <c r="AE105" i="1"/>
  <c r="L106" i="1" s="1"/>
  <c r="AD105" i="1"/>
  <c r="K106" i="1" s="1"/>
  <c r="V105" i="1"/>
  <c r="W105" i="1" l="1"/>
  <c r="M106" i="1"/>
  <c r="N106" i="1" s="1"/>
  <c r="O106" i="1"/>
  <c r="P106" i="1" s="1"/>
  <c r="S106" i="1" l="1"/>
  <c r="T106" i="1" s="1"/>
  <c r="Q106" i="1"/>
  <c r="R106" i="1" s="1"/>
  <c r="AC106" i="1" l="1"/>
  <c r="J107" i="1" s="1"/>
  <c r="AB106" i="1"/>
  <c r="I107" i="1" s="1"/>
  <c r="AA106" i="1"/>
  <c r="H107" i="1" s="1"/>
  <c r="Z106" i="1"/>
  <c r="G107" i="1" s="1"/>
  <c r="Y106" i="1"/>
  <c r="F107" i="1" s="1"/>
  <c r="X106" i="1"/>
  <c r="E107" i="1" s="1"/>
  <c r="U106" i="1"/>
  <c r="AE106" i="1"/>
  <c r="L107" i="1" s="1"/>
  <c r="AD106" i="1"/>
  <c r="K107" i="1" s="1"/>
  <c r="V106" i="1"/>
  <c r="W106" i="1" l="1"/>
  <c r="M107" i="1"/>
  <c r="N107" i="1" s="1"/>
  <c r="O107" i="1"/>
  <c r="P107" i="1" s="1"/>
  <c r="S107" i="1" l="1"/>
  <c r="T107" i="1" s="1"/>
  <c r="Q107" i="1"/>
  <c r="R107" i="1" s="1"/>
  <c r="AC107" i="1" l="1"/>
  <c r="J108" i="1" s="1"/>
  <c r="AB107" i="1"/>
  <c r="I108" i="1" s="1"/>
  <c r="AA107" i="1"/>
  <c r="H108" i="1" s="1"/>
  <c r="Z107" i="1"/>
  <c r="G108" i="1" s="1"/>
  <c r="Y107" i="1"/>
  <c r="F108" i="1" s="1"/>
  <c r="X107" i="1"/>
  <c r="E108" i="1" s="1"/>
  <c r="U107" i="1"/>
  <c r="AE107" i="1"/>
  <c r="L108" i="1" s="1"/>
  <c r="AD107" i="1"/>
  <c r="K108" i="1" s="1"/>
  <c r="V107" i="1"/>
  <c r="W107" i="1" l="1"/>
  <c r="M108" i="1"/>
  <c r="N108" i="1" s="1"/>
  <c r="O108" i="1"/>
  <c r="P108" i="1" s="1"/>
  <c r="S108" i="1" l="1"/>
  <c r="T108" i="1" s="1"/>
  <c r="Q108" i="1"/>
  <c r="R108" i="1" s="1"/>
  <c r="AC108" i="1" l="1"/>
  <c r="J109" i="1" s="1"/>
  <c r="AB108" i="1"/>
  <c r="I109" i="1" s="1"/>
  <c r="AA108" i="1"/>
  <c r="H109" i="1" s="1"/>
  <c r="Z108" i="1"/>
  <c r="G109" i="1" s="1"/>
  <c r="Y108" i="1"/>
  <c r="F109" i="1" s="1"/>
  <c r="X108" i="1"/>
  <c r="E109" i="1" s="1"/>
  <c r="U108" i="1"/>
  <c r="AE108" i="1"/>
  <c r="L109" i="1" s="1"/>
  <c r="AD108" i="1"/>
  <c r="K109" i="1" s="1"/>
  <c r="V108" i="1"/>
  <c r="W108" i="1" l="1"/>
  <c r="M109" i="1"/>
  <c r="N109" i="1" s="1"/>
  <c r="O109" i="1"/>
  <c r="P109" i="1" s="1"/>
  <c r="S109" i="1" l="1"/>
  <c r="T109" i="1" s="1"/>
  <c r="Q109" i="1"/>
  <c r="R109" i="1" s="1"/>
  <c r="AC109" i="1" l="1"/>
  <c r="J110" i="1" s="1"/>
  <c r="AB109" i="1"/>
  <c r="I110" i="1" s="1"/>
  <c r="AA109" i="1"/>
  <c r="H110" i="1" s="1"/>
  <c r="Z109" i="1"/>
  <c r="G110" i="1" s="1"/>
  <c r="Y109" i="1"/>
  <c r="F110" i="1" s="1"/>
  <c r="X109" i="1"/>
  <c r="E110" i="1" s="1"/>
  <c r="U109" i="1"/>
  <c r="AE109" i="1"/>
  <c r="L110" i="1" s="1"/>
  <c r="AD109" i="1"/>
  <c r="K110" i="1" s="1"/>
  <c r="V109" i="1"/>
  <c r="W109" i="1" l="1"/>
  <c r="M110" i="1"/>
  <c r="N110" i="1" s="1"/>
  <c r="O110" i="1"/>
  <c r="P110" i="1" s="1"/>
  <c r="S110" i="1" l="1"/>
  <c r="T110" i="1" s="1"/>
  <c r="Q110" i="1"/>
  <c r="R110" i="1" s="1"/>
  <c r="AC110" i="1" l="1"/>
  <c r="J111" i="1" s="1"/>
  <c r="AB110" i="1"/>
  <c r="I111" i="1" s="1"/>
  <c r="AA110" i="1"/>
  <c r="H111" i="1" s="1"/>
  <c r="Z110" i="1"/>
  <c r="G111" i="1" s="1"/>
  <c r="Y110" i="1"/>
  <c r="F111" i="1" s="1"/>
  <c r="X110" i="1"/>
  <c r="E111" i="1" s="1"/>
  <c r="U110" i="1"/>
  <c r="AE110" i="1"/>
  <c r="L111" i="1" s="1"/>
  <c r="AD110" i="1"/>
  <c r="K111" i="1" s="1"/>
  <c r="V110" i="1"/>
  <c r="W110" i="1" l="1"/>
  <c r="M111" i="1"/>
  <c r="N111" i="1" s="1"/>
  <c r="O111" i="1"/>
  <c r="P111" i="1" s="1"/>
  <c r="S111" i="1" l="1"/>
  <c r="T111" i="1" s="1"/>
  <c r="Q111" i="1"/>
  <c r="R111" i="1" s="1"/>
  <c r="AC111" i="1" l="1"/>
  <c r="J112" i="1" s="1"/>
  <c r="AB111" i="1"/>
  <c r="I112" i="1" s="1"/>
  <c r="AA111" i="1"/>
  <c r="H112" i="1" s="1"/>
  <c r="Z111" i="1"/>
  <c r="G112" i="1" s="1"/>
  <c r="Y111" i="1"/>
  <c r="F112" i="1" s="1"/>
  <c r="X111" i="1"/>
  <c r="E112" i="1" s="1"/>
  <c r="U111" i="1"/>
  <c r="AE111" i="1"/>
  <c r="L112" i="1" s="1"/>
  <c r="AD111" i="1"/>
  <c r="K112" i="1" s="1"/>
  <c r="V111" i="1"/>
  <c r="W111" i="1" l="1"/>
  <c r="M112" i="1"/>
  <c r="N112" i="1" s="1"/>
  <c r="O112" i="1"/>
  <c r="P112" i="1" s="1"/>
  <c r="S112" i="1" l="1"/>
  <c r="T112" i="1" s="1"/>
  <c r="Q112" i="1"/>
  <c r="R112" i="1" s="1"/>
  <c r="AC112" i="1" l="1"/>
  <c r="J113" i="1" s="1"/>
  <c r="AB112" i="1"/>
  <c r="I113" i="1" s="1"/>
  <c r="AA112" i="1"/>
  <c r="H113" i="1" s="1"/>
  <c r="Z112" i="1"/>
  <c r="G113" i="1" s="1"/>
  <c r="Y112" i="1"/>
  <c r="F113" i="1" s="1"/>
  <c r="X112" i="1"/>
  <c r="E113" i="1" s="1"/>
  <c r="U112" i="1"/>
  <c r="AE112" i="1"/>
  <c r="L113" i="1" s="1"/>
  <c r="AD112" i="1"/>
  <c r="K113" i="1" s="1"/>
  <c r="V112" i="1"/>
  <c r="W112" i="1" l="1"/>
  <c r="M113" i="1"/>
  <c r="N113" i="1" s="1"/>
  <c r="O113" i="1"/>
  <c r="P113" i="1" s="1"/>
  <c r="S113" i="1" l="1"/>
  <c r="T113" i="1" s="1"/>
  <c r="Q113" i="1"/>
  <c r="R113" i="1" s="1"/>
  <c r="AC113" i="1" l="1"/>
  <c r="J114" i="1" s="1"/>
  <c r="AB113" i="1"/>
  <c r="I114" i="1" s="1"/>
  <c r="AA113" i="1"/>
  <c r="H114" i="1" s="1"/>
  <c r="Z113" i="1"/>
  <c r="G114" i="1" s="1"/>
  <c r="Y113" i="1"/>
  <c r="F114" i="1" s="1"/>
  <c r="X113" i="1"/>
  <c r="E114" i="1" s="1"/>
  <c r="U113" i="1"/>
  <c r="AE113" i="1"/>
  <c r="L114" i="1" s="1"/>
  <c r="AD113" i="1"/>
  <c r="K114" i="1" s="1"/>
  <c r="V113" i="1"/>
  <c r="W113" i="1" l="1"/>
  <c r="M114" i="1"/>
  <c r="N114" i="1" s="1"/>
  <c r="O114" i="1"/>
  <c r="P114" i="1" s="1"/>
  <c r="S114" i="1" l="1"/>
  <c r="T114" i="1" s="1"/>
  <c r="Q114" i="1"/>
  <c r="R114" i="1" s="1"/>
  <c r="AC114" i="1" l="1"/>
  <c r="J115" i="1" s="1"/>
  <c r="AB114" i="1"/>
  <c r="I115" i="1" s="1"/>
  <c r="AA114" i="1"/>
  <c r="H115" i="1" s="1"/>
  <c r="Z114" i="1"/>
  <c r="G115" i="1" s="1"/>
  <c r="Y114" i="1"/>
  <c r="F115" i="1" s="1"/>
  <c r="X114" i="1"/>
  <c r="E115" i="1" s="1"/>
  <c r="U114" i="1"/>
  <c r="AE114" i="1"/>
  <c r="L115" i="1" s="1"/>
  <c r="AD114" i="1"/>
  <c r="K115" i="1" s="1"/>
  <c r="V114" i="1"/>
  <c r="W114" i="1" l="1"/>
  <c r="M115" i="1"/>
  <c r="N115" i="1" s="1"/>
  <c r="O115" i="1"/>
  <c r="P115" i="1" s="1"/>
  <c r="S115" i="1" l="1"/>
  <c r="T115" i="1" s="1"/>
  <c r="Q115" i="1"/>
  <c r="R115" i="1" s="1"/>
  <c r="AC115" i="1" l="1"/>
  <c r="J116" i="1" s="1"/>
  <c r="AB115" i="1"/>
  <c r="I116" i="1" s="1"/>
  <c r="AA115" i="1"/>
  <c r="H116" i="1" s="1"/>
  <c r="Z115" i="1"/>
  <c r="G116" i="1" s="1"/>
  <c r="Y115" i="1"/>
  <c r="F116" i="1" s="1"/>
  <c r="X115" i="1"/>
  <c r="E116" i="1" s="1"/>
  <c r="U115" i="1"/>
  <c r="AE115" i="1"/>
  <c r="L116" i="1" s="1"/>
  <c r="AD115" i="1"/>
  <c r="K116" i="1" s="1"/>
  <c r="V115" i="1"/>
  <c r="W115" i="1" l="1"/>
  <c r="M116" i="1"/>
  <c r="N116" i="1" s="1"/>
  <c r="O116" i="1"/>
  <c r="P116" i="1" s="1"/>
  <c r="S116" i="1" l="1"/>
  <c r="T116" i="1" s="1"/>
  <c r="Q116" i="1"/>
  <c r="R116" i="1" s="1"/>
  <c r="AC116" i="1" l="1"/>
  <c r="J117" i="1" s="1"/>
  <c r="AB116" i="1"/>
  <c r="I117" i="1" s="1"/>
  <c r="AA116" i="1"/>
  <c r="H117" i="1" s="1"/>
  <c r="Z116" i="1"/>
  <c r="G117" i="1" s="1"/>
  <c r="Y116" i="1"/>
  <c r="F117" i="1" s="1"/>
  <c r="X116" i="1"/>
  <c r="E117" i="1" s="1"/>
  <c r="U116" i="1"/>
  <c r="AE116" i="1"/>
  <c r="L117" i="1" s="1"/>
  <c r="AD116" i="1"/>
  <c r="K117" i="1" s="1"/>
  <c r="V116" i="1"/>
  <c r="W116" i="1" l="1"/>
  <c r="M117" i="1"/>
  <c r="N117" i="1" s="1"/>
  <c r="O117" i="1"/>
  <c r="P117" i="1" s="1"/>
  <c r="S117" i="1" l="1"/>
  <c r="T117" i="1" s="1"/>
  <c r="Q117" i="1"/>
  <c r="R117" i="1" s="1"/>
  <c r="AC117" i="1" l="1"/>
  <c r="J118" i="1" s="1"/>
  <c r="AB117" i="1"/>
  <c r="I118" i="1" s="1"/>
  <c r="AA117" i="1"/>
  <c r="H118" i="1" s="1"/>
  <c r="Z117" i="1"/>
  <c r="G118" i="1" s="1"/>
  <c r="Y117" i="1"/>
  <c r="F118" i="1" s="1"/>
  <c r="X117" i="1"/>
  <c r="E118" i="1" s="1"/>
  <c r="U117" i="1"/>
  <c r="AE117" i="1"/>
  <c r="L118" i="1" s="1"/>
  <c r="AD117" i="1"/>
  <c r="K118" i="1" s="1"/>
  <c r="V117" i="1"/>
  <c r="W117" i="1" l="1"/>
  <c r="M118" i="1"/>
  <c r="N118" i="1" s="1"/>
  <c r="O118" i="1"/>
  <c r="P118" i="1" s="1"/>
  <c r="S118" i="1" l="1"/>
  <c r="T118" i="1" s="1"/>
  <c r="Q118" i="1"/>
  <c r="R118" i="1" s="1"/>
  <c r="AC118" i="1" l="1"/>
  <c r="J119" i="1" s="1"/>
  <c r="AB118" i="1"/>
  <c r="I119" i="1" s="1"/>
  <c r="AA118" i="1"/>
  <c r="H119" i="1" s="1"/>
  <c r="Z118" i="1"/>
  <c r="G119" i="1" s="1"/>
  <c r="Y118" i="1"/>
  <c r="F119" i="1" s="1"/>
  <c r="X118" i="1"/>
  <c r="E119" i="1" s="1"/>
  <c r="U118" i="1"/>
  <c r="AE118" i="1"/>
  <c r="L119" i="1" s="1"/>
  <c r="AD118" i="1"/>
  <c r="K119" i="1" s="1"/>
  <c r="V118" i="1"/>
  <c r="W118" i="1" l="1"/>
  <c r="M119" i="1"/>
  <c r="N119" i="1" s="1"/>
  <c r="O119" i="1"/>
  <c r="P119" i="1" s="1"/>
  <c r="S119" i="1" l="1"/>
  <c r="T119" i="1" s="1"/>
  <c r="Q119" i="1"/>
  <c r="R119" i="1" s="1"/>
  <c r="AC119" i="1" l="1"/>
  <c r="J120" i="1" s="1"/>
  <c r="AB119" i="1"/>
  <c r="I120" i="1" s="1"/>
  <c r="AA119" i="1"/>
  <c r="H120" i="1" s="1"/>
  <c r="Z119" i="1"/>
  <c r="G120" i="1" s="1"/>
  <c r="Y119" i="1"/>
  <c r="F120" i="1" s="1"/>
  <c r="X119" i="1"/>
  <c r="E120" i="1" s="1"/>
  <c r="U119" i="1"/>
  <c r="AE119" i="1"/>
  <c r="L120" i="1" s="1"/>
  <c r="AD119" i="1"/>
  <c r="K120" i="1" s="1"/>
  <c r="V119" i="1"/>
  <c r="W119" i="1" l="1"/>
  <c r="M120" i="1"/>
  <c r="N120" i="1" s="1"/>
  <c r="O120" i="1"/>
  <c r="P120" i="1" s="1"/>
  <c r="S120" i="1" l="1"/>
  <c r="T120" i="1" s="1"/>
  <c r="Q120" i="1"/>
  <c r="R120" i="1" s="1"/>
  <c r="AC120" i="1" l="1"/>
  <c r="J121" i="1" s="1"/>
  <c r="AB120" i="1"/>
  <c r="I121" i="1" s="1"/>
  <c r="AA120" i="1"/>
  <c r="H121" i="1" s="1"/>
  <c r="Z120" i="1"/>
  <c r="G121" i="1" s="1"/>
  <c r="Y120" i="1"/>
  <c r="F121" i="1" s="1"/>
  <c r="X120" i="1"/>
  <c r="E121" i="1" s="1"/>
  <c r="U120" i="1"/>
  <c r="AE120" i="1"/>
  <c r="L121" i="1" s="1"/>
  <c r="AD120" i="1"/>
  <c r="K121" i="1" s="1"/>
  <c r="V120" i="1"/>
  <c r="W120" i="1" l="1"/>
  <c r="M121" i="1"/>
  <c r="N121" i="1" s="1"/>
  <c r="O121" i="1"/>
  <c r="P121" i="1" s="1"/>
  <c r="S121" i="1" l="1"/>
  <c r="T121" i="1" s="1"/>
  <c r="Q121" i="1"/>
  <c r="R121" i="1" s="1"/>
  <c r="AC121" i="1" l="1"/>
  <c r="J122" i="1" s="1"/>
  <c r="AB121" i="1"/>
  <c r="I122" i="1" s="1"/>
  <c r="AA121" i="1"/>
  <c r="H122" i="1" s="1"/>
  <c r="Z121" i="1"/>
  <c r="G122" i="1" s="1"/>
  <c r="Y121" i="1"/>
  <c r="F122" i="1" s="1"/>
  <c r="X121" i="1"/>
  <c r="E122" i="1" s="1"/>
  <c r="U121" i="1"/>
  <c r="AE121" i="1"/>
  <c r="L122" i="1" s="1"/>
  <c r="AD121" i="1"/>
  <c r="K122" i="1" s="1"/>
  <c r="V121" i="1"/>
  <c r="W121" i="1" l="1"/>
  <c r="M122" i="1"/>
  <c r="N122" i="1" s="1"/>
  <c r="O122" i="1"/>
  <c r="P122" i="1" s="1"/>
  <c r="S122" i="1" l="1"/>
  <c r="T122" i="1" s="1"/>
  <c r="Q122" i="1"/>
  <c r="R122" i="1" s="1"/>
  <c r="AC122" i="1" l="1"/>
  <c r="J123" i="1" s="1"/>
  <c r="AB122" i="1"/>
  <c r="I123" i="1" s="1"/>
  <c r="AA122" i="1"/>
  <c r="H123" i="1" s="1"/>
  <c r="Z122" i="1"/>
  <c r="G123" i="1" s="1"/>
  <c r="Y122" i="1"/>
  <c r="F123" i="1" s="1"/>
  <c r="X122" i="1"/>
  <c r="E123" i="1" s="1"/>
  <c r="U122" i="1"/>
  <c r="AE122" i="1"/>
  <c r="L123" i="1" s="1"/>
  <c r="AD122" i="1"/>
  <c r="K123" i="1" s="1"/>
  <c r="V122" i="1"/>
  <c r="W122" i="1" l="1"/>
  <c r="M123" i="1"/>
  <c r="N123" i="1" s="1"/>
  <c r="O123" i="1"/>
  <c r="P123" i="1" s="1"/>
  <c r="S123" i="1" l="1"/>
  <c r="T123" i="1" s="1"/>
  <c r="Q123" i="1"/>
  <c r="R123" i="1" s="1"/>
  <c r="AC123" i="1" l="1"/>
  <c r="J124" i="1" s="1"/>
  <c r="AB123" i="1"/>
  <c r="I124" i="1" s="1"/>
  <c r="AA123" i="1"/>
  <c r="H124" i="1" s="1"/>
  <c r="Z123" i="1"/>
  <c r="G124" i="1" s="1"/>
  <c r="Y123" i="1"/>
  <c r="F124" i="1" s="1"/>
  <c r="X123" i="1"/>
  <c r="E124" i="1" s="1"/>
  <c r="U123" i="1"/>
  <c r="AE123" i="1"/>
  <c r="L124" i="1" s="1"/>
  <c r="AD123" i="1"/>
  <c r="K124" i="1" s="1"/>
  <c r="V123" i="1"/>
  <c r="W123" i="1" l="1"/>
  <c r="M124" i="1"/>
  <c r="N124" i="1" s="1"/>
  <c r="O124" i="1"/>
  <c r="P124" i="1" s="1"/>
  <c r="S124" i="1" l="1"/>
  <c r="T124" i="1" s="1"/>
  <c r="Q124" i="1"/>
  <c r="R124" i="1" s="1"/>
  <c r="AC124" i="1" l="1"/>
  <c r="J125" i="1" s="1"/>
  <c r="AB124" i="1"/>
  <c r="I125" i="1" s="1"/>
  <c r="AA124" i="1"/>
  <c r="H125" i="1" s="1"/>
  <c r="Z124" i="1"/>
  <c r="G125" i="1" s="1"/>
  <c r="Y124" i="1"/>
  <c r="F125" i="1" s="1"/>
  <c r="X124" i="1"/>
  <c r="E125" i="1" s="1"/>
  <c r="U124" i="1"/>
  <c r="AE124" i="1"/>
  <c r="L125" i="1" s="1"/>
  <c r="AD124" i="1"/>
  <c r="K125" i="1" s="1"/>
  <c r="V124" i="1"/>
  <c r="W124" i="1" l="1"/>
  <c r="M125" i="1"/>
  <c r="N125" i="1" s="1"/>
  <c r="O125" i="1"/>
  <c r="P125" i="1" s="1"/>
  <c r="S125" i="1" l="1"/>
  <c r="T125" i="1" s="1"/>
  <c r="Q125" i="1"/>
  <c r="R125" i="1" s="1"/>
  <c r="AC125" i="1" l="1"/>
  <c r="J126" i="1" s="1"/>
  <c r="AB125" i="1"/>
  <c r="I126" i="1" s="1"/>
  <c r="AA125" i="1"/>
  <c r="H126" i="1" s="1"/>
  <c r="Z125" i="1"/>
  <c r="G126" i="1" s="1"/>
  <c r="Y125" i="1"/>
  <c r="F126" i="1" s="1"/>
  <c r="X125" i="1"/>
  <c r="E126" i="1" s="1"/>
  <c r="U125" i="1"/>
  <c r="AE125" i="1"/>
  <c r="L126" i="1" s="1"/>
  <c r="AD125" i="1"/>
  <c r="K126" i="1" s="1"/>
  <c r="V125" i="1"/>
  <c r="W125" i="1" l="1"/>
  <c r="M126" i="1"/>
  <c r="N126" i="1" s="1"/>
  <c r="O126" i="1"/>
  <c r="P126" i="1" s="1"/>
  <c r="S126" i="1" l="1"/>
  <c r="T126" i="1" s="1"/>
  <c r="Q126" i="1"/>
  <c r="R126" i="1" s="1"/>
  <c r="AC126" i="1" l="1"/>
  <c r="J127" i="1" s="1"/>
  <c r="AB126" i="1"/>
  <c r="I127" i="1" s="1"/>
  <c r="AA126" i="1"/>
  <c r="H127" i="1" s="1"/>
  <c r="Z126" i="1"/>
  <c r="G127" i="1" s="1"/>
  <c r="Y126" i="1"/>
  <c r="F127" i="1" s="1"/>
  <c r="X126" i="1"/>
  <c r="E127" i="1" s="1"/>
  <c r="U126" i="1"/>
  <c r="AE126" i="1"/>
  <c r="L127" i="1" s="1"/>
  <c r="AD126" i="1"/>
  <c r="K127" i="1" s="1"/>
  <c r="V126" i="1"/>
  <c r="W126" i="1" l="1"/>
  <c r="M127" i="1"/>
  <c r="N127" i="1" s="1"/>
  <c r="O127" i="1"/>
  <c r="P127" i="1" s="1"/>
  <c r="S127" i="1" l="1"/>
  <c r="T127" i="1" s="1"/>
  <c r="Q127" i="1"/>
  <c r="R127" i="1" s="1"/>
  <c r="AC127" i="1" l="1"/>
  <c r="J128" i="1" s="1"/>
  <c r="AB127" i="1"/>
  <c r="I128" i="1" s="1"/>
  <c r="AA127" i="1"/>
  <c r="H128" i="1" s="1"/>
  <c r="Z127" i="1"/>
  <c r="G128" i="1" s="1"/>
  <c r="Y127" i="1"/>
  <c r="F128" i="1" s="1"/>
  <c r="X127" i="1"/>
  <c r="E128" i="1" s="1"/>
  <c r="U127" i="1"/>
  <c r="AE127" i="1"/>
  <c r="L128" i="1" s="1"/>
  <c r="AD127" i="1"/>
  <c r="K128" i="1" s="1"/>
  <c r="V127" i="1"/>
  <c r="W127" i="1" l="1"/>
  <c r="M128" i="1"/>
  <c r="N128" i="1" s="1"/>
  <c r="O128" i="1"/>
  <c r="P128" i="1" s="1"/>
  <c r="S128" i="1" l="1"/>
  <c r="T128" i="1" s="1"/>
  <c r="Q128" i="1"/>
  <c r="R128" i="1" s="1"/>
  <c r="AC128" i="1" l="1"/>
  <c r="J129" i="1" s="1"/>
  <c r="AB128" i="1"/>
  <c r="I129" i="1" s="1"/>
  <c r="AA128" i="1"/>
  <c r="H129" i="1" s="1"/>
  <c r="Z128" i="1"/>
  <c r="G129" i="1" s="1"/>
  <c r="Y128" i="1"/>
  <c r="F129" i="1" s="1"/>
  <c r="X128" i="1"/>
  <c r="E129" i="1" s="1"/>
  <c r="U128" i="1"/>
  <c r="AE128" i="1"/>
  <c r="L129" i="1" s="1"/>
  <c r="AD128" i="1"/>
  <c r="K129" i="1" s="1"/>
  <c r="V128" i="1"/>
  <c r="W128" i="1" l="1"/>
  <c r="M129" i="1"/>
  <c r="N129" i="1" s="1"/>
  <c r="O129" i="1"/>
  <c r="P129" i="1" s="1"/>
  <c r="S129" i="1" l="1"/>
  <c r="T129" i="1" s="1"/>
  <c r="Q129" i="1"/>
  <c r="R129" i="1" s="1"/>
  <c r="AC129" i="1" l="1"/>
  <c r="J130" i="1" s="1"/>
  <c r="AB129" i="1"/>
  <c r="I130" i="1" s="1"/>
  <c r="AA129" i="1"/>
  <c r="H130" i="1" s="1"/>
  <c r="Z129" i="1"/>
  <c r="G130" i="1" s="1"/>
  <c r="Y129" i="1"/>
  <c r="F130" i="1" s="1"/>
  <c r="X129" i="1"/>
  <c r="E130" i="1" s="1"/>
  <c r="U129" i="1"/>
  <c r="AE129" i="1"/>
  <c r="L130" i="1" s="1"/>
  <c r="AD129" i="1"/>
  <c r="K130" i="1" s="1"/>
  <c r="V129" i="1"/>
  <c r="W129" i="1" l="1"/>
  <c r="M130" i="1"/>
  <c r="N130" i="1" s="1"/>
  <c r="O130" i="1"/>
  <c r="P130" i="1" s="1"/>
  <c r="S130" i="1" l="1"/>
  <c r="T130" i="1" s="1"/>
  <c r="Q130" i="1"/>
  <c r="R130" i="1" s="1"/>
  <c r="AC130" i="1" l="1"/>
  <c r="J131" i="1" s="1"/>
  <c r="AB130" i="1"/>
  <c r="I131" i="1" s="1"/>
  <c r="AA130" i="1"/>
  <c r="H131" i="1" s="1"/>
  <c r="Z130" i="1"/>
  <c r="G131" i="1" s="1"/>
  <c r="Y130" i="1"/>
  <c r="F131" i="1" s="1"/>
  <c r="X130" i="1"/>
  <c r="E131" i="1" s="1"/>
  <c r="U130" i="1"/>
  <c r="AE130" i="1"/>
  <c r="L131" i="1" s="1"/>
  <c r="AD130" i="1"/>
  <c r="K131" i="1" s="1"/>
  <c r="V130" i="1"/>
  <c r="W130" i="1" l="1"/>
  <c r="M131" i="1"/>
  <c r="N131" i="1" s="1"/>
  <c r="O131" i="1"/>
  <c r="P131" i="1" s="1"/>
  <c r="S131" i="1" l="1"/>
  <c r="T131" i="1" s="1"/>
  <c r="Q131" i="1"/>
  <c r="R131" i="1" s="1"/>
  <c r="AC131" i="1" l="1"/>
  <c r="J132" i="1" s="1"/>
  <c r="AB131" i="1"/>
  <c r="I132" i="1" s="1"/>
  <c r="AA131" i="1"/>
  <c r="H132" i="1" s="1"/>
  <c r="Z131" i="1"/>
  <c r="G132" i="1" s="1"/>
  <c r="Y131" i="1"/>
  <c r="F132" i="1" s="1"/>
  <c r="X131" i="1"/>
  <c r="E132" i="1" s="1"/>
  <c r="U131" i="1"/>
  <c r="AE131" i="1"/>
  <c r="L132" i="1" s="1"/>
  <c r="AD131" i="1"/>
  <c r="K132" i="1" s="1"/>
  <c r="V131" i="1"/>
  <c r="W131" i="1" l="1"/>
  <c r="M132" i="1"/>
  <c r="N132" i="1" s="1"/>
  <c r="O132" i="1"/>
  <c r="P132" i="1" s="1"/>
  <c r="S132" i="1" l="1"/>
  <c r="T132" i="1" s="1"/>
  <c r="Q132" i="1"/>
  <c r="R132" i="1" s="1"/>
  <c r="AC132" i="1" l="1"/>
  <c r="J133" i="1" s="1"/>
  <c r="AB132" i="1"/>
  <c r="I133" i="1" s="1"/>
  <c r="AA132" i="1"/>
  <c r="H133" i="1" s="1"/>
  <c r="Z132" i="1"/>
  <c r="G133" i="1" s="1"/>
  <c r="Y132" i="1"/>
  <c r="F133" i="1" s="1"/>
  <c r="X132" i="1"/>
  <c r="E133" i="1" s="1"/>
  <c r="U132" i="1"/>
  <c r="AE132" i="1"/>
  <c r="L133" i="1" s="1"/>
  <c r="AD132" i="1"/>
  <c r="K133" i="1" s="1"/>
  <c r="V132" i="1"/>
  <c r="W132" i="1" l="1"/>
  <c r="M133" i="1"/>
  <c r="N133" i="1" s="1"/>
  <c r="O133" i="1"/>
  <c r="P133" i="1" s="1"/>
  <c r="S133" i="1" l="1"/>
  <c r="T133" i="1" s="1"/>
  <c r="Q133" i="1"/>
  <c r="R133" i="1" s="1"/>
  <c r="AC133" i="1" l="1"/>
  <c r="J134" i="1" s="1"/>
  <c r="AB133" i="1"/>
  <c r="I134" i="1" s="1"/>
  <c r="AA133" i="1"/>
  <c r="H134" i="1" s="1"/>
  <c r="Z133" i="1"/>
  <c r="G134" i="1" s="1"/>
  <c r="Y133" i="1"/>
  <c r="F134" i="1" s="1"/>
  <c r="X133" i="1"/>
  <c r="E134" i="1" s="1"/>
  <c r="U133" i="1"/>
  <c r="AE133" i="1"/>
  <c r="L134" i="1" s="1"/>
  <c r="AD133" i="1"/>
  <c r="K134" i="1" s="1"/>
  <c r="V133" i="1"/>
  <c r="W133" i="1" l="1"/>
  <c r="M134" i="1"/>
  <c r="N134" i="1" s="1"/>
  <c r="O134" i="1"/>
  <c r="P134" i="1" s="1"/>
  <c r="S134" i="1" l="1"/>
  <c r="T134" i="1" s="1"/>
  <c r="Q134" i="1"/>
  <c r="R134" i="1" s="1"/>
  <c r="AC134" i="1" l="1"/>
  <c r="J135" i="1" s="1"/>
  <c r="AB134" i="1"/>
  <c r="I135" i="1" s="1"/>
  <c r="AA134" i="1"/>
  <c r="H135" i="1" s="1"/>
  <c r="Z134" i="1"/>
  <c r="G135" i="1" s="1"/>
  <c r="Y134" i="1"/>
  <c r="F135" i="1" s="1"/>
  <c r="X134" i="1"/>
  <c r="E135" i="1" s="1"/>
  <c r="U134" i="1"/>
  <c r="AE134" i="1"/>
  <c r="L135" i="1" s="1"/>
  <c r="AD134" i="1"/>
  <c r="K135" i="1" s="1"/>
  <c r="V134" i="1"/>
  <c r="W134" i="1" l="1"/>
  <c r="M135" i="1"/>
  <c r="N135" i="1" s="1"/>
  <c r="O135" i="1"/>
  <c r="P135" i="1" s="1"/>
  <c r="S135" i="1" l="1"/>
  <c r="T135" i="1" s="1"/>
  <c r="Q135" i="1"/>
  <c r="R135" i="1" s="1"/>
  <c r="AC135" i="1" l="1"/>
  <c r="J136" i="1" s="1"/>
  <c r="AB135" i="1"/>
  <c r="I136" i="1" s="1"/>
  <c r="AA135" i="1"/>
  <c r="H136" i="1" s="1"/>
  <c r="Z135" i="1"/>
  <c r="G136" i="1" s="1"/>
  <c r="Y135" i="1"/>
  <c r="F136" i="1" s="1"/>
  <c r="X135" i="1"/>
  <c r="E136" i="1" s="1"/>
  <c r="U135" i="1"/>
  <c r="AE135" i="1"/>
  <c r="L136" i="1" s="1"/>
  <c r="AD135" i="1"/>
  <c r="K136" i="1" s="1"/>
  <c r="V135" i="1"/>
  <c r="W135" i="1" l="1"/>
  <c r="M136" i="1"/>
  <c r="N136" i="1" s="1"/>
  <c r="O136" i="1"/>
  <c r="P136" i="1" s="1"/>
  <c r="S136" i="1" l="1"/>
  <c r="T136" i="1" s="1"/>
  <c r="Q136" i="1"/>
  <c r="R136" i="1" s="1"/>
  <c r="AC136" i="1" l="1"/>
  <c r="J137" i="1" s="1"/>
  <c r="AB136" i="1"/>
  <c r="I137" i="1" s="1"/>
  <c r="AA136" i="1"/>
  <c r="H137" i="1" s="1"/>
  <c r="Z136" i="1"/>
  <c r="G137" i="1" s="1"/>
  <c r="O137" i="1" s="1"/>
  <c r="P137" i="1" s="1"/>
  <c r="Y136" i="1"/>
  <c r="F137" i="1" s="1"/>
  <c r="X136" i="1"/>
  <c r="E137" i="1" s="1"/>
  <c r="M137" i="1" s="1"/>
  <c r="N137" i="1" s="1"/>
  <c r="U136" i="1"/>
  <c r="AE136" i="1"/>
  <c r="L137" i="1" s="1"/>
  <c r="AD136" i="1"/>
  <c r="K137" i="1" s="1"/>
  <c r="V136" i="1"/>
  <c r="W136" i="1" l="1"/>
  <c r="S137" i="1"/>
  <c r="T137" i="1" s="1"/>
  <c r="Q137" i="1"/>
  <c r="R137" i="1" s="1"/>
  <c r="AC137" i="1" l="1"/>
  <c r="AB137" i="1"/>
  <c r="AA137" i="1"/>
  <c r="Z137" i="1"/>
  <c r="Y137" i="1"/>
  <c r="X137" i="1"/>
  <c r="U137" i="1"/>
  <c r="AE137" i="1"/>
  <c r="AD137" i="1"/>
  <c r="V137" i="1"/>
  <c r="W137" i="1" l="1"/>
</calcChain>
</file>

<file path=xl/sharedStrings.xml><?xml version="1.0" encoding="utf-8"?>
<sst xmlns="http://schemas.openxmlformats.org/spreadsheetml/2006/main" count="389" uniqueCount="154">
  <si>
    <t>Inputs</t>
  </si>
  <si>
    <t>Outputs</t>
  </si>
  <si>
    <t>t1</t>
  </si>
  <si>
    <t>t2</t>
  </si>
  <si>
    <t>h1</t>
  </si>
  <si>
    <t>i1*w1+i2*w2</t>
  </si>
  <si>
    <t>d represents partial derivative</t>
  </si>
  <si>
    <t>comments</t>
  </si>
  <si>
    <t>h2</t>
  </si>
  <si>
    <t>i1*w3+i2*w4</t>
  </si>
  <si>
    <t>1)</t>
  </si>
  <si>
    <t>d(E_total)/d(w5)=d(E1+E2)/d(w5)=d(E1+0)/d(w5)=d(E1)/d(out_o1)*d(out_o1)/d(o1)*d(o1)/d(w5)</t>
  </si>
  <si>
    <t>partial derivative of E2 wrt w5 is 0</t>
  </si>
  <si>
    <t>out_h1</t>
  </si>
  <si>
    <t>sigmoid(h1)</t>
  </si>
  <si>
    <t>1/(1+exp(-h1))</t>
  </si>
  <si>
    <t>a</t>
  </si>
  <si>
    <t>d(E1)/d(out_o1)</t>
  </si>
  <si>
    <t>d(1/2*(t1-out_o1)^2)/d(out_o1)</t>
  </si>
  <si>
    <t>(t1-out_o1)*(-1)</t>
  </si>
  <si>
    <t>out_o1-t1</t>
  </si>
  <si>
    <t>derivative of out_o1 wrt out_1 is 1</t>
  </si>
  <si>
    <t>out_h2</t>
  </si>
  <si>
    <t>sigmoid(h2)</t>
  </si>
  <si>
    <t>1/(1+exp(-h2))</t>
  </si>
  <si>
    <t>b</t>
  </si>
  <si>
    <t>d(out_o1)/d(o1)</t>
  </si>
  <si>
    <t>d(sigmoid(o1)/d(o1)</t>
  </si>
  <si>
    <t>sig(o1)*(1-sig(o1)</t>
  </si>
  <si>
    <t>out_o1*(1-out_o1)</t>
  </si>
  <si>
    <t>derivative of sigmoid is sigmoid(1-sigmoid)</t>
  </si>
  <si>
    <t>derivative of sig(x)=sig(x)*(1-sig(x))</t>
  </si>
  <si>
    <t>o1</t>
  </si>
  <si>
    <t>out_h1*w5+out_h2*w6</t>
  </si>
  <si>
    <t>sig(o1) is equal to out_o1</t>
  </si>
  <si>
    <t>o2</t>
  </si>
  <si>
    <t>out_h1*w7+out_h2*w8</t>
  </si>
  <si>
    <t xml:space="preserve"> out_o1</t>
  </si>
  <si>
    <t>sigmoid(o1)</t>
  </si>
  <si>
    <t>c</t>
  </si>
  <si>
    <t>d(o1)/d(w5)</t>
  </si>
  <si>
    <t>d(out_h1*w5+out_h2*w6)/d(w5)</t>
  </si>
  <si>
    <t>derivative of w5 wrt w5 is 1.the 2nd part doesnt apply coz w5 isnt present in it</t>
  </si>
  <si>
    <t>out_o2</t>
  </si>
  <si>
    <t>sigmoid(o2)</t>
  </si>
  <si>
    <t>E1</t>
  </si>
  <si>
    <t>1/2*(t1-out_o1)^2</t>
  </si>
  <si>
    <t>Compilation</t>
  </si>
  <si>
    <t>d(E_total)/d(w5)</t>
  </si>
  <si>
    <t>(out_o1-t1)*(out_o1(1-out_o1))*out_h1</t>
  </si>
  <si>
    <t>we have written the outputs of all the 3 parts together(a+b+c)</t>
  </si>
  <si>
    <t>E2</t>
  </si>
  <si>
    <t>1/2*(t2-out_o2)^2</t>
  </si>
  <si>
    <t>E total</t>
  </si>
  <si>
    <t>E1+E2</t>
  </si>
  <si>
    <t>2)</t>
  </si>
  <si>
    <t>d(E_total)/d(w6)</t>
  </si>
  <si>
    <t>(out_o1-t1)*(out_o1(1-out_o1))*out_h2</t>
  </si>
  <si>
    <t>Here a and b will stay. part c will be changed to incorporate w6</t>
  </si>
  <si>
    <t>3)</t>
  </si>
  <si>
    <t>d(E_total)/d(w7)</t>
  </si>
  <si>
    <t>d(E2)/d(Out_o2)*d(Out_o2)/d(o2)*d(o2)/d(w7)</t>
  </si>
  <si>
    <t>d(E2)/d(Out_o2)</t>
  </si>
  <si>
    <t>d(0.5*(t2-Out_o2)^2)/d(Out_o2)</t>
  </si>
  <si>
    <t>t2-Out_o2(-1)</t>
  </si>
  <si>
    <t>Out_o2-t2</t>
  </si>
  <si>
    <t>d(Out_o2)/d(o2)</t>
  </si>
  <si>
    <t>d(sig(o2)/d(o2)</t>
  </si>
  <si>
    <t>sig(o2)(1-sif(o2))</t>
  </si>
  <si>
    <t>Out_o2(1-Out_o2)</t>
  </si>
  <si>
    <t>d(o2)/d(w7)</t>
  </si>
  <si>
    <t>Out_h1</t>
  </si>
  <si>
    <t>(Out_o2-t2)*Out_o2(1-Out_o2)*Out_h1</t>
  </si>
  <si>
    <t xml:space="preserve">4) </t>
  </si>
  <si>
    <t>d(E_total)/d(w8)</t>
  </si>
  <si>
    <t>(Out_o2-t2)*Out_o2(1-Out_o2)*Out_h2</t>
  </si>
  <si>
    <t>5)</t>
  </si>
  <si>
    <t>d(E1)/d(Out_h2)</t>
  </si>
  <si>
    <t>d(E1)/a(Out_o1)*d(Out_o1)/d(o1)*d(o1)/d(Out_h2)</t>
  </si>
  <si>
    <t>we will not do d(o1)/d(w6) and d(w6)/d(Out_h2). Rather we are directly doing d(o1)/d(Out_h2)</t>
  </si>
  <si>
    <t>w6</t>
  </si>
  <si>
    <t>compilation</t>
  </si>
  <si>
    <t>(out_o1-t1)*out_o1*(1-out_o1)*w6</t>
  </si>
  <si>
    <t>6)</t>
  </si>
  <si>
    <t>d(E1)/d(Out_h1)</t>
  </si>
  <si>
    <t>(out_o1-t1)*out_o1*(1-out_o1)*w5</t>
  </si>
  <si>
    <t xml:space="preserve">7) </t>
  </si>
  <si>
    <t>d(E2)/d(Out_h1)</t>
  </si>
  <si>
    <t>(out_o2-t2)*out_o2*(1-out_o2)*w7</t>
  </si>
  <si>
    <t xml:space="preserve"> </t>
  </si>
  <si>
    <t>8)</t>
  </si>
  <si>
    <t>d(E_Total)/d(Out_h1)</t>
  </si>
  <si>
    <t>d(E1)/d(Out_h1) + d(E2)/d(Out_h1)</t>
  </si>
  <si>
    <t>combination of 7th and 8th functions</t>
  </si>
  <si>
    <t>9)</t>
  </si>
  <si>
    <t>d(E_total)/d(w1)</t>
  </si>
  <si>
    <t>Short way</t>
  </si>
  <si>
    <t>d(E_Total)/d(Out_h1)*d(Out_h1)/d(h1)*d(h1)/d(w1)</t>
  </si>
  <si>
    <t>combination of 9th function and d(Out_h1)/d(h1)*d(h1)/d(w1)</t>
  </si>
  <si>
    <t>((out_o1-t1)*out_o1*(1-out_o1)*w5+(out_o2-t2)*out_o2*(1-out_o2)*w7)*out_h1(1-out_h1)*i1</t>
  </si>
  <si>
    <t>Detailed way</t>
  </si>
  <si>
    <t>1st route</t>
  </si>
  <si>
    <t>d(E1)/d(Out_o1)*d(Out_o1)/d(o1)*d(o1)/d(Out_h1)*d(Out_h1)/d(h1)*d(h1)/d(w1)</t>
  </si>
  <si>
    <t>d</t>
  </si>
  <si>
    <t>d(Out_h1)/d(h1)</t>
  </si>
  <si>
    <t>d(sigmoid(h1)/d(h1)</t>
  </si>
  <si>
    <t>sigmoid(h1)(1-sigmoid(h1)</t>
  </si>
  <si>
    <t>Out_h1(1-Out_h1)</t>
  </si>
  <si>
    <t>w5</t>
  </si>
  <si>
    <t>i1</t>
  </si>
  <si>
    <t>e</t>
  </si>
  <si>
    <t>(out_o1-t1)*out_o1*(1-out_o1)*w5*Out_h1(1-Out_h1)*i1</t>
  </si>
  <si>
    <t>2nd route</t>
  </si>
  <si>
    <t>(out_o2-t2)*out_o2*(1-out_o2)*w7*Out_h1(1-Out_h1)*i1</t>
  </si>
  <si>
    <t xml:space="preserve">10) </t>
  </si>
  <si>
    <t>d(E1)/d(h2)</t>
  </si>
  <si>
    <t>d(E1)/d(Out_o1)*d(Out_o1)/d(o1)*d(o1)/d(Out_h2)*d(Out_h2)/d(h2)</t>
  </si>
  <si>
    <t>(out_o1-t1)*out_o1*(1-out_o1)*w6*(Out_h2(1-Out_h2))</t>
  </si>
  <si>
    <t>11)</t>
  </si>
  <si>
    <t>d(E2)/d(h2)</t>
  </si>
  <si>
    <t>d(E2)/d(Out_o2)*d(Out_o2)/d(o2)*d(o2)/d(Out_h2)*d(Out_h2)/d(h2)</t>
  </si>
  <si>
    <t>(out_o2-t2)*out_o2*(1-out_o2)*w8*(Out_h2(1-Out_h2))</t>
  </si>
  <si>
    <t>12)</t>
  </si>
  <si>
    <t>d(E_Total)/d(w4)</t>
  </si>
  <si>
    <t>(d(E1)/d(h2)+d(E2)/d(h2))*d(h2)/d(w4)</t>
  </si>
  <si>
    <t>((out_o1-t1)*out_o1*(1-out_o1)*w6)+((out_o2-t2)*out_o2*(1-out_o2)*w8))*Out_h2(1-Out_h2)*i2</t>
  </si>
  <si>
    <t>13)</t>
  </si>
  <si>
    <t>d(E_Total)/d(w3)</t>
  </si>
  <si>
    <t>(d(E1)/d(h2)+d(E2)/d(h2))*d(h2)/d(w3)</t>
  </si>
  <si>
    <t>((out_o1-t1)*out_o1*(1-out_o1)*w6)+((out_o2-t2)*out_o2*(1-out_o2)*w8))*Out_h2(1-Out_h2)*i1</t>
  </si>
  <si>
    <t>14)</t>
  </si>
  <si>
    <t>d(E_Total)/d(w2)</t>
  </si>
  <si>
    <t>d(E_Total)/d(Out_h1)*d(Out_h1)/d(h1)*d(h1)/d(w2)</t>
  </si>
  <si>
    <t>((out_o1-t1)*out_o1*(1-out_o1)*w5+(out_o2-t2)*out_o2*(1-out_o2)*w7)*out_h1(1-out_h1)*i2</t>
  </si>
  <si>
    <t>learning rate(theta)</t>
  </si>
  <si>
    <t>i2</t>
  </si>
  <si>
    <t>w1</t>
  </si>
  <si>
    <t>w2</t>
  </si>
  <si>
    <t>w3</t>
  </si>
  <si>
    <t>w4</t>
  </si>
  <si>
    <t>w7</t>
  </si>
  <si>
    <t>w8</t>
  </si>
  <si>
    <t>out_o1</t>
  </si>
  <si>
    <t>E Total</t>
  </si>
  <si>
    <t>Edw1</t>
  </si>
  <si>
    <t>Edw2</t>
  </si>
  <si>
    <t>Edw3</t>
  </si>
  <si>
    <t>Edw4</t>
  </si>
  <si>
    <t>Edw5</t>
  </si>
  <si>
    <t>Edw6</t>
  </si>
  <si>
    <t>Edw7</t>
  </si>
  <si>
    <t>Edw8</t>
  </si>
  <si>
    <t>sigmoid(h2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</si>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</sst>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.0000"/>
    <numFmt numFmtId="166" formatCode="0.00000"/>
    <numFmt numFmtId="167" formatCode="0.000000"/>
    <numFmt numFmtId="168" formatCode="0.0000000"/>
  </numFmts>
  <fonts count="1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FF00FF"/>
      <name val="Arial"/>
    </font>
    <font>
      <sz val="10"/>
      <color rgb="FFFF0000"/>
      <name val="Arial"/>
    </font>
    <font>
      <sz val="10"/>
      <color rgb="FF9900FF"/>
      <name val="Arial"/>
    </font>
    <font>
      <sz val="10"/>
      <color rgb="FF3C78D8"/>
      <name val="Arial"/>
    </font>
    <font>
      <sz val="10"/>
      <color rgb="FF3D85C6"/>
      <name val="Arial"/>
    </font>
    <font>
      <b/>
      <sz val="10"/>
      <color rgb="FFFF0000"/>
      <name val="Arial"/>
    </font>
    <font>
      <sz val="11"/>
      <color rgb="FF000000"/>
      <name val="Inconsolata"/>
    </font>
    <font>
      <sz val="10"/>
      <color rgb="FF4A86E8"/>
      <name val="Arial"/>
    </font>
    <font>
      <b/>
      <sz val="10"/>
      <color rgb="FF3C78D8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3" fillId="2" borderId="8" xfId="0" applyFont="1" applyFill="1" applyBorder="1" applyAlignment="1"/>
    <xf numFmtId="0" fontId="5" fillId="0" borderId="4" xfId="0" applyFont="1" applyBorder="1" applyAlignment="1"/>
    <xf numFmtId="0" fontId="5" fillId="0" borderId="5" xfId="0" applyFont="1" applyBorder="1"/>
    <xf numFmtId="0" fontId="6" fillId="0" borderId="6" xfId="0" applyFont="1" applyBorder="1" applyAlignment="1"/>
    <xf numFmtId="0" fontId="7" fillId="0" borderId="6" xfId="0" applyFont="1" applyBorder="1" applyAlignment="1"/>
    <xf numFmtId="0" fontId="1" fillId="0" borderId="8" xfId="0" applyFont="1" applyBorder="1" applyAlignment="1"/>
    <xf numFmtId="0" fontId="8" fillId="0" borderId="6" xfId="0" applyFont="1" applyBorder="1" applyAlignment="1"/>
    <xf numFmtId="0" fontId="4" fillId="0" borderId="0" xfId="0" applyFont="1" applyAlignment="1">
      <alignment horizontal="right"/>
    </xf>
    <xf numFmtId="0" fontId="1" fillId="0" borderId="9" xfId="0" applyFont="1" applyBorder="1"/>
    <xf numFmtId="0" fontId="2" fillId="0" borderId="6" xfId="0" applyFont="1" applyBorder="1" applyAlignment="1"/>
    <xf numFmtId="0" fontId="9" fillId="0" borderId="4" xfId="0" applyFont="1" applyBorder="1" applyAlignment="1"/>
    <xf numFmtId="0" fontId="9" fillId="0" borderId="9" xfId="0" applyFont="1" applyBorder="1"/>
    <xf numFmtId="0" fontId="9" fillId="0" borderId="5" xfId="0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/>
    <xf numFmtId="0" fontId="2" fillId="0" borderId="9" xfId="0" applyFont="1" applyBorder="1"/>
    <xf numFmtId="0" fontId="2" fillId="0" borderId="5" xfId="0" applyFont="1" applyBorder="1"/>
    <xf numFmtId="165" fontId="1" fillId="0" borderId="0" xfId="0" applyNumberFormat="1" applyFont="1"/>
    <xf numFmtId="0" fontId="5" fillId="0" borderId="9" xfId="0" applyFont="1" applyBorder="1"/>
    <xf numFmtId="166" fontId="1" fillId="0" borderId="0" xfId="0" applyNumberFormat="1" applyFont="1"/>
    <xf numFmtId="0" fontId="10" fillId="2" borderId="6" xfId="0" applyFont="1" applyFill="1" applyBorder="1" applyAlignment="1"/>
    <xf numFmtId="0" fontId="11" fillId="0" borderId="6" xfId="0" applyFont="1" applyBorder="1" applyAlignment="1"/>
    <xf numFmtId="0" fontId="5" fillId="0" borderId="6" xfId="0" applyFont="1" applyBorder="1" applyAlignment="1"/>
    <xf numFmtId="0" fontId="10" fillId="2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2" fillId="0" borderId="0" xfId="0" applyFont="1" applyAlignment="1"/>
    <xf numFmtId="0" fontId="12" fillId="0" borderId="6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165" fontId="1" fillId="0" borderId="0" xfId="0" applyNumberFormat="1" applyFont="1" applyAlignment="1"/>
    <xf numFmtId="0" fontId="7" fillId="0" borderId="4" xfId="0" applyFont="1" applyBorder="1" applyAlignment="1"/>
    <xf numFmtId="0" fontId="2" fillId="0" borderId="4" xfId="0" applyFont="1" applyBorder="1" applyAlignment="1"/>
    <xf numFmtId="0" fontId="13" fillId="0" borderId="5" xfId="0" applyFont="1" applyBorder="1" applyAlignment="1"/>
    <xf numFmtId="0" fontId="1" fillId="5" borderId="4" xfId="0" applyFont="1" applyFill="1" applyBorder="1" applyAlignment="1"/>
    <xf numFmtId="0" fontId="1" fillId="5" borderId="9" xfId="0" applyFont="1" applyFill="1" applyBorder="1" applyAlignment="1"/>
    <xf numFmtId="0" fontId="1" fillId="5" borderId="5" xfId="0" applyFont="1" applyFill="1" applyBorder="1" applyAlignment="1"/>
    <xf numFmtId="0" fontId="1" fillId="0" borderId="0" xfId="0" applyFont="1"/>
    <xf numFmtId="166" fontId="1" fillId="6" borderId="0" xfId="0" applyNumberFormat="1" applyFont="1" applyFill="1"/>
    <xf numFmtId="167" fontId="1" fillId="0" borderId="0" xfId="0" applyNumberFormat="1" applyFont="1"/>
    <xf numFmtId="168" fontId="1" fillId="0" borderId="0" xfId="0" applyNumberFormat="1" applyFont="1"/>
    <xf numFmtId="0" fontId="1" fillId="0" borderId="5" xfId="0" applyFont="1" applyBorder="1" applyAlignment="1"/>
    <xf numFmtId="165" fontId="1" fillId="0" borderId="8" xfId="0" applyNumberFormat="1" applyFont="1" applyBorder="1"/>
    <xf numFmtId="166" fontId="1" fillId="0" borderId="8" xfId="0" applyNumberFormat="1" applyFont="1" applyBorder="1"/>
    <xf numFmtId="166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Sheet1!$W$78</c:f>
              <c:strCache>
                <c:ptCount val="1"/>
                <c:pt idx="0">
                  <c:v>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Sheet1!$W$79:$W$137</c:f>
              <c:numCache>
                <c:formatCode>0.00000</c:formatCode>
                <c:ptCount val="59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7-46E0-A735-854330BC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37016"/>
        <c:axId val="736878823"/>
      </c:lineChart>
      <c:catAx>
        <c:axId val="213313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78823"/>
        <c:crosses val="autoZero"/>
        <c:auto val="1"/>
        <c:lblAlgn val="ctr"/>
        <c:lblOffset val="100"/>
        <c:noMultiLvlLbl val="0"/>
      </c:catAx>
      <c:valAx>
        <c:axId val="736878823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3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76200</xdr:rowOff>
    </xdr:from>
    <xdr:ext cx="5553075" cy="22098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438150</xdr:colOff>
      <xdr:row>63</xdr:row>
      <xdr:rowOff>28575</xdr:rowOff>
    </xdr:from>
    <xdr:to>
      <xdr:col>12</xdr:col>
      <xdr:colOff>323850</xdr:colOff>
      <xdr:row>76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979F-F4A9-4DF4-982A-BCF7BC428465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28575</xdr:rowOff>
    </xdr:from>
    <xdr:ext cx="8201025" cy="3248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E137"/>
  <sheetViews>
    <sheetView tabSelected="1" topLeftCell="A63" workbookViewId="0">
      <selection activeCell="F78" sqref="F78"/>
    </sheetView>
  </sheetViews>
  <sheetFormatPr defaultColWidth="14.42578125" defaultRowHeight="15.75" customHeight="1"/>
  <cols>
    <col min="1" max="1" width="5.85546875" customWidth="1"/>
    <col min="2" max="2" width="5.28515625" customWidth="1"/>
    <col min="3" max="3" width="5.5703125" customWidth="1"/>
    <col min="4" max="4" width="7.5703125" customWidth="1"/>
    <col min="5" max="5" width="10.42578125" customWidth="1"/>
    <col min="6" max="6" width="9.85546875" customWidth="1"/>
    <col min="8" max="8" width="9.85546875" customWidth="1"/>
    <col min="9" max="9" width="10.140625" customWidth="1"/>
    <col min="10" max="10" width="12.7109375" customWidth="1"/>
    <col min="11" max="11" width="12.140625" customWidth="1"/>
    <col min="12" max="12" width="11" customWidth="1"/>
    <col min="14" max="14" width="9.5703125" customWidth="1"/>
  </cols>
  <sheetData>
    <row r="2" spans="1:12">
      <c r="A2" s="1" t="s">
        <v>0</v>
      </c>
      <c r="K2" s="1" t="s">
        <v>1</v>
      </c>
    </row>
    <row r="5" spans="1:12">
      <c r="A5" s="1">
        <v>0.05</v>
      </c>
      <c r="K5" s="1" t="s">
        <v>2</v>
      </c>
      <c r="L5" s="1">
        <v>0.01</v>
      </c>
    </row>
    <row r="6" spans="1:12">
      <c r="K6" s="1" t="s">
        <v>3</v>
      </c>
      <c r="L6" s="1">
        <v>0.99</v>
      </c>
    </row>
    <row r="12" spans="1:12">
      <c r="A12" s="1">
        <v>0.1</v>
      </c>
    </row>
    <row r="15" spans="1:12">
      <c r="A15" s="1"/>
    </row>
    <row r="16" spans="1:12">
      <c r="A16" s="2" t="s">
        <v>4</v>
      </c>
      <c r="B16" s="3" t="s">
        <v>5</v>
      </c>
      <c r="C16" s="4"/>
      <c r="F16" s="5" t="s">
        <v>6</v>
      </c>
      <c r="G16" s="6"/>
      <c r="L16" s="7" t="s">
        <v>7</v>
      </c>
    </row>
    <row r="17" spans="1:16">
      <c r="A17" s="8" t="s">
        <v>8</v>
      </c>
      <c r="B17" s="1" t="s">
        <v>9</v>
      </c>
      <c r="C17" s="9"/>
      <c r="E17" s="10" t="s">
        <v>10</v>
      </c>
      <c r="F17" s="1" t="s">
        <v>11</v>
      </c>
      <c r="G17" s="11"/>
      <c r="L17" s="1" t="s">
        <v>12</v>
      </c>
    </row>
    <row r="18" spans="1:16">
      <c r="A18" s="8" t="s">
        <v>13</v>
      </c>
      <c r="B18" s="1" t="s">
        <v>14</v>
      </c>
      <c r="C18" s="12" t="s">
        <v>15</v>
      </c>
      <c r="E18" s="19" t="s">
        <v>16</v>
      </c>
      <c r="F18" s="7" t="s">
        <v>17</v>
      </c>
      <c r="G18" s="13" t="s">
        <v>18</v>
      </c>
      <c r="H18" s="14"/>
      <c r="I18" s="15" t="s">
        <v>19</v>
      </c>
      <c r="J18" s="16" t="s">
        <v>20</v>
      </c>
      <c r="L18" s="1" t="s">
        <v>21</v>
      </c>
    </row>
    <row r="19" spans="1:16">
      <c r="A19" s="8" t="s">
        <v>22</v>
      </c>
      <c r="B19" s="1" t="s">
        <v>23</v>
      </c>
      <c r="C19" s="17" t="s">
        <v>24</v>
      </c>
      <c r="E19" s="19" t="s">
        <v>25</v>
      </c>
      <c r="F19" s="7" t="s">
        <v>26</v>
      </c>
      <c r="G19" s="13" t="s">
        <v>27</v>
      </c>
      <c r="H19" s="14"/>
      <c r="I19" s="15" t="s">
        <v>28</v>
      </c>
      <c r="J19" s="18" t="s">
        <v>29</v>
      </c>
      <c r="L19" s="7" t="s">
        <v>30</v>
      </c>
      <c r="M19" s="6"/>
      <c r="N19" s="6"/>
      <c r="O19" s="5" t="s">
        <v>31</v>
      </c>
      <c r="P19" s="6"/>
    </row>
    <row r="20" spans="1:16">
      <c r="A20" s="8" t="s">
        <v>32</v>
      </c>
      <c r="B20" s="1" t="s">
        <v>33</v>
      </c>
      <c r="C20" s="9"/>
      <c r="E20" s="19"/>
      <c r="I20" s="1" t="s">
        <v>34</v>
      </c>
    </row>
    <row r="21" spans="1:16">
      <c r="A21" s="8" t="s">
        <v>35</v>
      </c>
      <c r="B21" s="1" t="s">
        <v>36</v>
      </c>
      <c r="C21" s="9"/>
      <c r="E21" s="19"/>
    </row>
    <row r="22" spans="1:16">
      <c r="A22" s="8" t="s">
        <v>37</v>
      </c>
      <c r="B22" s="1" t="s">
        <v>38</v>
      </c>
      <c r="C22" s="9"/>
      <c r="E22" s="19" t="s">
        <v>39</v>
      </c>
      <c r="F22" s="7" t="s">
        <v>40</v>
      </c>
      <c r="G22" s="13" t="s">
        <v>41</v>
      </c>
      <c r="H22" s="14"/>
      <c r="I22" s="15" t="s">
        <v>13</v>
      </c>
      <c r="L22" s="5" t="s">
        <v>42</v>
      </c>
      <c r="M22" s="20"/>
      <c r="N22" s="20"/>
      <c r="O22" s="20"/>
      <c r="P22" s="6"/>
    </row>
    <row r="23" spans="1:16">
      <c r="A23" s="8" t="s">
        <v>43</v>
      </c>
      <c r="B23" s="1" t="s">
        <v>44</v>
      </c>
      <c r="C23" s="9"/>
    </row>
    <row r="24" spans="1:16">
      <c r="A24" s="8" t="s">
        <v>45</v>
      </c>
      <c r="B24" s="1" t="s">
        <v>46</v>
      </c>
      <c r="C24" s="9"/>
      <c r="E24" s="1" t="s">
        <v>47</v>
      </c>
      <c r="F24" s="21" t="s">
        <v>48</v>
      </c>
      <c r="G24" s="22" t="s">
        <v>49</v>
      </c>
      <c r="H24" s="23"/>
      <c r="I24" s="24"/>
      <c r="L24" s="5" t="s">
        <v>50</v>
      </c>
      <c r="M24" s="20"/>
      <c r="N24" s="20"/>
      <c r="O24" s="6"/>
    </row>
    <row r="25" spans="1:16">
      <c r="A25" s="8" t="s">
        <v>51</v>
      </c>
      <c r="B25" s="1" t="s">
        <v>52</v>
      </c>
      <c r="C25" s="9"/>
    </row>
    <row r="26" spans="1:16">
      <c r="A26" s="25" t="s">
        <v>53</v>
      </c>
      <c r="B26" s="26" t="s">
        <v>54</v>
      </c>
      <c r="C26" s="27"/>
      <c r="E26" s="10" t="s">
        <v>55</v>
      </c>
      <c r="F26" s="21" t="s">
        <v>56</v>
      </c>
      <c r="G26" s="22" t="s">
        <v>57</v>
      </c>
      <c r="H26" s="28"/>
      <c r="I26" s="29"/>
      <c r="L26" s="5" t="s">
        <v>58</v>
      </c>
      <c r="M26" s="20"/>
      <c r="N26" s="20"/>
      <c r="O26" s="6"/>
    </row>
    <row r="27" spans="1:16">
      <c r="A27" s="1"/>
      <c r="B27" s="30"/>
    </row>
    <row r="28" spans="1:16">
      <c r="A28" s="1"/>
      <c r="E28" s="10" t="s">
        <v>59</v>
      </c>
      <c r="F28" s="7" t="s">
        <v>60</v>
      </c>
      <c r="G28" s="13" t="s">
        <v>61</v>
      </c>
      <c r="H28" s="31"/>
      <c r="I28" s="14"/>
    </row>
    <row r="29" spans="1:16">
      <c r="A29" s="1"/>
      <c r="B29" s="32"/>
    </row>
    <row r="30" spans="1:16">
      <c r="A30" s="1"/>
      <c r="B30" s="32"/>
      <c r="E30" s="19" t="s">
        <v>16</v>
      </c>
      <c r="F30" s="33" t="s">
        <v>62</v>
      </c>
      <c r="G30" s="13" t="s">
        <v>63</v>
      </c>
      <c r="H30" s="14"/>
      <c r="I30" s="15" t="s">
        <v>64</v>
      </c>
      <c r="J30" s="34" t="s">
        <v>65</v>
      </c>
    </row>
    <row r="31" spans="1:16">
      <c r="A31" s="1"/>
      <c r="B31" s="32"/>
      <c r="E31" s="19" t="s">
        <v>25</v>
      </c>
      <c r="F31" s="33" t="s">
        <v>66</v>
      </c>
      <c r="G31" s="35" t="s">
        <v>67</v>
      </c>
      <c r="H31" s="15" t="s">
        <v>68</v>
      </c>
      <c r="I31" s="34" t="s">
        <v>69</v>
      </c>
    </row>
    <row r="32" spans="1:16">
      <c r="A32" s="1"/>
      <c r="B32" s="32"/>
      <c r="E32" s="19" t="s">
        <v>39</v>
      </c>
      <c r="F32" s="36" t="s">
        <v>70</v>
      </c>
      <c r="I32" s="34" t="s">
        <v>71</v>
      </c>
    </row>
    <row r="33" spans="1:14">
      <c r="A33" s="1"/>
      <c r="B33" s="32"/>
    </row>
    <row r="34" spans="1:14">
      <c r="A34" s="1"/>
      <c r="B34" s="32"/>
      <c r="E34" s="1" t="s">
        <v>47</v>
      </c>
      <c r="F34" s="21" t="s">
        <v>60</v>
      </c>
      <c r="G34" s="22" t="s">
        <v>72</v>
      </c>
      <c r="H34" s="23"/>
      <c r="I34" s="24"/>
    </row>
    <row r="35" spans="1:14">
      <c r="A35" s="1"/>
      <c r="B35" s="32"/>
    </row>
    <row r="36" spans="1:14">
      <c r="A36" s="1"/>
      <c r="E36" s="10" t="s">
        <v>73</v>
      </c>
      <c r="F36" s="21" t="s">
        <v>74</v>
      </c>
      <c r="G36" s="22" t="s">
        <v>75</v>
      </c>
      <c r="H36" s="23"/>
      <c r="I36" s="24"/>
    </row>
    <row r="37" spans="1:14" hidden="1"/>
    <row r="38" spans="1:14" hidden="1">
      <c r="G38" s="10"/>
      <c r="H38" s="1"/>
      <c r="I38" s="37"/>
      <c r="J38" s="38"/>
      <c r="K38" s="38"/>
      <c r="L38" s="38"/>
      <c r="N38" s="1"/>
    </row>
    <row r="39" spans="1:14" hidden="1">
      <c r="G39" s="10"/>
      <c r="H39" s="1"/>
      <c r="I39" s="37"/>
      <c r="J39" s="38"/>
      <c r="K39" s="38"/>
      <c r="L39" s="38"/>
      <c r="N39" s="1"/>
    </row>
    <row r="40" spans="1:14" hidden="1">
      <c r="G40" s="10"/>
      <c r="H40" s="1"/>
      <c r="I40" s="37"/>
      <c r="J40" s="38"/>
      <c r="K40" s="38"/>
      <c r="L40" s="38"/>
      <c r="N40" s="1"/>
    </row>
    <row r="41" spans="1:14">
      <c r="E41" s="10" t="s">
        <v>76</v>
      </c>
      <c r="F41" s="1" t="s">
        <v>77</v>
      </c>
      <c r="G41" s="13" t="s">
        <v>78</v>
      </c>
      <c r="H41" s="31"/>
      <c r="I41" s="31"/>
      <c r="J41" s="14"/>
      <c r="L41" s="1" t="s">
        <v>79</v>
      </c>
    </row>
    <row r="43" spans="1:14">
      <c r="G43" s="16" t="s">
        <v>20</v>
      </c>
      <c r="H43" s="18" t="s">
        <v>29</v>
      </c>
      <c r="I43" s="7" t="s">
        <v>80</v>
      </c>
    </row>
    <row r="44" spans="1:14">
      <c r="G44" s="1" t="s">
        <v>16</v>
      </c>
      <c r="H44" s="1" t="s">
        <v>25</v>
      </c>
      <c r="I44" s="1" t="s">
        <v>39</v>
      </c>
    </row>
    <row r="45" spans="1:14">
      <c r="E45" s="1" t="s">
        <v>81</v>
      </c>
      <c r="F45" s="39" t="s">
        <v>77</v>
      </c>
      <c r="G45" s="40" t="s">
        <v>82</v>
      </c>
      <c r="H45" s="29"/>
    </row>
    <row r="48" spans="1:14">
      <c r="E48" s="10" t="s">
        <v>83</v>
      </c>
      <c r="F48" s="39" t="s">
        <v>84</v>
      </c>
      <c r="G48" s="40" t="s">
        <v>85</v>
      </c>
      <c r="H48" s="6"/>
    </row>
    <row r="50" spans="5:13">
      <c r="E50" s="10" t="s">
        <v>86</v>
      </c>
      <c r="F50" s="39" t="s">
        <v>87</v>
      </c>
      <c r="G50" s="40" t="s">
        <v>88</v>
      </c>
      <c r="H50" s="6"/>
    </row>
    <row r="51" spans="5:13">
      <c r="G51" s="1" t="s">
        <v>89</v>
      </c>
    </row>
    <row r="52" spans="5:13">
      <c r="E52" s="10" t="s">
        <v>90</v>
      </c>
      <c r="F52" s="39" t="s">
        <v>91</v>
      </c>
      <c r="G52" s="41" t="s">
        <v>92</v>
      </c>
      <c r="H52" s="42"/>
      <c r="I52" s="43" t="s">
        <v>93</v>
      </c>
      <c r="J52" s="44"/>
    </row>
    <row r="54" spans="5:13">
      <c r="E54" s="10" t="s">
        <v>94</v>
      </c>
      <c r="F54" s="39" t="s">
        <v>95</v>
      </c>
    </row>
    <row r="55" spans="5:13">
      <c r="E55" s="1" t="s">
        <v>96</v>
      </c>
      <c r="G55" s="41" t="s">
        <v>97</v>
      </c>
      <c r="H55" s="42"/>
      <c r="I55" s="42"/>
      <c r="J55" s="43" t="s">
        <v>98</v>
      </c>
      <c r="K55" s="44"/>
      <c r="L55" s="44"/>
      <c r="M55" s="44"/>
    </row>
    <row r="56" spans="5:13">
      <c r="E56" s="1"/>
      <c r="F56" s="1"/>
      <c r="G56" s="40" t="s">
        <v>99</v>
      </c>
      <c r="H56" s="20"/>
      <c r="I56" s="20"/>
      <c r="J56" s="20"/>
      <c r="K56" s="6"/>
      <c r="M56" s="1">
        <v>1.8799999999999999E-4</v>
      </c>
    </row>
    <row r="57" spans="5:13">
      <c r="E57" s="1"/>
      <c r="F57" s="1"/>
      <c r="G57" s="45" t="e">
        <f>((B31-#REF!)*B31*(1-B31)*#REF!+(B33-B15)*B33*(1-B33)*#REF!)*B27*(1-B27)*#REF!</f>
        <v>#REF!</v>
      </c>
    </row>
    <row r="58" spans="5:13">
      <c r="E58" s="1"/>
      <c r="F58" s="1"/>
      <c r="G58" s="1"/>
    </row>
    <row r="59" spans="5:13">
      <c r="E59" s="43" t="s">
        <v>100</v>
      </c>
      <c r="F59" s="1" t="s">
        <v>101</v>
      </c>
      <c r="G59" s="1" t="s">
        <v>102</v>
      </c>
    </row>
    <row r="61" spans="5:13">
      <c r="E61" s="1" t="s">
        <v>103</v>
      </c>
      <c r="F61" s="7" t="s">
        <v>104</v>
      </c>
      <c r="G61" s="35" t="s">
        <v>105</v>
      </c>
      <c r="H61" s="15" t="s">
        <v>106</v>
      </c>
      <c r="I61" s="1" t="s">
        <v>107</v>
      </c>
    </row>
    <row r="63" spans="5:13">
      <c r="F63" s="16" t="s">
        <v>20</v>
      </c>
      <c r="G63" s="18" t="s">
        <v>29</v>
      </c>
      <c r="H63" s="1" t="s">
        <v>108</v>
      </c>
      <c r="I63" s="1" t="s">
        <v>107</v>
      </c>
      <c r="J63" s="1" t="s">
        <v>109</v>
      </c>
    </row>
    <row r="64" spans="5:13">
      <c r="F64" s="1" t="s">
        <v>16</v>
      </c>
      <c r="G64" s="1" t="s">
        <v>25</v>
      </c>
      <c r="H64" s="1" t="s">
        <v>39</v>
      </c>
      <c r="I64" s="1" t="s">
        <v>103</v>
      </c>
      <c r="J64" s="1" t="s">
        <v>110</v>
      </c>
    </row>
    <row r="66" spans="1:31">
      <c r="E66" s="1" t="s">
        <v>47</v>
      </c>
      <c r="F66" s="1" t="s">
        <v>101</v>
      </c>
      <c r="G66" s="46" t="s">
        <v>111</v>
      </c>
      <c r="H66" s="20"/>
      <c r="I66" s="6"/>
    </row>
    <row r="68" spans="1:31">
      <c r="F68" s="1" t="s">
        <v>112</v>
      </c>
      <c r="G68" s="16" t="s">
        <v>113</v>
      </c>
      <c r="H68" s="20"/>
      <c r="I68" s="6"/>
    </row>
    <row r="71" spans="1:31">
      <c r="E71" s="10" t="s">
        <v>114</v>
      </c>
      <c r="F71" s="1" t="s">
        <v>115</v>
      </c>
      <c r="G71" s="13" t="s">
        <v>116</v>
      </c>
      <c r="H71" s="31"/>
      <c r="I71" s="31"/>
      <c r="J71" s="14"/>
      <c r="K71" s="16" t="s">
        <v>117</v>
      </c>
      <c r="L71" s="20"/>
      <c r="M71" s="6"/>
    </row>
    <row r="72" spans="1:31">
      <c r="E72" s="10" t="s">
        <v>118</v>
      </c>
      <c r="F72" s="1" t="s">
        <v>119</v>
      </c>
      <c r="G72" s="13" t="s">
        <v>120</v>
      </c>
      <c r="K72" s="16" t="s">
        <v>121</v>
      </c>
      <c r="L72" s="20"/>
      <c r="M72" s="6"/>
    </row>
    <row r="73" spans="1:31">
      <c r="E73" s="10" t="s">
        <v>122</v>
      </c>
      <c r="F73" s="1" t="s">
        <v>123</v>
      </c>
      <c r="G73" s="13" t="s">
        <v>124</v>
      </c>
      <c r="H73" s="31"/>
      <c r="I73" s="31"/>
      <c r="J73" s="14"/>
      <c r="K73" s="16" t="s">
        <v>125</v>
      </c>
      <c r="L73" s="20"/>
      <c r="M73" s="20"/>
      <c r="N73" s="20"/>
      <c r="O73" s="6"/>
    </row>
    <row r="74" spans="1:31">
      <c r="E74" s="10" t="s">
        <v>126</v>
      </c>
      <c r="F74" s="1" t="s">
        <v>127</v>
      </c>
      <c r="G74" s="13" t="s">
        <v>128</v>
      </c>
      <c r="K74" s="16" t="s">
        <v>129</v>
      </c>
      <c r="L74" s="20"/>
      <c r="M74" s="20"/>
      <c r="N74" s="20"/>
      <c r="O74" s="6"/>
    </row>
    <row r="75" spans="1:31">
      <c r="E75" s="10" t="s">
        <v>130</v>
      </c>
      <c r="F75" s="1" t="s">
        <v>131</v>
      </c>
      <c r="G75" s="13" t="s">
        <v>132</v>
      </c>
      <c r="H75" s="31"/>
      <c r="I75" s="31"/>
      <c r="J75" s="14"/>
      <c r="K75" s="16" t="s">
        <v>133</v>
      </c>
      <c r="L75" s="28"/>
      <c r="M75" s="28"/>
      <c r="N75" s="28"/>
      <c r="O75" s="29"/>
    </row>
    <row r="77" spans="1:31">
      <c r="E77" s="47" t="s">
        <v>134</v>
      </c>
      <c r="F77" s="48">
        <v>0.5</v>
      </c>
    </row>
    <row r="78" spans="1:31">
      <c r="A78" s="49" t="s">
        <v>2</v>
      </c>
      <c r="B78" s="49" t="s">
        <v>3</v>
      </c>
      <c r="C78" s="49" t="s">
        <v>109</v>
      </c>
      <c r="D78" s="49" t="s">
        <v>135</v>
      </c>
      <c r="E78" s="49" t="s">
        <v>136</v>
      </c>
      <c r="F78" s="49" t="s">
        <v>137</v>
      </c>
      <c r="G78" s="49" t="s">
        <v>138</v>
      </c>
      <c r="H78" s="49" t="s">
        <v>139</v>
      </c>
      <c r="I78" s="49" t="s">
        <v>108</v>
      </c>
      <c r="J78" s="49" t="s">
        <v>80</v>
      </c>
      <c r="K78" s="49" t="s">
        <v>140</v>
      </c>
      <c r="L78" s="49" t="s">
        <v>141</v>
      </c>
      <c r="M78" s="49" t="s">
        <v>4</v>
      </c>
      <c r="N78" s="49" t="s">
        <v>13</v>
      </c>
      <c r="O78" s="49" t="s">
        <v>8</v>
      </c>
      <c r="P78" s="49" t="s">
        <v>22</v>
      </c>
      <c r="Q78" s="49" t="s">
        <v>32</v>
      </c>
      <c r="R78" s="49" t="s">
        <v>142</v>
      </c>
      <c r="S78" s="49" t="s">
        <v>35</v>
      </c>
      <c r="T78" s="49" t="s">
        <v>43</v>
      </c>
      <c r="U78" s="49" t="s">
        <v>45</v>
      </c>
      <c r="V78" s="49" t="s">
        <v>51</v>
      </c>
      <c r="W78" s="49" t="s">
        <v>143</v>
      </c>
      <c r="X78" s="50" t="s">
        <v>144</v>
      </c>
      <c r="Y78" s="50" t="s">
        <v>145</v>
      </c>
      <c r="Z78" s="50" t="s">
        <v>146</v>
      </c>
      <c r="AA78" s="50" t="s">
        <v>147</v>
      </c>
      <c r="AB78" s="50" t="s">
        <v>148</v>
      </c>
      <c r="AC78" s="50" t="s">
        <v>149</v>
      </c>
      <c r="AD78" s="50" t="s">
        <v>150</v>
      </c>
      <c r="AE78" s="51" t="s">
        <v>151</v>
      </c>
    </row>
    <row r="79" spans="1:31">
      <c r="A79" s="52">
        <f>L5</f>
        <v>0.01</v>
      </c>
      <c r="B79" s="52">
        <f>L6</f>
        <v>0.99</v>
      </c>
      <c r="C79" s="52">
        <f>A5</f>
        <v>0.05</v>
      </c>
      <c r="D79" s="52">
        <f>A12</f>
        <v>0.1</v>
      </c>
      <c r="E79" s="17">
        <v>0.15</v>
      </c>
      <c r="F79" s="17">
        <v>0.2</v>
      </c>
      <c r="G79" s="17">
        <v>0.25</v>
      </c>
      <c r="H79" s="17">
        <v>0.3</v>
      </c>
      <c r="I79" s="17">
        <v>0.4</v>
      </c>
      <c r="J79" s="17">
        <v>0.45</v>
      </c>
      <c r="K79" s="17">
        <v>0.5</v>
      </c>
      <c r="L79" s="17">
        <v>0.55000000000000004</v>
      </c>
      <c r="M79" s="52">
        <f t="shared" ref="M79:M137" si="0">(C79*E79)+(D79*F79)</f>
        <v>2.7500000000000004E-2</v>
      </c>
      <c r="N79" s="32">
        <f t="shared" ref="N79:N137" si="1">1/(1+EXP(-M79))</f>
        <v>0.50687456676453424</v>
      </c>
      <c r="O79" s="52">
        <f t="shared" ref="O79:O137" si="2">(C79*G79)+(D79*H79)</f>
        <v>4.2499999999999996E-2</v>
      </c>
      <c r="P79" s="32">
        <f t="shared" ref="P79:P137" si="3">1/(1+EXP(-O79))</f>
        <v>0.51062340100496373</v>
      </c>
      <c r="Q79" s="32">
        <f t="shared" ref="Q79:Q137" si="4">(N79*I79)+(P79*J79)</f>
        <v>0.43253035715804738</v>
      </c>
      <c r="R79" s="32">
        <f t="shared" ref="R79:R137" si="5">1/(1+EXP(-Q79))</f>
        <v>0.60647773220672796</v>
      </c>
      <c r="S79" s="32">
        <f t="shared" ref="S79:S137" si="6">(N79*K79)+(P79*L79)</f>
        <v>0.53428015393499717</v>
      </c>
      <c r="T79" s="32">
        <f t="shared" ref="T79:T137" si="7">1/(1+EXP(-S79))</f>
        <v>0.63048083545063482</v>
      </c>
      <c r="U79" s="32">
        <f t="shared" ref="U79:U137" si="8">0.5*(A79-R79)^2</f>
        <v>0.17789284250924053</v>
      </c>
      <c r="V79" s="32">
        <f t="shared" ref="V79:V137" si="9">0.5*(B79-T79)^2</f>
        <v>6.4627014839136757E-2</v>
      </c>
      <c r="W79" s="53">
        <f t="shared" ref="W79:W137" si="10">U79+V79</f>
        <v>0.24251985734837728</v>
      </c>
      <c r="X79" s="32">
        <f t="shared" ref="X79:X137" si="11">(((R79-A79)*R79*(1-R79)*I79)+((T79-B79)*T79*(1-T79)*K79))*N79*(1-N79)*C79</f>
        <v>1.882556669401121E-4</v>
      </c>
      <c r="Y79" s="54">
        <f t="shared" ref="Y79:Y137" si="12">(((R79-A79)*R79*(1-R79)*I79)+((T79-B79)*T79*(1-T79)*K79))*N79*(1-N79)*D79</f>
        <v>3.765113338802242E-4</v>
      </c>
      <c r="Z79" s="54">
        <f t="shared" ref="Z79:Z137" si="13">(((R79-A79)*R79*(1-R79)*J79)+((T79-B79)*T79*(1-T79)*L79))*P79*(1-P79)*C79</f>
        <v>2.248134625761188E-4</v>
      </c>
      <c r="AA79" s="55">
        <f t="shared" ref="AA79:AA137" si="14">(((R79-A79)*R79*(1-R79)*J79)+((T79-B79)*T79*(1-T79)*L79))*P79*(1-P79)*D79</f>
        <v>4.496269251522376E-4</v>
      </c>
      <c r="AB79" s="55">
        <f t="shared" ref="AB79:AB137" si="15">(R79-A79)*(R79*(1-R79))*N79</f>
        <v>7.2157072912136244E-2</v>
      </c>
      <c r="AC79" s="55">
        <f t="shared" ref="AC79:AC137" si="16">(R79-A79)*(R79*(1-R79))*P79</f>
        <v>7.2690745191944767E-2</v>
      </c>
      <c r="AD79" s="55">
        <f t="shared" ref="AD79:AD137" si="17">(T79-B79)*T79*(1-T79)*N79</f>
        <v>-4.2455250092604709E-2</v>
      </c>
      <c r="AE79" s="55">
        <f t="shared" ref="AE79:AE137" si="18">(T79-B79)*T79*(1-T79)*P79</f>
        <v>-4.276924828006376E-2</v>
      </c>
    </row>
    <row r="80" spans="1:31">
      <c r="A80" s="52">
        <v>0.01</v>
      </c>
      <c r="B80" s="52">
        <v>0.99</v>
      </c>
      <c r="C80" s="52">
        <v>0.05</v>
      </c>
      <c r="D80" s="52">
        <v>0.1</v>
      </c>
      <c r="E80" s="54">
        <f t="shared" ref="E80:L80" si="19">E79-$F$77*X79</f>
        <v>0.14990587216652995</v>
      </c>
      <c r="F80" s="54">
        <f t="shared" si="19"/>
        <v>0.1998117443330599</v>
      </c>
      <c r="G80" s="54">
        <f t="shared" si="19"/>
        <v>0.24988759326871193</v>
      </c>
      <c r="H80" s="54">
        <f t="shared" si="19"/>
        <v>0.29977518653742385</v>
      </c>
      <c r="I80" s="54">
        <f t="shared" si="19"/>
        <v>0.3639214635439319</v>
      </c>
      <c r="J80" s="54">
        <f t="shared" si="19"/>
        <v>0.41365462740402764</v>
      </c>
      <c r="K80" s="54">
        <f t="shared" si="19"/>
        <v>0.52122762504630238</v>
      </c>
      <c r="L80" s="54">
        <f t="shared" si="19"/>
        <v>0.57138462414003188</v>
      </c>
      <c r="M80" s="52">
        <f t="shared" si="0"/>
        <v>2.747646804163249E-2</v>
      </c>
      <c r="N80" s="32">
        <f t="shared" si="1"/>
        <v>0.5068686848861037</v>
      </c>
      <c r="O80" s="52">
        <f t="shared" si="2"/>
        <v>4.2471898317177986E-2</v>
      </c>
      <c r="P80" s="32">
        <f t="shared" si="3"/>
        <v>0.51061637875362398</v>
      </c>
      <c r="Q80" s="32">
        <f t="shared" si="4"/>
        <v>0.39567922152806312</v>
      </c>
      <c r="R80" s="32">
        <f t="shared" si="5"/>
        <v>0.59764910542281569</v>
      </c>
      <c r="S80" s="32">
        <f t="shared" si="6"/>
        <v>0.55595230848741006</v>
      </c>
      <c r="T80" s="32">
        <f t="shared" si="7"/>
        <v>0.63551546628555877</v>
      </c>
      <c r="U80" s="32">
        <f t="shared" si="8"/>
        <v>0.17266573555211776</v>
      </c>
      <c r="V80" s="32">
        <f t="shared" si="9"/>
        <v>6.2829642321372406E-2</v>
      </c>
      <c r="W80" s="53">
        <f t="shared" si="10"/>
        <v>0.23549537787349017</v>
      </c>
      <c r="X80" s="32">
        <f t="shared" si="11"/>
        <v>1.0781316692656065E-4</v>
      </c>
      <c r="Y80" s="54">
        <f t="shared" si="12"/>
        <v>2.1562633385312129E-4</v>
      </c>
      <c r="Z80" s="54">
        <f t="shared" si="13"/>
        <v>1.4413454540450861E-4</v>
      </c>
      <c r="AA80" s="55">
        <f t="shared" si="14"/>
        <v>2.8826909080901722E-4</v>
      </c>
      <c r="AB80" s="55">
        <f t="shared" si="15"/>
        <v>7.1625024756718877E-2</v>
      </c>
      <c r="AC80" s="55">
        <f t="shared" si="16"/>
        <v>7.2154607021407538E-2</v>
      </c>
      <c r="AD80" s="55">
        <f t="shared" si="17"/>
        <v>-4.1619607570877327E-2</v>
      </c>
      <c r="AE80" s="55">
        <f t="shared" si="18"/>
        <v>-4.1927335297432436E-2</v>
      </c>
    </row>
    <row r="81" spans="1:31">
      <c r="A81" s="52">
        <v>0.01</v>
      </c>
      <c r="B81" s="52">
        <v>0.99</v>
      </c>
      <c r="C81" s="52">
        <v>0.05</v>
      </c>
      <c r="D81" s="52">
        <v>0.1</v>
      </c>
      <c r="E81" s="54">
        <f t="shared" ref="E81:L81" si="20">E80-$F$77*X80</f>
        <v>0.14985196558306668</v>
      </c>
      <c r="F81" s="54">
        <f t="shared" si="20"/>
        <v>0.19970393116613333</v>
      </c>
      <c r="G81" s="54">
        <f t="shared" si="20"/>
        <v>0.24981552599600967</v>
      </c>
      <c r="H81" s="54">
        <f t="shared" si="20"/>
        <v>0.29963105199201934</v>
      </c>
      <c r="I81" s="54">
        <f t="shared" si="20"/>
        <v>0.32810895116557248</v>
      </c>
      <c r="J81" s="54">
        <f t="shared" si="20"/>
        <v>0.37757732389332388</v>
      </c>
      <c r="K81" s="54">
        <f t="shared" si="20"/>
        <v>0.542037428831741</v>
      </c>
      <c r="L81" s="54">
        <f t="shared" si="20"/>
        <v>0.59234829178874815</v>
      </c>
      <c r="M81" s="52">
        <f t="shared" si="0"/>
        <v>2.7462991395766669E-2</v>
      </c>
      <c r="N81" s="32">
        <f t="shared" si="1"/>
        <v>0.50686531636013787</v>
      </c>
      <c r="O81" s="52">
        <f t="shared" si="2"/>
        <v>4.2453881499002422E-2</v>
      </c>
      <c r="P81" s="32">
        <f t="shared" si="3"/>
        <v>0.51061187657884965</v>
      </c>
      <c r="Q81" s="32">
        <f t="shared" si="4"/>
        <v>0.35910251323992115</v>
      </c>
      <c r="R81" s="32">
        <f t="shared" si="5"/>
        <v>0.58882316047387184</v>
      </c>
      <c r="S81" s="32">
        <f t="shared" si="6"/>
        <v>0.57720004570236483</v>
      </c>
      <c r="T81" s="32">
        <f t="shared" si="7"/>
        <v>0.64042288273336123</v>
      </c>
      <c r="U81" s="32">
        <f t="shared" si="8"/>
        <v>0.16751812555048079</v>
      </c>
      <c r="V81" s="32">
        <f t="shared" si="9"/>
        <v>6.1102080458226654E-2</v>
      </c>
      <c r="W81" s="53">
        <f t="shared" si="10"/>
        <v>0.22862020600870744</v>
      </c>
      <c r="X81" s="32">
        <f t="shared" si="11"/>
        <v>2.9323069624365552E-5</v>
      </c>
      <c r="Y81" s="54">
        <f t="shared" si="12"/>
        <v>5.8646139248731104E-5</v>
      </c>
      <c r="Z81" s="54">
        <f t="shared" si="13"/>
        <v>6.5328838952553596E-5</v>
      </c>
      <c r="AA81" s="55">
        <f t="shared" si="14"/>
        <v>1.3065767790510719E-4</v>
      </c>
      <c r="AB81" s="55">
        <f t="shared" si="15"/>
        <v>7.1031666302848406E-2</v>
      </c>
      <c r="AC81" s="55">
        <f t="shared" si="16"/>
        <v>7.1556706005999005E-2</v>
      </c>
      <c r="AD81" s="55">
        <f t="shared" si="17"/>
        <v>-4.0803222041132202E-2</v>
      </c>
      <c r="AE81" s="55">
        <f t="shared" si="18"/>
        <v>-4.110482430816511E-2</v>
      </c>
    </row>
    <row r="82" spans="1:31">
      <c r="A82" s="52">
        <v>0.01</v>
      </c>
      <c r="B82" s="52">
        <v>0.99</v>
      </c>
      <c r="C82" s="52">
        <v>0.05</v>
      </c>
      <c r="D82" s="52">
        <v>0.1</v>
      </c>
      <c r="E82" s="54">
        <f t="shared" ref="E82:L82" si="21">E81-$F$77*X81</f>
        <v>0.14983730404825449</v>
      </c>
      <c r="F82" s="54">
        <f t="shared" si="21"/>
        <v>0.19967460809650897</v>
      </c>
      <c r="G82" s="54">
        <f t="shared" si="21"/>
        <v>0.2497828615765334</v>
      </c>
      <c r="H82" s="54">
        <f t="shared" si="21"/>
        <v>0.29956572315306679</v>
      </c>
      <c r="I82" s="54">
        <f t="shared" si="21"/>
        <v>0.29259311801414828</v>
      </c>
      <c r="J82" s="54">
        <f t="shared" si="21"/>
        <v>0.34179897089032441</v>
      </c>
      <c r="K82" s="54">
        <f t="shared" si="21"/>
        <v>0.56243903985230714</v>
      </c>
      <c r="L82" s="54">
        <f t="shared" si="21"/>
        <v>0.61290070394283069</v>
      </c>
      <c r="M82" s="52">
        <f t="shared" si="0"/>
        <v>2.7459326012063624E-2</v>
      </c>
      <c r="N82" s="32">
        <f t="shared" si="1"/>
        <v>0.50686440018694801</v>
      </c>
      <c r="O82" s="52">
        <f t="shared" si="2"/>
        <v>4.2445715394133353E-2</v>
      </c>
      <c r="P82" s="32">
        <f t="shared" si="3"/>
        <v>0.51060983597205634</v>
      </c>
      <c r="Q82" s="32">
        <f t="shared" si="4"/>
        <v>0.32283095172279641</v>
      </c>
      <c r="R82" s="32">
        <f t="shared" si="5"/>
        <v>0.58001402141982483</v>
      </c>
      <c r="S82" s="32">
        <f t="shared" si="6"/>
        <v>0.59803345448386924</v>
      </c>
      <c r="T82" s="32">
        <f t="shared" si="7"/>
        <v>0.64520626283828375</v>
      </c>
      <c r="U82" s="32">
        <f t="shared" si="8"/>
        <v>0.16245799230760025</v>
      </c>
      <c r="V82" s="32">
        <f t="shared" si="9"/>
        <v>5.944136059297133E-2</v>
      </c>
      <c r="W82" s="53">
        <f t="shared" si="10"/>
        <v>0.22189935290057158</v>
      </c>
      <c r="X82" s="32">
        <f t="shared" si="11"/>
        <v>-4.7049991639886758E-5</v>
      </c>
      <c r="Y82" s="54">
        <f t="shared" si="12"/>
        <v>-9.4099983279773516E-5</v>
      </c>
      <c r="Z82" s="54">
        <f t="shared" si="13"/>
        <v>-1.1434055342190275E-5</v>
      </c>
      <c r="AA82" s="55">
        <f t="shared" si="14"/>
        <v>-2.2868110684380551E-5</v>
      </c>
      <c r="AB82" s="55">
        <f t="shared" si="15"/>
        <v>7.0380218722495377E-2</v>
      </c>
      <c r="AC82" s="55">
        <f t="shared" si="16"/>
        <v>7.0900287975080009E-2</v>
      </c>
      <c r="AD82" s="55">
        <f t="shared" si="17"/>
        <v>-4.0006050377705042E-2</v>
      </c>
      <c r="AE82" s="55">
        <f t="shared" si="18"/>
        <v>-4.0301672032432102E-2</v>
      </c>
    </row>
    <row r="83" spans="1:31">
      <c r="A83" s="52">
        <v>0.01</v>
      </c>
      <c r="B83" s="52">
        <v>0.99</v>
      </c>
      <c r="C83" s="52">
        <v>0.05</v>
      </c>
      <c r="D83" s="52">
        <v>0.1</v>
      </c>
      <c r="E83" s="54">
        <f t="shared" ref="E83:L83" si="22">E82-$F$77*X82</f>
        <v>0.14986082904407444</v>
      </c>
      <c r="F83" s="54">
        <f t="shared" si="22"/>
        <v>0.19972165808814885</v>
      </c>
      <c r="G83" s="54">
        <f t="shared" si="22"/>
        <v>0.2497885786042045</v>
      </c>
      <c r="H83" s="54">
        <f t="shared" si="22"/>
        <v>0.299577157208409</v>
      </c>
      <c r="I83" s="54">
        <f t="shared" si="22"/>
        <v>0.25740300865290061</v>
      </c>
      <c r="J83" s="54">
        <f t="shared" si="22"/>
        <v>0.30634882690278442</v>
      </c>
      <c r="K83" s="54">
        <f t="shared" si="22"/>
        <v>0.5824420650411597</v>
      </c>
      <c r="L83" s="54">
        <f t="shared" si="22"/>
        <v>0.63305153995904673</v>
      </c>
      <c r="M83" s="52">
        <f t="shared" si="0"/>
        <v>2.7465207261018608E-2</v>
      </c>
      <c r="N83" s="32">
        <f t="shared" si="1"/>
        <v>0.50686587022200302</v>
      </c>
      <c r="O83" s="52">
        <f t="shared" si="2"/>
        <v>4.2447144651051122E-2</v>
      </c>
      <c r="P83" s="32">
        <f t="shared" si="3"/>
        <v>0.5106101931253908</v>
      </c>
      <c r="Q83" s="32">
        <f t="shared" si="4"/>
        <v>0.2868936336471819</v>
      </c>
      <c r="R83" s="32">
        <f t="shared" si="5"/>
        <v>0.5712354735096804</v>
      </c>
      <c r="S83" s="32">
        <f t="shared" si="6"/>
        <v>0.61846257322780285</v>
      </c>
      <c r="T83" s="32">
        <f t="shared" si="7"/>
        <v>0.64986880415272352</v>
      </c>
      <c r="U83" s="32">
        <f t="shared" si="8"/>
        <v>0.15749262836281758</v>
      </c>
      <c r="V83" s="32">
        <f t="shared" si="9"/>
        <v>5.7844615194249167E-2</v>
      </c>
      <c r="W83" s="53">
        <f t="shared" si="10"/>
        <v>0.21533724355706674</v>
      </c>
      <c r="X83" s="32">
        <f t="shared" si="11"/>
        <v>-1.2115498637677122E-4</v>
      </c>
      <c r="Y83" s="54">
        <f t="shared" si="12"/>
        <v>-2.4230997275354244E-4</v>
      </c>
      <c r="Z83" s="54">
        <f t="shared" si="13"/>
        <v>-8.5997783708974395E-5</v>
      </c>
      <c r="AA83" s="55">
        <f t="shared" si="14"/>
        <v>-1.7199556741794879E-4</v>
      </c>
      <c r="AB83" s="55">
        <f t="shared" si="15"/>
        <v>6.9674230119717614E-2</v>
      </c>
      <c r="AC83" s="55">
        <f t="shared" si="16"/>
        <v>7.0188928052523594E-2</v>
      </c>
      <c r="AD83" s="55">
        <f t="shared" si="17"/>
        <v>-3.9227986032313339E-2</v>
      </c>
      <c r="AE83" s="55">
        <f t="shared" si="18"/>
        <v>-3.9517771269757383E-2</v>
      </c>
    </row>
    <row r="84" spans="1:31">
      <c r="A84" s="52">
        <v>0.01</v>
      </c>
      <c r="B84" s="52">
        <v>0.99</v>
      </c>
      <c r="C84" s="52">
        <v>0.05</v>
      </c>
      <c r="D84" s="52">
        <v>0.1</v>
      </c>
      <c r="E84" s="54">
        <f t="shared" ref="E84:L84" si="23">E83-$F$77*X83</f>
        <v>0.14992140653726282</v>
      </c>
      <c r="F84" s="54">
        <f t="shared" si="23"/>
        <v>0.19984281307452562</v>
      </c>
      <c r="G84" s="54">
        <f t="shared" si="23"/>
        <v>0.249831577496059</v>
      </c>
      <c r="H84" s="54">
        <f t="shared" si="23"/>
        <v>0.29966315499211799</v>
      </c>
      <c r="I84" s="54">
        <f t="shared" si="23"/>
        <v>0.2225658935930418</v>
      </c>
      <c r="J84" s="54">
        <f t="shared" si="23"/>
        <v>0.2712543628765226</v>
      </c>
      <c r="K84" s="54">
        <f t="shared" si="23"/>
        <v>0.60205605805731632</v>
      </c>
      <c r="L84" s="54">
        <f t="shared" si="23"/>
        <v>0.65281042559392544</v>
      </c>
      <c r="M84" s="52">
        <f t="shared" si="0"/>
        <v>2.7480351634315704E-2</v>
      </c>
      <c r="N84" s="32">
        <f t="shared" si="1"/>
        <v>0.50686965560102515</v>
      </c>
      <c r="O84" s="52">
        <f t="shared" si="2"/>
        <v>4.2457894374014753E-2</v>
      </c>
      <c r="P84" s="32">
        <f t="shared" si="3"/>
        <v>0.51061287934566246</v>
      </c>
      <c r="Q84" s="32">
        <f t="shared" si="4"/>
        <v>0.25131786909749387</v>
      </c>
      <c r="R84" s="32">
        <f t="shared" si="5"/>
        <v>0.56250084676327505</v>
      </c>
      <c r="S84" s="32">
        <f t="shared" si="6"/>
        <v>0.63849735787940443</v>
      </c>
      <c r="T84" s="32">
        <f t="shared" si="7"/>
        <v>0.65441370735972781</v>
      </c>
      <c r="U84" s="32">
        <f t="shared" si="8"/>
        <v>0.15262859283706798</v>
      </c>
      <c r="V84" s="32">
        <f t="shared" si="9"/>
        <v>5.6309079904021196E-2</v>
      </c>
      <c r="W84" s="53">
        <f t="shared" si="10"/>
        <v>0.20893767274108918</v>
      </c>
      <c r="X84" s="32">
        <f t="shared" si="11"/>
        <v>-1.9285650788860477E-4</v>
      </c>
      <c r="Y84" s="54">
        <f t="shared" si="12"/>
        <v>-3.8571301577720955E-4</v>
      </c>
      <c r="Z84" s="54">
        <f t="shared" si="13"/>
        <v>-1.5822135040770936E-4</v>
      </c>
      <c r="AA84" s="55">
        <f t="shared" si="14"/>
        <v>-3.1644270081541872E-4</v>
      </c>
      <c r="AB84" s="55">
        <f t="shared" si="15"/>
        <v>6.8917519486525913E-2</v>
      </c>
      <c r="AC84" s="55">
        <f t="shared" si="16"/>
        <v>6.9426474190191448E-2</v>
      </c>
      <c r="AD84" s="55">
        <f t="shared" si="17"/>
        <v>-3.846886753188071E-2</v>
      </c>
      <c r="AE84" s="55">
        <f t="shared" si="18"/>
        <v>-3.8752959461203051E-2</v>
      </c>
    </row>
    <row r="85" spans="1:31">
      <c r="A85" s="52">
        <v>0.01</v>
      </c>
      <c r="B85" s="52">
        <v>0.99</v>
      </c>
      <c r="C85" s="52">
        <v>0.05</v>
      </c>
      <c r="D85" s="52">
        <v>0.1</v>
      </c>
      <c r="E85" s="54">
        <f t="shared" ref="E85:L85" si="24">E84-$F$77*X84</f>
        <v>0.15001783479120712</v>
      </c>
      <c r="F85" s="54">
        <f t="shared" si="24"/>
        <v>0.20003566958241423</v>
      </c>
      <c r="G85" s="54">
        <f t="shared" si="24"/>
        <v>0.24991068817126286</v>
      </c>
      <c r="H85" s="54">
        <f t="shared" si="24"/>
        <v>0.2998213763425257</v>
      </c>
      <c r="I85" s="54">
        <f t="shared" si="24"/>
        <v>0.18810713384977884</v>
      </c>
      <c r="J85" s="54">
        <f t="shared" si="24"/>
        <v>0.23654112578142689</v>
      </c>
      <c r="K85" s="54">
        <f t="shared" si="24"/>
        <v>0.62129049182325669</v>
      </c>
      <c r="L85" s="54">
        <f t="shared" si="24"/>
        <v>0.67218690532452696</v>
      </c>
      <c r="M85" s="52">
        <f t="shared" si="0"/>
        <v>2.7504458697801781E-2</v>
      </c>
      <c r="N85" s="32">
        <f t="shared" si="1"/>
        <v>0.5068756812282339</v>
      </c>
      <c r="O85" s="52">
        <f t="shared" si="2"/>
        <v>4.2477672042815717E-2</v>
      </c>
      <c r="P85" s="32">
        <f t="shared" si="3"/>
        <v>0.51061782153420276</v>
      </c>
      <c r="Q85" s="32">
        <f t="shared" si="4"/>
        <v>0.21612904596375726</v>
      </c>
      <c r="R85" s="32">
        <f t="shared" si="5"/>
        <v>0.55382291082758639</v>
      </c>
      <c r="S85" s="32">
        <f t="shared" si="6"/>
        <v>0.65814765454416513</v>
      </c>
      <c r="T85" s="32">
        <f t="shared" si="7"/>
        <v>0.65884416206926832</v>
      </c>
      <c r="U85" s="32">
        <f t="shared" si="8"/>
        <v>0.14787167917049449</v>
      </c>
      <c r="V85" s="32">
        <f t="shared" si="9"/>
        <v>5.4832094497802512E-2</v>
      </c>
      <c r="W85" s="53">
        <f t="shared" si="10"/>
        <v>0.202703773668297</v>
      </c>
      <c r="X85" s="32">
        <f t="shared" si="11"/>
        <v>-2.6203635600907134E-4</v>
      </c>
      <c r="Y85" s="54">
        <f t="shared" si="12"/>
        <v>-5.2407271201814268E-4</v>
      </c>
      <c r="Z85" s="54">
        <f t="shared" si="13"/>
        <v>-2.2798078864244605E-4</v>
      </c>
      <c r="AA85" s="55">
        <f t="shared" si="14"/>
        <v>-4.559615772848921E-4</v>
      </c>
      <c r="AB85" s="55">
        <f t="shared" si="15"/>
        <v>6.8114118271393673E-2</v>
      </c>
      <c r="AC85" s="55">
        <f t="shared" si="16"/>
        <v>6.8616988298164872E-2</v>
      </c>
      <c r="AD85" s="55">
        <f t="shared" si="17"/>
        <v>-3.7728486217670207E-2</v>
      </c>
      <c r="AE85" s="55">
        <f t="shared" si="18"/>
        <v>-3.8007026487379379E-2</v>
      </c>
    </row>
    <row r="86" spans="1:31">
      <c r="A86" s="52">
        <v>0.01</v>
      </c>
      <c r="B86" s="52">
        <v>0.99</v>
      </c>
      <c r="C86" s="52">
        <v>0.05</v>
      </c>
      <c r="D86" s="52">
        <v>0.1</v>
      </c>
      <c r="E86" s="54">
        <f t="shared" ref="E86:L86" si="25">E85-$F$77*X85</f>
        <v>0.15014885296921165</v>
      </c>
      <c r="F86" s="54">
        <f t="shared" si="25"/>
        <v>0.2002977059384233</v>
      </c>
      <c r="G86" s="54">
        <f t="shared" si="25"/>
        <v>0.25002467856558408</v>
      </c>
      <c r="H86" s="54">
        <f t="shared" si="25"/>
        <v>0.30004935713116815</v>
      </c>
      <c r="I86" s="54">
        <f t="shared" si="25"/>
        <v>0.154050074714082</v>
      </c>
      <c r="J86" s="54">
        <f t="shared" si="25"/>
        <v>0.20223263163234445</v>
      </c>
      <c r="K86" s="54">
        <f t="shared" si="25"/>
        <v>0.64015473493209174</v>
      </c>
      <c r="L86" s="54">
        <f t="shared" si="25"/>
        <v>0.69119041856821661</v>
      </c>
      <c r="M86" s="52">
        <f t="shared" si="0"/>
        <v>2.7537213242302915E-2</v>
      </c>
      <c r="N86" s="32">
        <f t="shared" si="1"/>
        <v>0.50688386831404386</v>
      </c>
      <c r="O86" s="52">
        <f t="shared" si="2"/>
        <v>4.2506169641396016E-2</v>
      </c>
      <c r="P86" s="32">
        <f t="shared" si="3"/>
        <v>0.51062494271892656</v>
      </c>
      <c r="Q86" s="32">
        <f t="shared" si="4"/>
        <v>0.18135052372830501</v>
      </c>
      <c r="R86" s="32">
        <f t="shared" si="5"/>
        <v>0.54521378284696775</v>
      </c>
      <c r="S86" s="32">
        <f t="shared" si="6"/>
        <v>0.67742317625119652</v>
      </c>
      <c r="T86" s="32">
        <f t="shared" si="7"/>
        <v>0.66316333460013943</v>
      </c>
      <c r="U86" s="32">
        <f t="shared" si="8"/>
        <v>0.14322689667468058</v>
      </c>
      <c r="V86" s="32">
        <f t="shared" si="9"/>
        <v>5.3411102924850205E-2</v>
      </c>
      <c r="W86" s="53">
        <f t="shared" si="10"/>
        <v>0.19663799959953079</v>
      </c>
      <c r="X86" s="32">
        <f t="shared" si="11"/>
        <v>-3.2859466364063743E-4</v>
      </c>
      <c r="Y86" s="54">
        <f t="shared" si="12"/>
        <v>-6.5718932728127486E-4</v>
      </c>
      <c r="Z86" s="54">
        <f t="shared" si="13"/>
        <v>-2.9517037198281346E-4</v>
      </c>
      <c r="AA86" s="55">
        <f t="shared" si="14"/>
        <v>-5.9034074396562691E-4</v>
      </c>
      <c r="AB86" s="55">
        <f t="shared" si="15"/>
        <v>6.7268211244113404E-2</v>
      </c>
      <c r="AC86" s="55">
        <f t="shared" si="16"/>
        <v>6.7764686667931145E-2</v>
      </c>
      <c r="AD86" s="55">
        <f t="shared" si="17"/>
        <v>-3.70065932572348E-2</v>
      </c>
      <c r="AE86" s="55">
        <f t="shared" si="18"/>
        <v>-3.7279721733994242E-2</v>
      </c>
    </row>
    <row r="87" spans="1:31">
      <c r="A87" s="52">
        <v>0.01</v>
      </c>
      <c r="B87" s="52">
        <v>0.99</v>
      </c>
      <c r="C87" s="52">
        <v>0.05</v>
      </c>
      <c r="D87" s="52">
        <v>0.1</v>
      </c>
      <c r="E87" s="54">
        <f t="shared" ref="E87:L87" si="26">E86-$F$77*X86</f>
        <v>0.15031315030103198</v>
      </c>
      <c r="F87" s="54">
        <f t="shared" si="26"/>
        <v>0.20062630060206393</v>
      </c>
      <c r="G87" s="54">
        <f t="shared" si="26"/>
        <v>0.25017226375157547</v>
      </c>
      <c r="H87" s="54">
        <f t="shared" si="26"/>
        <v>0.30034452750315094</v>
      </c>
      <c r="I87" s="54">
        <f t="shared" si="26"/>
        <v>0.12041596909202529</v>
      </c>
      <c r="J87" s="54">
        <f t="shared" si="26"/>
        <v>0.16835028829837889</v>
      </c>
      <c r="K87" s="54">
        <f t="shared" si="26"/>
        <v>0.65865803156070912</v>
      </c>
      <c r="L87" s="54">
        <f t="shared" si="26"/>
        <v>0.70983027943521371</v>
      </c>
      <c r="M87" s="52">
        <f t="shared" si="0"/>
        <v>2.7578287575257994E-2</v>
      </c>
      <c r="N87" s="32">
        <f t="shared" si="1"/>
        <v>0.50689413494796243</v>
      </c>
      <c r="O87" s="52">
        <f t="shared" si="2"/>
        <v>4.2543065937893865E-2</v>
      </c>
      <c r="P87" s="32">
        <f t="shared" si="3"/>
        <v>0.51063416262423456</v>
      </c>
      <c r="Q87" s="32">
        <f t="shared" si="4"/>
        <v>0.14700355697961393</v>
      </c>
      <c r="R87" s="32">
        <f t="shared" si="5"/>
        <v>0.53668484958669704</v>
      </c>
      <c r="S87" s="32">
        <f t="shared" si="6"/>
        <v>0.69633348347922008</v>
      </c>
      <c r="T87" s="32">
        <f t="shared" si="7"/>
        <v>0.66737435756372843</v>
      </c>
      <c r="U87" s="32">
        <f t="shared" si="8"/>
        <v>0.13869846539208083</v>
      </c>
      <c r="V87" s="32">
        <f t="shared" si="9"/>
        <v>5.2043652578708473E-2</v>
      </c>
      <c r="W87" s="53">
        <f t="shared" si="10"/>
        <v>0.1907421179707893</v>
      </c>
      <c r="X87" s="32">
        <f t="shared" si="11"/>
        <v>-3.9245056796810936E-4</v>
      </c>
      <c r="Y87" s="54">
        <f t="shared" si="12"/>
        <v>-7.8490113593621873E-4</v>
      </c>
      <c r="Z87" s="54">
        <f t="shared" si="13"/>
        <v>-3.5970336537275295E-4</v>
      </c>
      <c r="AA87" s="55">
        <f t="shared" si="14"/>
        <v>-7.194067307455059E-4</v>
      </c>
      <c r="AB87" s="55">
        <f t="shared" si="15"/>
        <v>6.6384078244154945E-2</v>
      </c>
      <c r="AC87" s="55">
        <f t="shared" si="16"/>
        <v>6.6873881287392842E-2</v>
      </c>
      <c r="AD87" s="55">
        <f t="shared" si="17"/>
        <v>-3.6302905966696608E-2</v>
      </c>
      <c r="AE87" s="55">
        <f t="shared" si="18"/>
        <v>-3.6570760462701947E-2</v>
      </c>
    </row>
    <row r="88" spans="1:31">
      <c r="A88" s="52">
        <v>0.01</v>
      </c>
      <c r="B88" s="52">
        <v>0.99</v>
      </c>
      <c r="C88" s="52">
        <v>0.05</v>
      </c>
      <c r="D88" s="52">
        <v>0.1</v>
      </c>
      <c r="E88" s="54">
        <f t="shared" ref="E88:L88" si="27">E87-$F$77*X87</f>
        <v>0.15050937558501604</v>
      </c>
      <c r="F88" s="54">
        <f t="shared" si="27"/>
        <v>0.20101875117003204</v>
      </c>
      <c r="G88" s="54">
        <f t="shared" si="27"/>
        <v>0.25035211543426183</v>
      </c>
      <c r="H88" s="54">
        <f t="shared" si="27"/>
        <v>0.30070423086852371</v>
      </c>
      <c r="I88" s="54">
        <f t="shared" si="27"/>
        <v>8.7223929969947822E-2</v>
      </c>
      <c r="J88" s="54">
        <f t="shared" si="27"/>
        <v>0.13491334765468246</v>
      </c>
      <c r="K88" s="54">
        <f t="shared" si="27"/>
        <v>0.67680948454405743</v>
      </c>
      <c r="L88" s="54">
        <f t="shared" si="27"/>
        <v>0.72811565966656466</v>
      </c>
      <c r="M88" s="52">
        <f t="shared" si="0"/>
        <v>2.7627343896254007E-2</v>
      </c>
      <c r="N88" s="32">
        <f t="shared" si="1"/>
        <v>0.50690639669245952</v>
      </c>
      <c r="O88" s="52">
        <f t="shared" si="2"/>
        <v>4.2588028858565462E-2</v>
      </c>
      <c r="P88" s="32">
        <f t="shared" si="3"/>
        <v>0.51064539826437783</v>
      </c>
      <c r="Q88" s="32">
        <f t="shared" si="4"/>
        <v>0.11310724819072747</v>
      </c>
      <c r="R88" s="32">
        <f t="shared" si="5"/>
        <v>0.528246704538198</v>
      </c>
      <c r="S88" s="32">
        <f t="shared" si="6"/>
        <v>0.71488796807047206</v>
      </c>
      <c r="T88" s="32">
        <f t="shared" si="7"/>
        <v>0.67148032107278233</v>
      </c>
      <c r="U88" s="32">
        <f t="shared" si="8"/>
        <v>0.13428982338235115</v>
      </c>
      <c r="V88" s="32">
        <f t="shared" si="9"/>
        <v>5.0727392931948917E-2</v>
      </c>
      <c r="W88" s="53">
        <f t="shared" si="10"/>
        <v>0.18501721631430007</v>
      </c>
      <c r="X88" s="32">
        <f t="shared" si="11"/>
        <v>-4.5354244417797931E-4</v>
      </c>
      <c r="Y88" s="54">
        <f t="shared" si="12"/>
        <v>-9.0708488835595862E-4</v>
      </c>
      <c r="Z88" s="54">
        <f t="shared" si="13"/>
        <v>-4.2151233206992307E-4</v>
      </c>
      <c r="AA88" s="55">
        <f t="shared" si="14"/>
        <v>-8.4302466413984614E-4</v>
      </c>
      <c r="AB88" s="55">
        <f t="shared" si="15"/>
        <v>6.5466038240034385E-2</v>
      </c>
      <c r="AC88" s="55">
        <f t="shared" si="16"/>
        <v>6.5948923485681141E-2</v>
      </c>
      <c r="AD88" s="55">
        <f t="shared" si="17"/>
        <v>-3.5617113484839147E-2</v>
      </c>
      <c r="AE88" s="55">
        <f t="shared" si="18"/>
        <v>-3.5879829529016041E-2</v>
      </c>
    </row>
    <row r="89" spans="1:31">
      <c r="A89" s="52">
        <v>0.01</v>
      </c>
      <c r="B89" s="52">
        <v>0.99</v>
      </c>
      <c r="C89" s="52">
        <v>0.05</v>
      </c>
      <c r="D89" s="52">
        <v>0.1</v>
      </c>
      <c r="E89" s="54">
        <f t="shared" ref="E89:L89" si="28">E88-$F$77*X88</f>
        <v>0.15073614680710504</v>
      </c>
      <c r="F89" s="54">
        <f t="shared" si="28"/>
        <v>0.20147229361421001</v>
      </c>
      <c r="G89" s="54">
        <f t="shared" si="28"/>
        <v>0.25056287160029678</v>
      </c>
      <c r="H89" s="54">
        <f t="shared" si="28"/>
        <v>0.30112574320059365</v>
      </c>
      <c r="I89" s="54">
        <f t="shared" si="28"/>
        <v>5.4490910849930629E-2</v>
      </c>
      <c r="J89" s="54">
        <f t="shared" si="28"/>
        <v>0.10193888591184189</v>
      </c>
      <c r="K89" s="54">
        <f t="shared" si="28"/>
        <v>0.69461804128647697</v>
      </c>
      <c r="L89" s="54">
        <f t="shared" si="28"/>
        <v>0.74605557443107273</v>
      </c>
      <c r="M89" s="52">
        <f t="shared" si="0"/>
        <v>2.7684036701776257E-2</v>
      </c>
      <c r="N89" s="32">
        <f t="shared" si="1"/>
        <v>0.50692056718413658</v>
      </c>
      <c r="O89" s="52">
        <f t="shared" si="2"/>
        <v>4.2640717900074204E-2</v>
      </c>
      <c r="P89" s="32">
        <f t="shared" si="3"/>
        <v>0.51065856454640746</v>
      </c>
      <c r="Q89" s="32">
        <f t="shared" si="4"/>
        <v>7.9678528585628239E-2</v>
      </c>
      <c r="R89" s="32">
        <f t="shared" si="5"/>
        <v>0.51990910023858694</v>
      </c>
      <c r="S89" s="32">
        <f t="shared" si="6"/>
        <v>0.73309584017609197</v>
      </c>
      <c r="T89" s="32">
        <f t="shared" si="7"/>
        <v>0.67548426540699447</v>
      </c>
      <c r="U89" s="32">
        <f t="shared" si="8"/>
        <v>0.13000364525306266</v>
      </c>
      <c r="V89" s="32">
        <f t="shared" si="9"/>
        <v>4.9460073653288944E-2</v>
      </c>
      <c r="W89" s="53">
        <f t="shared" si="10"/>
        <v>0.1794637189063516</v>
      </c>
      <c r="X89" s="32">
        <f t="shared" si="11"/>
        <v>-5.1182773380963899E-4</v>
      </c>
      <c r="Y89" s="54">
        <f t="shared" si="12"/>
        <v>-1.023655467619278E-3</v>
      </c>
      <c r="Z89" s="54">
        <f t="shared" si="13"/>
        <v>-4.8054902750304285E-4</v>
      </c>
      <c r="AA89" s="55">
        <f t="shared" si="14"/>
        <v>-9.610980550060857E-4</v>
      </c>
      <c r="AB89" s="55">
        <f t="shared" si="15"/>
        <v>6.451839691962713E-2</v>
      </c>
      <c r="AC89" s="55">
        <f t="shared" si="16"/>
        <v>6.4994151136590891E-2</v>
      </c>
      <c r="AD89" s="55">
        <f t="shared" si="17"/>
        <v>-3.494888184280414E-2</v>
      </c>
      <c r="AE89" s="55">
        <f t="shared" si="18"/>
        <v>-3.5206592491374575E-2</v>
      </c>
    </row>
    <row r="90" spans="1:31">
      <c r="A90" s="52">
        <v>0.01</v>
      </c>
      <c r="B90" s="52">
        <v>0.99</v>
      </c>
      <c r="C90" s="52">
        <v>0.05</v>
      </c>
      <c r="D90" s="52">
        <v>0.1</v>
      </c>
      <c r="E90" s="54">
        <f t="shared" ref="E90:L90" si="29">E89-$F$77*X89</f>
        <v>0.15099206067400986</v>
      </c>
      <c r="F90" s="54">
        <f t="shared" si="29"/>
        <v>0.20198412134801966</v>
      </c>
      <c r="G90" s="54">
        <f t="shared" si="29"/>
        <v>0.2508031461140483</v>
      </c>
      <c r="H90" s="54">
        <f t="shared" si="29"/>
        <v>0.30160629222809671</v>
      </c>
      <c r="I90" s="54">
        <f t="shared" si="29"/>
        <v>2.2231712390117064E-2</v>
      </c>
      <c r="J90" s="54">
        <f t="shared" si="29"/>
        <v>6.9441810343546434E-2</v>
      </c>
      <c r="K90" s="54">
        <f t="shared" si="29"/>
        <v>0.71209248220787902</v>
      </c>
      <c r="L90" s="54">
        <f t="shared" si="29"/>
        <v>0.76365887067675997</v>
      </c>
      <c r="M90" s="52">
        <f t="shared" si="0"/>
        <v>2.7748015168502459E-2</v>
      </c>
      <c r="N90" s="32">
        <f t="shared" si="1"/>
        <v>0.50693655872953147</v>
      </c>
      <c r="O90" s="52">
        <f t="shared" si="2"/>
        <v>4.2700786528512086E-2</v>
      </c>
      <c r="P90" s="32">
        <f t="shared" si="3"/>
        <v>0.51067357486980569</v>
      </c>
      <c r="Q90" s="32">
        <f t="shared" si="4"/>
        <v>4.673216530728054E-2</v>
      </c>
      <c r="R90" s="32">
        <f t="shared" si="5"/>
        <v>0.51168091557949791</v>
      </c>
      <c r="S90" s="32">
        <f t="shared" si="6"/>
        <v>0.75096611789717205</v>
      </c>
      <c r="T90" s="32">
        <f t="shared" si="7"/>
        <v>0.67938917497720719</v>
      </c>
      <c r="U90" s="32">
        <f t="shared" si="8"/>
        <v>0.12584187052834164</v>
      </c>
      <c r="V90" s="32">
        <f t="shared" si="9"/>
        <v>4.8239542310670007E-2</v>
      </c>
      <c r="W90" s="53">
        <f t="shared" si="10"/>
        <v>0.17408141283901166</v>
      </c>
      <c r="X90" s="32">
        <f t="shared" si="11"/>
        <v>-5.6728241103330853E-4</v>
      </c>
      <c r="Y90" s="54">
        <f t="shared" si="12"/>
        <v>-1.1345648220666171E-3</v>
      </c>
      <c r="Z90" s="54">
        <f t="shared" si="13"/>
        <v>-5.3678392256296438E-4</v>
      </c>
      <c r="AA90" s="55">
        <f t="shared" si="14"/>
        <v>-1.0735678451259288E-3</v>
      </c>
      <c r="AB90" s="55">
        <f t="shared" si="15"/>
        <v>6.3545398792518637E-2</v>
      </c>
      <c r="AC90" s="55">
        <f t="shared" si="16"/>
        <v>6.4013840408808739E-2</v>
      </c>
      <c r="AD90" s="55">
        <f t="shared" si="17"/>
        <v>-3.4297858474146341E-2</v>
      </c>
      <c r="AE90" s="55">
        <f t="shared" si="18"/>
        <v>-3.4550694156417802E-2</v>
      </c>
    </row>
    <row r="91" spans="1:31">
      <c r="A91" s="52">
        <v>0.01</v>
      </c>
      <c r="B91" s="52">
        <v>0.99</v>
      </c>
      <c r="C91" s="52">
        <v>0.05</v>
      </c>
      <c r="D91" s="52">
        <v>0.1</v>
      </c>
      <c r="E91" s="54">
        <f t="shared" ref="E91:L91" si="30">E90-$F$77*X90</f>
        <v>0.15127570187952652</v>
      </c>
      <c r="F91" s="54">
        <f t="shared" si="30"/>
        <v>0.20255140375905298</v>
      </c>
      <c r="G91" s="54">
        <f t="shared" si="30"/>
        <v>0.25107153807532978</v>
      </c>
      <c r="H91" s="54">
        <f t="shared" si="30"/>
        <v>0.30214307615065966</v>
      </c>
      <c r="I91" s="54">
        <f t="shared" si="30"/>
        <v>-9.5409870061422541E-3</v>
      </c>
      <c r="J91" s="54">
        <f t="shared" si="30"/>
        <v>3.7434890139142064E-2</v>
      </c>
      <c r="K91" s="54">
        <f t="shared" si="30"/>
        <v>0.72924141144495214</v>
      </c>
      <c r="L91" s="54">
        <f t="shared" si="30"/>
        <v>0.78093421775496885</v>
      </c>
      <c r="M91" s="52">
        <f t="shared" si="0"/>
        <v>2.7818925469881624E-2</v>
      </c>
      <c r="N91" s="32">
        <f t="shared" si="1"/>
        <v>0.50695428288424149</v>
      </c>
      <c r="O91" s="52">
        <f t="shared" si="2"/>
        <v>4.2767884518832455E-2</v>
      </c>
      <c r="P91" s="32">
        <f t="shared" si="3"/>
        <v>0.51069034171121952</v>
      </c>
      <c r="Q91" s="32">
        <f t="shared" si="4"/>
        <v>1.4280792611373709E-2</v>
      </c>
      <c r="R91" s="32">
        <f t="shared" si="5"/>
        <v>0.50357013747825452</v>
      </c>
      <c r="S91" s="32">
        <f t="shared" si="6"/>
        <v>0.76850761930783684</v>
      </c>
      <c r="T91" s="32">
        <f t="shared" si="7"/>
        <v>0.68319797344080724</v>
      </c>
      <c r="U91" s="32">
        <f t="shared" si="8"/>
        <v>0.12180574030515152</v>
      </c>
      <c r="V91" s="32">
        <f t="shared" si="9"/>
        <v>4.7063741750413807E-2</v>
      </c>
      <c r="W91" s="53">
        <f t="shared" si="10"/>
        <v>0.16886948205556535</v>
      </c>
      <c r="X91" s="32">
        <f t="shared" si="11"/>
        <v>-6.1990013798772828E-4</v>
      </c>
      <c r="Y91" s="54">
        <f t="shared" si="12"/>
        <v>-1.2398002759754566E-3</v>
      </c>
      <c r="Z91" s="54">
        <f t="shared" si="13"/>
        <v>-5.9020540703296355E-4</v>
      </c>
      <c r="AA91" s="55">
        <f t="shared" si="14"/>
        <v>-1.1804108140659271E-3</v>
      </c>
      <c r="AB91" s="55">
        <f t="shared" si="15"/>
        <v>6.2551184532021076E-2</v>
      </c>
      <c r="AC91" s="55">
        <f t="shared" si="16"/>
        <v>6.3012162795739873E-2</v>
      </c>
      <c r="AD91" s="55">
        <f t="shared" si="17"/>
        <v>-3.3663676209898734E-2</v>
      </c>
      <c r="AE91" s="55">
        <f t="shared" si="18"/>
        <v>-3.3911764605438023E-2</v>
      </c>
    </row>
    <row r="92" spans="1:31">
      <c r="A92" s="52">
        <v>0.01</v>
      </c>
      <c r="B92" s="52">
        <v>0.99</v>
      </c>
      <c r="C92" s="52">
        <v>0.05</v>
      </c>
      <c r="D92" s="52">
        <v>0.1</v>
      </c>
      <c r="E92" s="54">
        <f t="shared" ref="E92:L92" si="31">E91-$F$77*X91</f>
        <v>0.15158565194852039</v>
      </c>
      <c r="F92" s="54">
        <f t="shared" si="31"/>
        <v>0.20317130389704072</v>
      </c>
      <c r="G92" s="54">
        <f t="shared" si="31"/>
        <v>0.25136664077884624</v>
      </c>
      <c r="H92" s="54">
        <f t="shared" si="31"/>
        <v>0.30273328155769264</v>
      </c>
      <c r="I92" s="54">
        <f t="shared" si="31"/>
        <v>-4.0816579272152792E-2</v>
      </c>
      <c r="J92" s="54">
        <f t="shared" si="31"/>
        <v>5.9288087412721277E-3</v>
      </c>
      <c r="K92" s="54">
        <f t="shared" si="31"/>
        <v>0.74607324954990151</v>
      </c>
      <c r="L92" s="54">
        <f t="shared" si="31"/>
        <v>0.7978901000576879</v>
      </c>
      <c r="M92" s="52">
        <f t="shared" si="0"/>
        <v>2.7896412987130095E-2</v>
      </c>
      <c r="N92" s="32">
        <f t="shared" si="1"/>
        <v>0.50697365100565184</v>
      </c>
      <c r="O92" s="52">
        <f t="shared" si="2"/>
        <v>4.2841660194711577E-2</v>
      </c>
      <c r="P92" s="32">
        <f t="shared" si="3"/>
        <v>0.51070877718430563</v>
      </c>
      <c r="Q92" s="32">
        <f t="shared" si="4"/>
        <v>-1.7665035552750202E-2</v>
      </c>
      <c r="R92" s="32">
        <f t="shared" si="5"/>
        <v>0.49558385595064219</v>
      </c>
      <c r="S92" s="32">
        <f t="shared" si="6"/>
        <v>0.7857289565698895</v>
      </c>
      <c r="T92" s="32">
        <f t="shared" si="7"/>
        <v>0.68691351983211424</v>
      </c>
      <c r="U92" s="32">
        <f t="shared" si="8"/>
        <v>0.11789584057994701</v>
      </c>
      <c r="V92" s="32">
        <f t="shared" si="9"/>
        <v>4.5930707230279103E-2</v>
      </c>
      <c r="W92" s="53">
        <f t="shared" si="10"/>
        <v>0.1638265478102261</v>
      </c>
      <c r="X92" s="32">
        <f t="shared" si="11"/>
        <v>-6.6969116486190639E-4</v>
      </c>
      <c r="Y92" s="54">
        <f t="shared" si="12"/>
        <v>-1.3393823297238128E-3</v>
      </c>
      <c r="Z92" s="54">
        <f t="shared" si="13"/>
        <v>-6.4081872874100995E-4</v>
      </c>
      <c r="AA92" s="55">
        <f t="shared" si="14"/>
        <v>-1.2816374574820199E-3</v>
      </c>
      <c r="AB92" s="55">
        <f t="shared" si="15"/>
        <v>6.1539754031710588E-2</v>
      </c>
      <c r="AC92" s="55">
        <f t="shared" si="16"/>
        <v>6.199314790308004E-2</v>
      </c>
      <c r="AD92" s="55">
        <f t="shared" si="17"/>
        <v>-3.3045956802374481E-2</v>
      </c>
      <c r="AE92" s="55">
        <f t="shared" si="18"/>
        <v>-3.3289422746031257E-2</v>
      </c>
    </row>
    <row r="93" spans="1:31">
      <c r="A93" s="52">
        <v>0.01</v>
      </c>
      <c r="B93" s="52">
        <v>0.99</v>
      </c>
      <c r="C93" s="52">
        <v>0.05</v>
      </c>
      <c r="D93" s="52">
        <v>0.1</v>
      </c>
      <c r="E93" s="54">
        <f t="shared" ref="E93:L93" si="32">E92-$F$77*X92</f>
        <v>0.15192049753095135</v>
      </c>
      <c r="F93" s="54">
        <f t="shared" si="32"/>
        <v>0.20384099506190262</v>
      </c>
      <c r="G93" s="54">
        <f t="shared" si="32"/>
        <v>0.25168705014321674</v>
      </c>
      <c r="H93" s="54">
        <f t="shared" si="32"/>
        <v>0.30337410028643363</v>
      </c>
      <c r="I93" s="54">
        <f t="shared" si="32"/>
        <v>-7.1586456288008082E-2</v>
      </c>
      <c r="J93" s="54">
        <f t="shared" si="32"/>
        <v>-2.5067765210267892E-2</v>
      </c>
      <c r="K93" s="54">
        <f t="shared" si="32"/>
        <v>0.76259622795108872</v>
      </c>
      <c r="L93" s="54">
        <f t="shared" si="32"/>
        <v>0.8145348114307035</v>
      </c>
      <c r="M93" s="52">
        <f t="shared" si="0"/>
        <v>2.798012438273783E-2</v>
      </c>
      <c r="N93" s="32">
        <f t="shared" si="1"/>
        <v>0.50699457477129017</v>
      </c>
      <c r="O93" s="52">
        <f t="shared" si="2"/>
        <v>4.2921762535804202E-2</v>
      </c>
      <c r="P93" s="32">
        <f t="shared" si="3"/>
        <v>0.51072879356642908</v>
      </c>
      <c r="Q93" s="32">
        <f t="shared" si="4"/>
        <v>-4.9096774448368831E-2</v>
      </c>
      <c r="R93" s="32">
        <f t="shared" si="5"/>
        <v>0.48772827136547742</v>
      </c>
      <c r="S93" s="32">
        <f t="shared" si="6"/>
        <v>0.80263853187211409</v>
      </c>
      <c r="T93" s="32">
        <f t="shared" si="7"/>
        <v>0.69053860558287272</v>
      </c>
      <c r="U93" s="32">
        <f t="shared" si="8"/>
        <v>0.11411215063092361</v>
      </c>
      <c r="V93" s="32">
        <f t="shared" si="9"/>
        <v>4.4838563373125133E-2</v>
      </c>
      <c r="W93" s="53">
        <f t="shared" si="10"/>
        <v>0.15895071400404875</v>
      </c>
      <c r="X93" s="32">
        <f t="shared" si="11"/>
        <v>-7.1668103191776253E-4</v>
      </c>
      <c r="Y93" s="54">
        <f t="shared" si="12"/>
        <v>-1.4333620638355251E-3</v>
      </c>
      <c r="Z93" s="54">
        <f t="shared" si="13"/>
        <v>-6.8864472581674295E-4</v>
      </c>
      <c r="AA93" s="55">
        <f t="shared" si="14"/>
        <v>-1.3772894516334859E-3</v>
      </c>
      <c r="AB93" s="55">
        <f t="shared" si="15"/>
        <v>6.0514935412267531E-2</v>
      </c>
      <c r="AC93" s="55">
        <f t="shared" si="16"/>
        <v>6.0960652231436742E-2</v>
      </c>
      <c r="AD93" s="55">
        <f t="shared" si="17"/>
        <v>-3.2444314019893644E-2</v>
      </c>
      <c r="AE93" s="55">
        <f t="shared" si="18"/>
        <v>-3.2683279431433065E-2</v>
      </c>
    </row>
    <row r="94" spans="1:31">
      <c r="A94" s="52">
        <v>0.01</v>
      </c>
      <c r="B94" s="52">
        <v>0.99</v>
      </c>
      <c r="C94" s="52">
        <v>0.05</v>
      </c>
      <c r="D94" s="52">
        <v>0.1</v>
      </c>
      <c r="E94" s="54">
        <f t="shared" ref="E94:L94" si="33">E93-$F$77*X93</f>
        <v>0.15227883804691023</v>
      </c>
      <c r="F94" s="54">
        <f t="shared" si="33"/>
        <v>0.20455767609382039</v>
      </c>
      <c r="G94" s="54">
        <f t="shared" si="33"/>
        <v>0.25203137250612512</v>
      </c>
      <c r="H94" s="54">
        <f t="shared" si="33"/>
        <v>0.30406274501225039</v>
      </c>
      <c r="I94" s="54">
        <f t="shared" si="33"/>
        <v>-0.10184392399414186</v>
      </c>
      <c r="J94" s="54">
        <f t="shared" si="33"/>
        <v>-5.554809132598626E-2</v>
      </c>
      <c r="K94" s="54">
        <f t="shared" si="33"/>
        <v>0.7788183849610355</v>
      </c>
      <c r="L94" s="54">
        <f t="shared" si="33"/>
        <v>0.83087645114642006</v>
      </c>
      <c r="M94" s="52">
        <f t="shared" si="0"/>
        <v>2.8069709511727554E-2</v>
      </c>
      <c r="N94" s="32">
        <f t="shared" si="1"/>
        <v>0.50701696665662199</v>
      </c>
      <c r="O94" s="52">
        <f t="shared" si="2"/>
        <v>4.3007843126531296E-2</v>
      </c>
      <c r="P94" s="32">
        <f t="shared" si="3"/>
        <v>0.51075030378575248</v>
      </c>
      <c r="Q94" s="32">
        <f t="shared" si="4"/>
        <v>-8.0007801935383566E-2</v>
      </c>
      <c r="R94" s="32">
        <f t="shared" si="5"/>
        <v>0.48000871247832433</v>
      </c>
      <c r="S94" s="32">
        <f t="shared" si="6"/>
        <v>0.81924453495081551</v>
      </c>
      <c r="T94" s="32">
        <f t="shared" si="7"/>
        <v>0.6940759523191613</v>
      </c>
      <c r="U94" s="32">
        <f t="shared" si="8"/>
        <v>0.11045409490276607</v>
      </c>
      <c r="V94" s="32">
        <f t="shared" si="9"/>
        <v>4.3785520997905641E-2</v>
      </c>
      <c r="W94" s="53">
        <f t="shared" si="10"/>
        <v>0.1542396159006717</v>
      </c>
      <c r="X94" s="32">
        <f t="shared" si="11"/>
        <v>-7.6090912952346166E-4</v>
      </c>
      <c r="Y94" s="54">
        <f t="shared" si="12"/>
        <v>-1.5218182590469233E-3</v>
      </c>
      <c r="Z94" s="54">
        <f t="shared" si="13"/>
        <v>-7.3371840854896924E-4</v>
      </c>
      <c r="AA94" s="55">
        <f t="shared" si="14"/>
        <v>-1.4674368170979385E-3</v>
      </c>
      <c r="AB94" s="55">
        <f t="shared" si="15"/>
        <v>5.9480359999142932E-2</v>
      </c>
      <c r="AC94" s="55">
        <f t="shared" si="16"/>
        <v>5.9918333974458116E-2</v>
      </c>
      <c r="AD94" s="55">
        <f t="shared" si="17"/>
        <v>-3.185835635263623E-2</v>
      </c>
      <c r="AE94" s="55">
        <f t="shared" si="18"/>
        <v>-3.2092940188022785E-2</v>
      </c>
    </row>
    <row r="95" spans="1:31">
      <c r="A95" s="52">
        <v>0.01</v>
      </c>
      <c r="B95" s="52">
        <v>0.99</v>
      </c>
      <c r="C95" s="52">
        <v>0.05</v>
      </c>
      <c r="D95" s="52">
        <v>0.1</v>
      </c>
      <c r="E95" s="54">
        <f t="shared" ref="E95:L95" si="34">E94-$F$77*X94</f>
        <v>0.15265929261167197</v>
      </c>
      <c r="F95" s="54">
        <f t="shared" si="34"/>
        <v>0.20531858522334384</v>
      </c>
      <c r="G95" s="54">
        <f t="shared" si="34"/>
        <v>0.2523982317103996</v>
      </c>
      <c r="H95" s="54">
        <f t="shared" si="34"/>
        <v>0.30479646342079936</v>
      </c>
      <c r="I95" s="54">
        <f t="shared" si="34"/>
        <v>-0.13158410399371331</v>
      </c>
      <c r="J95" s="54">
        <f t="shared" si="34"/>
        <v>-8.5507258313215317E-2</v>
      </c>
      <c r="K95" s="54">
        <f t="shared" si="34"/>
        <v>0.79474756313735362</v>
      </c>
      <c r="L95" s="54">
        <f t="shared" si="34"/>
        <v>0.84692292124043145</v>
      </c>
      <c r="M95" s="52">
        <f t="shared" si="0"/>
        <v>2.8164823152917982E-2</v>
      </c>
      <c r="N95" s="32">
        <f t="shared" si="1"/>
        <v>0.50704074036784652</v>
      </c>
      <c r="O95" s="52">
        <f t="shared" si="2"/>
        <v>4.3099557927599917E-2</v>
      </c>
      <c r="P95" s="32">
        <f t="shared" si="3"/>
        <v>0.51077322186401652</v>
      </c>
      <c r="Q95" s="32">
        <f t="shared" si="4"/>
        <v>-0.11039331933101179</v>
      </c>
      <c r="R95" s="32">
        <f t="shared" si="5"/>
        <v>0.47242966373210787</v>
      </c>
      <c r="S95" s="32">
        <f t="shared" si="6"/>
        <v>0.83555494197116553</v>
      </c>
      <c r="T95" s="32">
        <f t="shared" si="7"/>
        <v>0.69752821033187018</v>
      </c>
      <c r="U95" s="32">
        <f t="shared" si="8"/>
        <v>0.10692059694969518</v>
      </c>
      <c r="V95" s="32">
        <f t="shared" si="9"/>
        <v>4.276987387583938E-2</v>
      </c>
      <c r="W95" s="53">
        <f t="shared" si="10"/>
        <v>0.14969047082553455</v>
      </c>
      <c r="X95" s="32">
        <f t="shared" si="11"/>
        <v>-8.0242716899449557E-4</v>
      </c>
      <c r="Y95" s="54">
        <f t="shared" si="12"/>
        <v>-1.6048543379889911E-3</v>
      </c>
      <c r="Z95" s="54">
        <f t="shared" si="13"/>
        <v>-7.760874442552364E-4</v>
      </c>
      <c r="AA95" s="55">
        <f t="shared" si="14"/>
        <v>-1.5521748885104728E-3</v>
      </c>
      <c r="AB95" s="55">
        <f t="shared" si="15"/>
        <v>5.8439443107092912E-2</v>
      </c>
      <c r="AC95" s="55">
        <f t="shared" si="16"/>
        <v>5.8869633667096945E-2</v>
      </c>
      <c r="AD95" s="55">
        <f t="shared" si="17"/>
        <v>-3.1287689367539839E-2</v>
      </c>
      <c r="AE95" s="55">
        <f t="shared" si="18"/>
        <v>-3.1518007589183203E-2</v>
      </c>
    </row>
    <row r="96" spans="1:31">
      <c r="A96" s="52">
        <v>0.01</v>
      </c>
      <c r="B96" s="52">
        <v>0.99</v>
      </c>
      <c r="C96" s="52">
        <v>0.05</v>
      </c>
      <c r="D96" s="52">
        <v>0.1</v>
      </c>
      <c r="E96" s="54">
        <f t="shared" ref="E96:L96" si="35">E95-$F$77*X95</f>
        <v>0.1530605061961692</v>
      </c>
      <c r="F96" s="54">
        <f t="shared" si="35"/>
        <v>0.20612101239233835</v>
      </c>
      <c r="G96" s="54">
        <f t="shared" si="35"/>
        <v>0.25278627543252724</v>
      </c>
      <c r="H96" s="54">
        <f t="shared" si="35"/>
        <v>0.30557255086505458</v>
      </c>
      <c r="I96" s="54">
        <f t="shared" si="35"/>
        <v>-0.16080382554725978</v>
      </c>
      <c r="J96" s="54">
        <f t="shared" si="35"/>
        <v>-0.11494207514676379</v>
      </c>
      <c r="K96" s="54">
        <f t="shared" si="35"/>
        <v>0.81039140782112351</v>
      </c>
      <c r="L96" s="54">
        <f t="shared" si="35"/>
        <v>0.86268192503502306</v>
      </c>
      <c r="M96" s="52">
        <f t="shared" si="0"/>
        <v>2.8265126549042296E-2</v>
      </c>
      <c r="N96" s="32">
        <f t="shared" si="1"/>
        <v>0.50706581122690875</v>
      </c>
      <c r="O96" s="52">
        <f t="shared" si="2"/>
        <v>4.319656885813182E-2</v>
      </c>
      <c r="P96" s="32">
        <f t="shared" si="3"/>
        <v>0.51079746331198261</v>
      </c>
      <c r="Q96" s="32">
        <f t="shared" si="4"/>
        <v>-0.14025024266229383</v>
      </c>
      <c r="R96" s="32">
        <f t="shared" si="5"/>
        <v>0.46499480026955137</v>
      </c>
      <c r="S96" s="32">
        <f t="shared" si="6"/>
        <v>0.85157751557112227</v>
      </c>
      <c r="T96" s="32">
        <f t="shared" si="7"/>
        <v>0.70089795762827811</v>
      </c>
      <c r="U96" s="32">
        <f t="shared" si="8"/>
        <v>0.10351013413616447</v>
      </c>
      <c r="V96" s="32">
        <f t="shared" si="9"/>
        <v>4.1789995451750439E-2</v>
      </c>
      <c r="W96" s="53">
        <f t="shared" si="10"/>
        <v>0.14530012958791491</v>
      </c>
      <c r="X96" s="32">
        <f t="shared" si="11"/>
        <v>-8.4129761215535719E-4</v>
      </c>
      <c r="Y96" s="54">
        <f t="shared" si="12"/>
        <v>-1.6825952243107144E-3</v>
      </c>
      <c r="Z96" s="54">
        <f t="shared" si="13"/>
        <v>-8.1581059382707793E-4</v>
      </c>
      <c r="AA96" s="55">
        <f t="shared" si="14"/>
        <v>-1.6316211876541559E-3</v>
      </c>
      <c r="AB96" s="55">
        <f t="shared" si="15"/>
        <v>5.7395370317820993E-2</v>
      </c>
      <c r="AC96" s="55">
        <f t="shared" si="16"/>
        <v>5.7817760367747356E-2</v>
      </c>
      <c r="AD96" s="55">
        <f t="shared" si="17"/>
        <v>-3.0731917747690119E-2</v>
      </c>
      <c r="AE96" s="55">
        <f t="shared" si="18"/>
        <v>-3.0958083311217272E-2</v>
      </c>
    </row>
    <row r="97" spans="1:31">
      <c r="A97" s="52">
        <v>0.01</v>
      </c>
      <c r="B97" s="52">
        <v>0.99</v>
      </c>
      <c r="C97" s="52">
        <v>0.05</v>
      </c>
      <c r="D97" s="52">
        <v>0.1</v>
      </c>
      <c r="E97" s="54">
        <f t="shared" ref="E97:L97" si="36">E96-$F$77*X96</f>
        <v>0.15348115500224688</v>
      </c>
      <c r="F97" s="54">
        <f t="shared" si="36"/>
        <v>0.20696231000449369</v>
      </c>
      <c r="G97" s="54">
        <f t="shared" si="36"/>
        <v>0.25319418072944078</v>
      </c>
      <c r="H97" s="54">
        <f t="shared" si="36"/>
        <v>0.30638836145888165</v>
      </c>
      <c r="I97" s="54">
        <f t="shared" si="36"/>
        <v>-0.18950151070617027</v>
      </c>
      <c r="J97" s="54">
        <f t="shared" si="36"/>
        <v>-0.14385095533063746</v>
      </c>
      <c r="K97" s="54">
        <f t="shared" si="36"/>
        <v>0.82575736669496858</v>
      </c>
      <c r="L97" s="54">
        <f t="shared" si="36"/>
        <v>0.87816096669063171</v>
      </c>
      <c r="M97" s="52">
        <f t="shared" si="0"/>
        <v>2.8370288750561717E-2</v>
      </c>
      <c r="N97" s="32">
        <f t="shared" si="1"/>
        <v>0.5070920965074377</v>
      </c>
      <c r="O97" s="52">
        <f t="shared" si="2"/>
        <v>4.3298545182360204E-2</v>
      </c>
      <c r="P97" s="32">
        <f t="shared" si="3"/>
        <v>0.51082294547602791</v>
      </c>
      <c r="Q97" s="32">
        <f t="shared" si="4"/>
        <v>-0.16957708706685529</v>
      </c>
      <c r="R97" s="32">
        <f t="shared" si="5"/>
        <v>0.45770702911744121</v>
      </c>
      <c r="S97" s="32">
        <f t="shared" si="6"/>
        <v>0.86731980589079716</v>
      </c>
      <c r="T97" s="32">
        <f t="shared" si="7"/>
        <v>0.7041876994820383</v>
      </c>
      <c r="U97" s="32">
        <f t="shared" si="8"/>
        <v>0.10022079196058267</v>
      </c>
      <c r="V97" s="32">
        <f t="shared" si="9"/>
        <v>4.0844335563684823E-2</v>
      </c>
      <c r="W97" s="53">
        <f t="shared" si="10"/>
        <v>0.1410651275242675</v>
      </c>
      <c r="X97" s="32">
        <f t="shared" si="11"/>
        <v>-8.7759210156791799E-4</v>
      </c>
      <c r="Y97" s="54">
        <f t="shared" si="12"/>
        <v>-1.755184203135836E-3</v>
      </c>
      <c r="Z97" s="54">
        <f t="shared" si="13"/>
        <v>-8.5295614273443688E-4</v>
      </c>
      <c r="AA97" s="55">
        <f t="shared" si="14"/>
        <v>-1.7059122854688738E-3</v>
      </c>
      <c r="AB97" s="55">
        <f t="shared" si="15"/>
        <v>5.6351088822999447E-2</v>
      </c>
      <c r="AC97" s="55">
        <f t="shared" si="16"/>
        <v>5.6765682943204075E-2</v>
      </c>
      <c r="AD97" s="55">
        <f t="shared" si="17"/>
        <v>-3.0190647049093577E-2</v>
      </c>
      <c r="AE97" s="55">
        <f t="shared" si="18"/>
        <v>-3.0412769904448571E-2</v>
      </c>
    </row>
    <row r="98" spans="1:31">
      <c r="A98" s="52">
        <v>0.01</v>
      </c>
      <c r="B98" s="52">
        <v>0.99</v>
      </c>
      <c r="C98" s="52">
        <v>0.05</v>
      </c>
      <c r="D98" s="52">
        <v>0.1</v>
      </c>
      <c r="E98" s="54">
        <f t="shared" ref="E98:L98" si="37">E97-$F$77*X97</f>
        <v>0.15391995105303083</v>
      </c>
      <c r="F98" s="54">
        <f t="shared" si="37"/>
        <v>0.20783990210606162</v>
      </c>
      <c r="G98" s="54">
        <f t="shared" si="37"/>
        <v>0.25362065880080797</v>
      </c>
      <c r="H98" s="54">
        <f t="shared" si="37"/>
        <v>0.3072413176016161</v>
      </c>
      <c r="I98" s="54">
        <f t="shared" si="37"/>
        <v>-0.21767705511766999</v>
      </c>
      <c r="J98" s="54">
        <f t="shared" si="37"/>
        <v>-0.17223379680223949</v>
      </c>
      <c r="K98" s="54">
        <f t="shared" si="37"/>
        <v>0.84085269021951536</v>
      </c>
      <c r="L98" s="54">
        <f t="shared" si="37"/>
        <v>0.89336735164285597</v>
      </c>
      <c r="M98" s="52">
        <f t="shared" si="0"/>
        <v>2.8479987763257705E-2</v>
      </c>
      <c r="N98" s="32">
        <f t="shared" si="1"/>
        <v>0.5071195157216295</v>
      </c>
      <c r="O98" s="52">
        <f t="shared" si="2"/>
        <v>4.3405164700202011E-2</v>
      </c>
      <c r="P98" s="32">
        <f t="shared" si="3"/>
        <v>0.51084958783571988</v>
      </c>
      <c r="Q98" s="32">
        <f t="shared" si="4"/>
        <v>-0.19837384688278842</v>
      </c>
      <c r="R98" s="32">
        <f t="shared" si="5"/>
        <v>0.45056853506539729</v>
      </c>
      <c r="S98" s="32">
        <f t="shared" si="6"/>
        <v>0.88278915242999156</v>
      </c>
      <c r="T98" s="32">
        <f t="shared" si="7"/>
        <v>0.70739986840800584</v>
      </c>
      <c r="U98" s="32">
        <f t="shared" si="8"/>
        <v>9.7050317044835091E-2</v>
      </c>
      <c r="V98" s="32">
        <f t="shared" si="9"/>
        <v>3.9931417187906208E-2</v>
      </c>
      <c r="W98" s="53">
        <f t="shared" si="10"/>
        <v>0.13698173423274129</v>
      </c>
      <c r="X98" s="32">
        <f t="shared" si="11"/>
        <v>-9.1138992681092713E-4</v>
      </c>
      <c r="Y98" s="54">
        <f t="shared" si="12"/>
        <v>-1.8227798536218543E-3</v>
      </c>
      <c r="Z98" s="54">
        <f t="shared" si="13"/>
        <v>-8.8760036275300374E-4</v>
      </c>
      <c r="AA98" s="55">
        <f t="shared" si="14"/>
        <v>-1.7752007255060075E-3</v>
      </c>
      <c r="AB98" s="55">
        <f t="shared" si="15"/>
        <v>5.530930332568583E-2</v>
      </c>
      <c r="AC98" s="55">
        <f t="shared" si="16"/>
        <v>5.5716125945579155E-2</v>
      </c>
      <c r="AD98" s="55">
        <f t="shared" si="17"/>
        <v>-2.9663485205146174E-2</v>
      </c>
      <c r="AE98" s="55">
        <f t="shared" si="18"/>
        <v>-2.9881672310039974E-2</v>
      </c>
    </row>
    <row r="99" spans="1:31">
      <c r="A99" s="52">
        <v>0.01</v>
      </c>
      <c r="B99" s="52">
        <v>0.99</v>
      </c>
      <c r="C99" s="52">
        <v>0.05</v>
      </c>
      <c r="D99" s="52">
        <v>0.1</v>
      </c>
      <c r="E99" s="54">
        <f t="shared" ref="E99:L99" si="38">E98-$F$77*X98</f>
        <v>0.1543756460164363</v>
      </c>
      <c r="F99" s="54">
        <f t="shared" si="38"/>
        <v>0.20875129203287254</v>
      </c>
      <c r="G99" s="54">
        <f t="shared" si="38"/>
        <v>0.25406445898218449</v>
      </c>
      <c r="H99" s="54">
        <f t="shared" si="38"/>
        <v>0.30812891796436909</v>
      </c>
      <c r="I99" s="54">
        <f t="shared" si="38"/>
        <v>-0.24533170678051291</v>
      </c>
      <c r="J99" s="54">
        <f t="shared" si="38"/>
        <v>-0.20009185977502908</v>
      </c>
      <c r="K99" s="54">
        <f t="shared" si="38"/>
        <v>0.8556844328220885</v>
      </c>
      <c r="L99" s="54">
        <f t="shared" si="38"/>
        <v>0.90830818779787592</v>
      </c>
      <c r="M99" s="52">
        <f t="shared" si="0"/>
        <v>2.859391150410907E-2</v>
      </c>
      <c r="N99" s="32">
        <f t="shared" si="1"/>
        <v>0.50714799085920581</v>
      </c>
      <c r="O99" s="52">
        <f t="shared" si="2"/>
        <v>4.3516114745546133E-2</v>
      </c>
      <c r="P99" s="32">
        <f t="shared" si="3"/>
        <v>0.51087731225332955</v>
      </c>
      <c r="Q99" s="32">
        <f t="shared" si="4"/>
        <v>-0.22664187371343389</v>
      </c>
      <c r="R99" s="32">
        <f t="shared" si="5"/>
        <v>0.44358082986132441</v>
      </c>
      <c r="S99" s="32">
        <f t="shared" si="6"/>
        <v>0.89799268659509257</v>
      </c>
      <c r="T99" s="32">
        <f t="shared" si="7"/>
        <v>0.7105368244967758</v>
      </c>
      <c r="U99" s="32">
        <f t="shared" si="8"/>
        <v>9.3996168011617365E-2</v>
      </c>
      <c r="V99" s="32">
        <f t="shared" si="9"/>
        <v>3.9049833231172941E-2</v>
      </c>
      <c r="W99" s="53">
        <f t="shared" si="10"/>
        <v>0.13304600124279031</v>
      </c>
      <c r="X99" s="32">
        <f t="shared" si="11"/>
        <v>-9.4277655546030632E-4</v>
      </c>
      <c r="Y99" s="54">
        <f t="shared" si="12"/>
        <v>-1.8855531109206126E-3</v>
      </c>
      <c r="Z99" s="54">
        <f t="shared" si="13"/>
        <v>-9.1982603394709513E-4</v>
      </c>
      <c r="AA99" s="55">
        <f t="shared" si="14"/>
        <v>-1.8396520678941903E-3</v>
      </c>
      <c r="AB99" s="55">
        <f t="shared" si="15"/>
        <v>5.427247594577523E-2</v>
      </c>
      <c r="AC99" s="55">
        <f t="shared" si="16"/>
        <v>5.4671569522610153E-2</v>
      </c>
      <c r="AD99" s="55">
        <f t="shared" si="17"/>
        <v>-2.9150043806575144E-2</v>
      </c>
      <c r="AE99" s="55">
        <f t="shared" si="18"/>
        <v>-2.9364399150511988E-2</v>
      </c>
    </row>
    <row r="100" spans="1:31">
      <c r="A100" s="52">
        <v>0.01</v>
      </c>
      <c r="B100" s="52">
        <v>0.99</v>
      </c>
      <c r="C100" s="52">
        <v>0.05</v>
      </c>
      <c r="D100" s="52">
        <v>0.1</v>
      </c>
      <c r="E100" s="54">
        <f t="shared" ref="E100:L100" si="39">E99-$F$77*X99</f>
        <v>0.15484703429416646</v>
      </c>
      <c r="F100" s="54">
        <f t="shared" si="39"/>
        <v>0.20969406858833284</v>
      </c>
      <c r="G100" s="54">
        <f t="shared" si="39"/>
        <v>0.25452437199915806</v>
      </c>
      <c r="H100" s="54">
        <f t="shared" si="39"/>
        <v>0.30904874399831617</v>
      </c>
      <c r="I100" s="54">
        <f t="shared" si="39"/>
        <v>-0.27246794475340053</v>
      </c>
      <c r="J100" s="54">
        <f t="shared" si="39"/>
        <v>-0.22742764453633416</v>
      </c>
      <c r="K100" s="54">
        <f t="shared" si="39"/>
        <v>0.87025945472537602</v>
      </c>
      <c r="L100" s="54">
        <f t="shared" si="39"/>
        <v>0.92299038737313188</v>
      </c>
      <c r="M100" s="52">
        <f t="shared" si="0"/>
        <v>2.8711758573541607E-2</v>
      </c>
      <c r="N100" s="32">
        <f t="shared" si="1"/>
        <v>0.50717744658046582</v>
      </c>
      <c r="O100" s="52">
        <f t="shared" si="2"/>
        <v>4.3631092999789525E-2</v>
      </c>
      <c r="P100" s="32">
        <f t="shared" si="3"/>
        <v>0.51090604317716803</v>
      </c>
      <c r="Q100" s="32">
        <f t="shared" si="4"/>
        <v>-0.25438375447421907</v>
      </c>
      <c r="R100" s="32">
        <f t="shared" si="5"/>
        <v>0.43674480347152189</v>
      </c>
      <c r="S100" s="32">
        <f t="shared" si="6"/>
        <v>0.91293733481349304</v>
      </c>
      <c r="T100" s="32">
        <f t="shared" si="7"/>
        <v>0.71360085605151302</v>
      </c>
      <c r="U100" s="32">
        <f t="shared" si="8"/>
        <v>9.1055563644973914E-2</v>
      </c>
      <c r="V100" s="32">
        <f t="shared" si="9"/>
        <v>3.819824338772821E-2</v>
      </c>
      <c r="W100" s="53">
        <f t="shared" si="10"/>
        <v>0.12925380703270212</v>
      </c>
      <c r="X100" s="32">
        <f t="shared" si="11"/>
        <v>-9.718422508549232E-4</v>
      </c>
      <c r="Y100" s="54">
        <f t="shared" si="12"/>
        <v>-1.9436845017098464E-3</v>
      </c>
      <c r="Z100" s="54">
        <f t="shared" si="13"/>
        <v>-9.4972104984820396E-4</v>
      </c>
      <c r="AA100" s="55">
        <f t="shared" si="14"/>
        <v>-1.8994420996964079E-3</v>
      </c>
      <c r="AB100" s="55">
        <f t="shared" si="15"/>
        <v>5.3242829555634939E-2</v>
      </c>
      <c r="AC100" s="55">
        <f t="shared" si="16"/>
        <v>5.3634252783182658E-2</v>
      </c>
      <c r="AD100" s="55">
        <f t="shared" si="17"/>
        <v>-2.8649939182177751E-2</v>
      </c>
      <c r="AE100" s="55">
        <f t="shared" si="18"/>
        <v>-2.8860563819473103E-2</v>
      </c>
    </row>
    <row r="101" spans="1:31">
      <c r="A101" s="52">
        <v>0.01</v>
      </c>
      <c r="B101" s="52">
        <v>0.99</v>
      </c>
      <c r="C101" s="52">
        <v>0.05</v>
      </c>
      <c r="D101" s="52">
        <v>0.1</v>
      </c>
      <c r="E101" s="54">
        <f t="shared" ref="E101:L101" si="40">E100-$F$77*X100</f>
        <v>0.15533295541959394</v>
      </c>
      <c r="F101" s="54">
        <f t="shared" si="40"/>
        <v>0.21066591083918776</v>
      </c>
      <c r="G101" s="54">
        <f t="shared" si="40"/>
        <v>0.25499923252408219</v>
      </c>
      <c r="H101" s="54">
        <f t="shared" si="40"/>
        <v>0.30999846504816436</v>
      </c>
      <c r="I101" s="54">
        <f t="shared" si="40"/>
        <v>-0.29908935953121801</v>
      </c>
      <c r="J101" s="54">
        <f t="shared" si="40"/>
        <v>-0.25424477092792547</v>
      </c>
      <c r="K101" s="54">
        <f t="shared" si="40"/>
        <v>0.88458442431646489</v>
      </c>
      <c r="L101" s="54">
        <f t="shared" si="40"/>
        <v>0.93742066928286838</v>
      </c>
      <c r="M101" s="52">
        <f t="shared" si="0"/>
        <v>2.8833238854898476E-2</v>
      </c>
      <c r="N101" s="32">
        <f t="shared" si="1"/>
        <v>0.50720781036614648</v>
      </c>
      <c r="O101" s="52">
        <f t="shared" si="2"/>
        <v>4.3749808131020543E-2</v>
      </c>
      <c r="P101" s="32">
        <f t="shared" si="3"/>
        <v>0.51093570780134512</v>
      </c>
      <c r="Q101" s="32">
        <f t="shared" si="4"/>
        <v>-0.2816031911404927</v>
      </c>
      <c r="R101" s="32">
        <f t="shared" si="5"/>
        <v>0.43006077629582051</v>
      </c>
      <c r="S101" s="32">
        <f t="shared" si="6"/>
        <v>0.92762982210920542</v>
      </c>
      <c r="T101" s="32">
        <f t="shared" si="7"/>
        <v>0.71659418047668022</v>
      </c>
      <c r="U101" s="32">
        <f t="shared" si="8"/>
        <v>8.8225527891123673E-2</v>
      </c>
      <c r="V101" s="32">
        <f t="shared" si="9"/>
        <v>3.7375371074609053E-2</v>
      </c>
      <c r="W101" s="53">
        <f t="shared" si="10"/>
        <v>0.12560089896573273</v>
      </c>
      <c r="X101" s="32">
        <f t="shared" si="11"/>
        <v>-9.9868079259649283E-4</v>
      </c>
      <c r="Y101" s="54">
        <f t="shared" si="12"/>
        <v>-1.9973615851929857E-3</v>
      </c>
      <c r="Z101" s="54">
        <f t="shared" si="13"/>
        <v>-9.7737712258200919E-4</v>
      </c>
      <c r="AA101" s="55">
        <f t="shared" si="14"/>
        <v>-1.9547542451640184E-3</v>
      </c>
      <c r="AB101" s="55">
        <f t="shared" si="15"/>
        <v>5.2222353975821249E-2</v>
      </c>
      <c r="AC101" s="55">
        <f t="shared" si="16"/>
        <v>5.2606180043692649E-2</v>
      </c>
      <c r="AD101" s="55">
        <f t="shared" si="17"/>
        <v>-2.8162793303338231E-2</v>
      </c>
      <c r="AE101" s="55">
        <f t="shared" si="18"/>
        <v>-2.836978539371585E-2</v>
      </c>
    </row>
    <row r="102" spans="1:31">
      <c r="A102" s="52">
        <v>0.01</v>
      </c>
      <c r="B102" s="52">
        <v>0.99</v>
      </c>
      <c r="C102" s="52">
        <v>0.05</v>
      </c>
      <c r="D102" s="52">
        <v>0.1</v>
      </c>
      <c r="E102" s="54">
        <f t="shared" ref="E102:L102" si="41">E101-$F$77*X101</f>
        <v>0.1558322958158922</v>
      </c>
      <c r="F102" s="54">
        <f t="shared" si="41"/>
        <v>0.21166459163178425</v>
      </c>
      <c r="G102" s="54">
        <f t="shared" si="41"/>
        <v>0.25548792108537322</v>
      </c>
      <c r="H102" s="54">
        <f t="shared" si="41"/>
        <v>0.31097584217074636</v>
      </c>
      <c r="I102" s="54">
        <f t="shared" si="41"/>
        <v>-0.32520053651912861</v>
      </c>
      <c r="J102" s="54">
        <f t="shared" si="41"/>
        <v>-0.2805478609497718</v>
      </c>
      <c r="K102" s="54">
        <f t="shared" si="41"/>
        <v>0.89866582096813397</v>
      </c>
      <c r="L102" s="54">
        <f t="shared" si="41"/>
        <v>0.95160556197972634</v>
      </c>
      <c r="M102" s="52">
        <f t="shared" si="0"/>
        <v>2.8958073953973037E-2</v>
      </c>
      <c r="N102" s="32">
        <f t="shared" si="1"/>
        <v>0.50723901262729987</v>
      </c>
      <c r="O102" s="52">
        <f t="shared" si="2"/>
        <v>4.38719802713433E-2</v>
      </c>
      <c r="P102" s="32">
        <f t="shared" si="3"/>
        <v>0.51096623618507042</v>
      </c>
      <c r="Q102" s="32">
        <f t="shared" si="4"/>
        <v>-0.30830488362910835</v>
      </c>
      <c r="R102" s="32">
        <f t="shared" si="5"/>
        <v>0.42352855137861528</v>
      </c>
      <c r="S102" s="32">
        <f t="shared" si="6"/>
        <v>0.94207667604733758</v>
      </c>
      <c r="T102" s="32">
        <f t="shared" si="7"/>
        <v>0.71951894537459427</v>
      </c>
      <c r="U102" s="32">
        <f t="shared" si="8"/>
        <v>8.550293140264803E-2</v>
      </c>
      <c r="V102" s="32">
        <f t="shared" si="9"/>
        <v>3.6580000455635857E-2</v>
      </c>
      <c r="W102" s="53">
        <f t="shared" si="10"/>
        <v>0.12208293185828389</v>
      </c>
      <c r="X102" s="32">
        <f t="shared" si="11"/>
        <v>-1.023388310204297E-3</v>
      </c>
      <c r="Y102" s="54">
        <f t="shared" si="12"/>
        <v>-2.046776620408594E-3</v>
      </c>
      <c r="Z102" s="54">
        <f t="shared" si="13"/>
        <v>-1.0028885991004981E-3</v>
      </c>
      <c r="AA102" s="55">
        <f t="shared" si="14"/>
        <v>-2.0057771982009962E-3</v>
      </c>
      <c r="AB102" s="55">
        <f t="shared" si="15"/>
        <v>5.1212814482935985E-2</v>
      </c>
      <c r="AC102" s="55">
        <f t="shared" si="16"/>
        <v>5.1589129403217526E-2</v>
      </c>
      <c r="AD102" s="55">
        <f t="shared" si="17"/>
        <v>-2.7688234533095647E-2</v>
      </c>
      <c r="AE102" s="55">
        <f t="shared" si="18"/>
        <v>-2.7891689388609014E-2</v>
      </c>
    </row>
    <row r="103" spans="1:31">
      <c r="A103" s="52">
        <v>0.01</v>
      </c>
      <c r="B103" s="52">
        <v>0.99</v>
      </c>
      <c r="C103" s="52">
        <v>0.05</v>
      </c>
      <c r="D103" s="52">
        <v>0.1</v>
      </c>
      <c r="E103" s="54">
        <f t="shared" ref="E103:L103" si="42">E102-$F$77*X102</f>
        <v>0.15634398997099436</v>
      </c>
      <c r="F103" s="54">
        <f t="shared" si="42"/>
        <v>0.21268797994198854</v>
      </c>
      <c r="G103" s="54">
        <f t="shared" si="42"/>
        <v>0.25598936538492345</v>
      </c>
      <c r="H103" s="54">
        <f t="shared" si="42"/>
        <v>0.31197873076984683</v>
      </c>
      <c r="I103" s="54">
        <f t="shared" si="42"/>
        <v>-0.35080694376059662</v>
      </c>
      <c r="J103" s="54">
        <f t="shared" si="42"/>
        <v>-0.30634242565138059</v>
      </c>
      <c r="K103" s="54">
        <f t="shared" si="42"/>
        <v>0.91250993823468174</v>
      </c>
      <c r="L103" s="54">
        <f t="shared" si="42"/>
        <v>0.96555140667403083</v>
      </c>
      <c r="M103" s="52">
        <f t="shared" si="0"/>
        <v>2.9085997492748573E-2</v>
      </c>
      <c r="N103" s="32">
        <f t="shared" si="1"/>
        <v>0.50727098677872484</v>
      </c>
      <c r="O103" s="52">
        <f t="shared" si="2"/>
        <v>4.3997341346230859E-2</v>
      </c>
      <c r="P103" s="32">
        <f t="shared" si="3"/>
        <v>0.51099756133497309</v>
      </c>
      <c r="Q103" s="32">
        <f t="shared" si="4"/>
        <v>-0.33449441697156224</v>
      </c>
      <c r="R103" s="32">
        <f t="shared" si="5"/>
        <v>0.41714746580816897</v>
      </c>
      <c r="S103" s="32">
        <f t="shared" si="6"/>
        <v>0.95628423096768289</v>
      </c>
      <c r="T103" s="32">
        <f t="shared" si="7"/>
        <v>0.72237722981142982</v>
      </c>
      <c r="U103" s="32">
        <f t="shared" si="8"/>
        <v>8.2884529457007056E-2</v>
      </c>
      <c r="V103" s="32">
        <f t="shared" si="9"/>
        <v>3.5810973561702118E-2</v>
      </c>
      <c r="W103" s="53">
        <f t="shared" si="10"/>
        <v>0.11869550301870918</v>
      </c>
      <c r="X103" s="32">
        <f t="shared" si="11"/>
        <v>-1.0460622355323794E-3</v>
      </c>
      <c r="Y103" s="54">
        <f t="shared" si="12"/>
        <v>-2.0921244710647587E-3</v>
      </c>
      <c r="Z103" s="54">
        <f t="shared" si="13"/>
        <v>-1.026351394784E-3</v>
      </c>
      <c r="AA103" s="55">
        <f t="shared" si="14"/>
        <v>-2.052702789568E-3</v>
      </c>
      <c r="AB103" s="55">
        <f t="shared" si="15"/>
        <v>5.0215762117544707E-2</v>
      </c>
      <c r="AC103" s="55">
        <f t="shared" si="16"/>
        <v>5.0584663131612528E-2</v>
      </c>
      <c r="AD103" s="55">
        <f t="shared" si="17"/>
        <v>-2.722589823846985E-2</v>
      </c>
      <c r="AE103" s="55">
        <f t="shared" si="18"/>
        <v>-2.7425908375636916E-2</v>
      </c>
    </row>
    <row r="104" spans="1:31">
      <c r="A104" s="52">
        <v>0.01</v>
      </c>
      <c r="B104" s="52">
        <v>0.99</v>
      </c>
      <c r="C104" s="52">
        <v>0.05</v>
      </c>
      <c r="D104" s="52">
        <v>0.1</v>
      </c>
      <c r="E104" s="54">
        <f t="shared" ref="E104:L104" si="43">E103-$F$77*X103</f>
        <v>0.15686702108876055</v>
      </c>
      <c r="F104" s="54">
        <f t="shared" si="43"/>
        <v>0.21373404217752093</v>
      </c>
      <c r="G104" s="54">
        <f t="shared" si="43"/>
        <v>0.25650254108231546</v>
      </c>
      <c r="H104" s="54">
        <f t="shared" si="43"/>
        <v>0.31300508216463085</v>
      </c>
      <c r="I104" s="54">
        <f t="shared" si="43"/>
        <v>-0.375914824819369</v>
      </c>
      <c r="J104" s="54">
        <f t="shared" si="43"/>
        <v>-0.33163475721718683</v>
      </c>
      <c r="K104" s="54">
        <f t="shared" si="43"/>
        <v>0.92612288735391668</v>
      </c>
      <c r="L104" s="54">
        <f t="shared" si="43"/>
        <v>0.97926436086184931</v>
      </c>
      <c r="M104" s="52">
        <f t="shared" si="0"/>
        <v>2.9216755272190122E-2</v>
      </c>
      <c r="N104" s="32">
        <f t="shared" si="1"/>
        <v>0.50730366927966208</v>
      </c>
      <c r="O104" s="52">
        <f t="shared" si="2"/>
        <v>4.4125635270578861E-2</v>
      </c>
      <c r="P104" s="32">
        <f t="shared" si="3"/>
        <v>0.5110296192541024</v>
      </c>
      <c r="Q104" s="32">
        <f t="shared" si="4"/>
        <v>-0.36017815367961292</v>
      </c>
      <c r="R104" s="32">
        <f t="shared" si="5"/>
        <v>0.41091644064344346</v>
      </c>
      <c r="S104" s="32">
        <f t="shared" si="6"/>
        <v>0.9702586324388599</v>
      </c>
      <c r="T104" s="32">
        <f t="shared" si="7"/>
        <v>0.72517104571935243</v>
      </c>
      <c r="U104" s="32">
        <f t="shared" si="8"/>
        <v>8.0366996189103854E-2</v>
      </c>
      <c r="V104" s="32">
        <f t="shared" si="9"/>
        <v>3.506718751269066E-2</v>
      </c>
      <c r="W104" s="53">
        <f t="shared" si="10"/>
        <v>0.11543418370179451</v>
      </c>
      <c r="X104" s="32">
        <f t="shared" si="11"/>
        <v>-1.0668003755048693E-3</v>
      </c>
      <c r="Y104" s="54">
        <f t="shared" si="12"/>
        <v>-2.1336007510097386E-3</v>
      </c>
      <c r="Z104" s="54">
        <f t="shared" si="13"/>
        <v>-1.0478620465418991E-3</v>
      </c>
      <c r="AA104" s="55">
        <f t="shared" si="14"/>
        <v>-2.0957240930837982E-3</v>
      </c>
      <c r="AB104" s="55">
        <f t="shared" si="15"/>
        <v>4.923254532533157E-2</v>
      </c>
      <c r="AC104" s="55">
        <f t="shared" si="16"/>
        <v>4.9594139400251272E-2</v>
      </c>
      <c r="AD104" s="55">
        <f t="shared" si="17"/>
        <v>-2.6775427282839253E-2</v>
      </c>
      <c r="AE104" s="55">
        <f t="shared" si="18"/>
        <v>-2.697208247900959E-2</v>
      </c>
    </row>
    <row r="105" spans="1:31">
      <c r="A105" s="52">
        <v>0.01</v>
      </c>
      <c r="B105" s="52">
        <v>0.99</v>
      </c>
      <c r="C105" s="52">
        <v>0.05</v>
      </c>
      <c r="D105" s="52">
        <v>0.1</v>
      </c>
      <c r="E105" s="54">
        <f t="shared" ref="E105:L105" si="44">E104-$F$77*X104</f>
        <v>0.15740042127651299</v>
      </c>
      <c r="F105" s="54">
        <f t="shared" si="44"/>
        <v>0.21480084255302578</v>
      </c>
      <c r="G105" s="54">
        <f t="shared" si="44"/>
        <v>0.25702647210558643</v>
      </c>
      <c r="H105" s="54">
        <f t="shared" si="44"/>
        <v>0.31405294421117275</v>
      </c>
      <c r="I105" s="54">
        <f t="shared" si="44"/>
        <v>-0.4005310974820348</v>
      </c>
      <c r="J105" s="54">
        <f t="shared" si="44"/>
        <v>-0.35643182691731246</v>
      </c>
      <c r="K105" s="54">
        <f t="shared" si="44"/>
        <v>0.93951060099533634</v>
      </c>
      <c r="L105" s="54">
        <f t="shared" si="44"/>
        <v>0.99275040210135412</v>
      </c>
      <c r="M105" s="52">
        <f t="shared" si="0"/>
        <v>2.9350105319128232E-2</v>
      </c>
      <c r="N105" s="32">
        <f t="shared" si="1"/>
        <v>0.50733699964551571</v>
      </c>
      <c r="O105" s="52">
        <f t="shared" si="2"/>
        <v>4.4256618026396598E-2</v>
      </c>
      <c r="P105" s="32">
        <f t="shared" si="3"/>
        <v>0.51106234896134595</v>
      </c>
      <c r="Q105" s="32">
        <f t="shared" si="4"/>
        <v>-0.38536313197020666</v>
      </c>
      <c r="R105" s="32">
        <f t="shared" si="5"/>
        <v>0.40483402884578767</v>
      </c>
      <c r="S105" s="32">
        <f t="shared" si="6"/>
        <v>0.9840058418743679</v>
      </c>
      <c r="T105" s="32">
        <f t="shared" si="7"/>
        <v>0.72790233940596782</v>
      </c>
      <c r="U105" s="32">
        <f t="shared" si="8"/>
        <v>7.7946955167298146E-2</v>
      </c>
      <c r="V105" s="32">
        <f t="shared" si="9"/>
        <v>3.4347591844432243E-2</v>
      </c>
      <c r="W105" s="53">
        <f t="shared" si="10"/>
        <v>0.11229454701173039</v>
      </c>
      <c r="X105" s="32">
        <f t="shared" si="11"/>
        <v>-1.0857001034318473E-3</v>
      </c>
      <c r="Y105" s="54">
        <f t="shared" si="12"/>
        <v>-2.1714002068636946E-3</v>
      </c>
      <c r="Z105" s="54">
        <f t="shared" si="13"/>
        <v>-1.0675168841625963E-3</v>
      </c>
      <c r="AA105" s="55">
        <f t="shared" si="14"/>
        <v>-2.1350337683251927E-3</v>
      </c>
      <c r="AB105" s="55">
        <f t="shared" si="15"/>
        <v>4.8264322515539332E-2</v>
      </c>
      <c r="AC105" s="55">
        <f t="shared" si="16"/>
        <v>4.8618724936391557E-2</v>
      </c>
      <c r="AD105" s="55">
        <f t="shared" si="17"/>
        <v>-2.6336472413401986E-2</v>
      </c>
      <c r="AE105" s="55">
        <f t="shared" si="18"/>
        <v>-2.6529859766493129E-2</v>
      </c>
    </row>
    <row r="106" spans="1:31">
      <c r="A106" s="52">
        <v>0.01</v>
      </c>
      <c r="B106" s="52">
        <v>0.99</v>
      </c>
      <c r="C106" s="52">
        <v>0.05</v>
      </c>
      <c r="D106" s="52">
        <v>0.1</v>
      </c>
      <c r="E106" s="54">
        <f t="shared" ref="E106:L106" si="45">E105-$F$77*X105</f>
        <v>0.15794327132822891</v>
      </c>
      <c r="F106" s="54">
        <f t="shared" si="45"/>
        <v>0.21588654265645763</v>
      </c>
      <c r="G106" s="54">
        <f t="shared" si="45"/>
        <v>0.25756023054766775</v>
      </c>
      <c r="H106" s="54">
        <f t="shared" si="45"/>
        <v>0.31512046109533537</v>
      </c>
      <c r="I106" s="54">
        <f t="shared" si="45"/>
        <v>-0.42466325873980448</v>
      </c>
      <c r="J106" s="54">
        <f t="shared" si="45"/>
        <v>-0.38074118938550822</v>
      </c>
      <c r="K106" s="54">
        <f t="shared" si="45"/>
        <v>0.95267883720203739</v>
      </c>
      <c r="L106" s="54">
        <f t="shared" si="45"/>
        <v>1.0060153319846006</v>
      </c>
      <c r="M106" s="52">
        <f t="shared" si="0"/>
        <v>2.9485817832057212E-2</v>
      </c>
      <c r="N106" s="32">
        <f t="shared" si="1"/>
        <v>0.50737092043430343</v>
      </c>
      <c r="O106" s="52">
        <f t="shared" si="2"/>
        <v>4.4390057636916926E-2</v>
      </c>
      <c r="P106" s="32">
        <f t="shared" si="3"/>
        <v>0.51109569248495867</v>
      </c>
      <c r="Q106" s="32">
        <f t="shared" si="4"/>
        <v>-0.4100569703079785</v>
      </c>
      <c r="R106" s="32">
        <f t="shared" si="5"/>
        <v>0.39889846081917091</v>
      </c>
      <c r="S106" s="32">
        <f t="shared" si="6"/>
        <v>0.99753164126063465</v>
      </c>
      <c r="T106" s="32">
        <f t="shared" si="7"/>
        <v>0.73057299314625135</v>
      </c>
      <c r="U106" s="32">
        <f t="shared" si="8"/>
        <v>7.56210064137601E-2</v>
      </c>
      <c r="V106" s="32">
        <f t="shared" si="9"/>
        <v>3.3651185942547471E-2</v>
      </c>
      <c r="W106" s="53">
        <f t="shared" si="10"/>
        <v>0.10927219235630757</v>
      </c>
      <c r="X106" s="32">
        <f t="shared" si="11"/>
        <v>-1.1028576645955089E-3</v>
      </c>
      <c r="Y106" s="54">
        <f t="shared" si="12"/>
        <v>-2.2057153291910178E-3</v>
      </c>
      <c r="Z106" s="54">
        <f t="shared" si="13"/>
        <v>-1.0854113160082197E-3</v>
      </c>
      <c r="AA106" s="55">
        <f t="shared" si="14"/>
        <v>-2.1708226320164394E-3</v>
      </c>
      <c r="AB106" s="55">
        <f t="shared" si="15"/>
        <v>4.7312075174079392E-2</v>
      </c>
      <c r="AC106" s="55">
        <f t="shared" si="16"/>
        <v>4.7659408235887636E-2</v>
      </c>
      <c r="AD106" s="55">
        <f t="shared" si="17"/>
        <v>-2.590869255713913E-2</v>
      </c>
      <c r="AE106" s="55">
        <f t="shared" si="18"/>
        <v>-2.6098896547985206E-2</v>
      </c>
    </row>
    <row r="107" spans="1:31">
      <c r="A107" s="52">
        <v>0.01</v>
      </c>
      <c r="B107" s="52">
        <v>0.99</v>
      </c>
      <c r="C107" s="52">
        <v>0.05</v>
      </c>
      <c r="D107" s="52">
        <v>0.1</v>
      </c>
      <c r="E107" s="54">
        <f t="shared" ref="E107:L107" si="46">E106-$F$77*X106</f>
        <v>0.15849470016052666</v>
      </c>
      <c r="F107" s="54">
        <f t="shared" si="46"/>
        <v>0.21698940032105313</v>
      </c>
      <c r="G107" s="54">
        <f t="shared" si="46"/>
        <v>0.25810293620567187</v>
      </c>
      <c r="H107" s="54">
        <f t="shared" si="46"/>
        <v>0.31620587241134357</v>
      </c>
      <c r="I107" s="54">
        <f t="shared" si="46"/>
        <v>-0.4483192963268442</v>
      </c>
      <c r="J107" s="54">
        <f t="shared" si="46"/>
        <v>-0.40457089350345204</v>
      </c>
      <c r="K107" s="54">
        <f t="shared" si="46"/>
        <v>0.965633183480607</v>
      </c>
      <c r="L107" s="54">
        <f t="shared" si="46"/>
        <v>1.0190647802585933</v>
      </c>
      <c r="M107" s="52">
        <f t="shared" si="0"/>
        <v>2.962367504013165E-2</v>
      </c>
      <c r="N107" s="32">
        <f t="shared" si="1"/>
        <v>0.5074053772114081</v>
      </c>
      <c r="O107" s="52">
        <f t="shared" si="2"/>
        <v>4.4525734051417958E-2</v>
      </c>
      <c r="P107" s="32">
        <f t="shared" si="3"/>
        <v>0.51112959483377529</v>
      </c>
      <c r="Q107" s="32">
        <f t="shared" si="4"/>
        <v>-0.43426777854183329</v>
      </c>
      <c r="R107" s="32">
        <f t="shared" si="5"/>
        <v>0.39310768727553019</v>
      </c>
      <c r="S107" s="32">
        <f t="shared" si="6"/>
        <v>1.0108416379547753</v>
      </c>
      <c r="T107" s="32">
        <f t="shared" si="7"/>
        <v>0.73318482683562425</v>
      </c>
      <c r="U107" s="32">
        <f t="shared" si="8"/>
        <v>7.3385750024802715E-2</v>
      </c>
      <c r="V107" s="32">
        <f t="shared" si="9"/>
        <v>3.297701658372415E-2</v>
      </c>
      <c r="W107" s="53">
        <f t="shared" si="10"/>
        <v>0.10636276660852687</v>
      </c>
      <c r="X107" s="32">
        <f t="shared" si="11"/>
        <v>-1.1183675898816549E-3</v>
      </c>
      <c r="Y107" s="54">
        <f t="shared" si="12"/>
        <v>-2.2367351797633098E-3</v>
      </c>
      <c r="Z107" s="54">
        <f t="shared" si="13"/>
        <v>-1.1016392231574081E-3</v>
      </c>
      <c r="AA107" s="55">
        <f t="shared" si="14"/>
        <v>-2.2032784463148162E-3</v>
      </c>
      <c r="AB107" s="55">
        <f t="shared" si="15"/>
        <v>4.6376621221979775E-2</v>
      </c>
      <c r="AC107" s="55">
        <f t="shared" si="16"/>
        <v>4.6717013022653936E-2</v>
      </c>
      <c r="AD107" s="55">
        <f t="shared" si="17"/>
        <v>-2.5491755037231126E-2</v>
      </c>
      <c r="AE107" s="55">
        <f t="shared" si="18"/>
        <v>-2.5678857593882134E-2</v>
      </c>
    </row>
    <row r="108" spans="1:31">
      <c r="A108" s="52">
        <v>0.01</v>
      </c>
      <c r="B108" s="52">
        <v>0.99</v>
      </c>
      <c r="C108" s="52">
        <v>0.05</v>
      </c>
      <c r="D108" s="52">
        <v>0.1</v>
      </c>
      <c r="E108" s="54">
        <f t="shared" ref="E108:L108" si="47">E107-$F$77*X107</f>
        <v>0.15905388395546749</v>
      </c>
      <c r="F108" s="54">
        <f t="shared" si="47"/>
        <v>0.21810776791093478</v>
      </c>
      <c r="G108" s="54">
        <f t="shared" si="47"/>
        <v>0.25865375581725059</v>
      </c>
      <c r="H108" s="54">
        <f t="shared" si="47"/>
        <v>0.31730751163450099</v>
      </c>
      <c r="I108" s="54">
        <f t="shared" si="47"/>
        <v>-0.47150760693783411</v>
      </c>
      <c r="J108" s="54">
        <f t="shared" si="47"/>
        <v>-0.42792940001477903</v>
      </c>
      <c r="K108" s="54">
        <f t="shared" si="47"/>
        <v>0.97837906099922256</v>
      </c>
      <c r="L108" s="54">
        <f t="shared" si="47"/>
        <v>1.0319042090555344</v>
      </c>
      <c r="M108" s="52">
        <f t="shared" si="0"/>
        <v>2.9763470988866857E-2</v>
      </c>
      <c r="N108" s="32">
        <f t="shared" si="1"/>
        <v>0.50744031849600679</v>
      </c>
      <c r="O108" s="52">
        <f t="shared" si="2"/>
        <v>4.4663438954312629E-2</v>
      </c>
      <c r="P108" s="32">
        <f t="shared" si="3"/>
        <v>0.51116400394949457</v>
      </c>
      <c r="Q108" s="32">
        <f t="shared" si="4"/>
        <v>-0.45800407575708391</v>
      </c>
      <c r="R108" s="32">
        <f t="shared" si="5"/>
        <v>0.38745941924039184</v>
      </c>
      <c r="S108" s="32">
        <f t="shared" si="6"/>
        <v>1.0239412695164327</v>
      </c>
      <c r="T108" s="32">
        <f t="shared" si="7"/>
        <v>0.73573959968592695</v>
      </c>
      <c r="U108" s="32">
        <f t="shared" si="8"/>
        <v>7.123780658664694E-2</v>
      </c>
      <c r="V108" s="32">
        <f t="shared" si="9"/>
        <v>3.232417558393634E-2</v>
      </c>
      <c r="W108" s="53">
        <f t="shared" si="10"/>
        <v>0.10356198217058328</v>
      </c>
      <c r="X108" s="32">
        <f t="shared" si="11"/>
        <v>-1.13232220989735E-3</v>
      </c>
      <c r="Y108" s="54">
        <f t="shared" si="12"/>
        <v>-2.2646444197947E-3</v>
      </c>
      <c r="Z108" s="54">
        <f t="shared" si="13"/>
        <v>-1.1162924546944764E-3</v>
      </c>
      <c r="AA108" s="55">
        <f t="shared" si="14"/>
        <v>-2.2325849093889527E-3</v>
      </c>
      <c r="AB108" s="55">
        <f t="shared" si="15"/>
        <v>4.5458628361157265E-2</v>
      </c>
      <c r="AC108" s="55">
        <f t="shared" si="16"/>
        <v>4.5792211694987844E-2</v>
      </c>
      <c r="AD108" s="55">
        <f t="shared" si="17"/>
        <v>-2.50853357205458E-2</v>
      </c>
      <c r="AE108" s="55">
        <f t="shared" si="18"/>
        <v>-2.5269416283941529E-2</v>
      </c>
    </row>
    <row r="109" spans="1:31">
      <c r="A109" s="52">
        <v>0.01</v>
      </c>
      <c r="B109" s="52">
        <v>0.99</v>
      </c>
      <c r="C109" s="52">
        <v>0.05</v>
      </c>
      <c r="D109" s="52">
        <v>0.1</v>
      </c>
      <c r="E109" s="54">
        <f t="shared" ref="E109:L109" si="48">E108-$F$77*X108</f>
        <v>0.15962004506041616</v>
      </c>
      <c r="F109" s="54">
        <f t="shared" si="48"/>
        <v>0.21924009012083212</v>
      </c>
      <c r="G109" s="54">
        <f t="shared" si="48"/>
        <v>0.25921190204459782</v>
      </c>
      <c r="H109" s="54">
        <f t="shared" si="48"/>
        <v>0.31842380408919546</v>
      </c>
      <c r="I109" s="54">
        <f t="shared" si="48"/>
        <v>-0.49423692111841272</v>
      </c>
      <c r="J109" s="54">
        <f t="shared" si="48"/>
        <v>-0.45082550586227293</v>
      </c>
      <c r="K109" s="54">
        <f t="shared" si="48"/>
        <v>0.99092172885949548</v>
      </c>
      <c r="L109" s="54">
        <f t="shared" si="48"/>
        <v>1.0445389171975052</v>
      </c>
      <c r="M109" s="52">
        <f t="shared" si="0"/>
        <v>2.9905011265104024E-2</v>
      </c>
      <c r="N109" s="32">
        <f t="shared" si="1"/>
        <v>0.50747569569231643</v>
      </c>
      <c r="O109" s="52">
        <f t="shared" si="2"/>
        <v>4.4802975511149437E-2</v>
      </c>
      <c r="P109" s="32">
        <f t="shared" si="3"/>
        <v>0.5111988706431958</v>
      </c>
      <c r="Q109" s="32">
        <f t="shared" si="4"/>
        <v>-0.48127471483533635</v>
      </c>
      <c r="R109" s="32">
        <f t="shared" si="5"/>
        <v>0.3819511650981523</v>
      </c>
      <c r="S109" s="32">
        <f t="shared" si="6"/>
        <v>1.0368358085438367</v>
      </c>
      <c r="T109" s="32">
        <f t="shared" si="7"/>
        <v>0.73823901194872177</v>
      </c>
      <c r="U109" s="32">
        <f t="shared" si="8"/>
        <v>6.9173834608936474E-2</v>
      </c>
      <c r="V109" s="32">
        <f t="shared" si="9"/>
        <v>3.1691797552277925E-2</v>
      </c>
      <c r="W109" s="53">
        <f t="shared" si="10"/>
        <v>0.1008656321612144</v>
      </c>
      <c r="X109" s="32">
        <f t="shared" si="11"/>
        <v>-1.1448112611780294E-3</v>
      </c>
      <c r="Y109" s="54">
        <f t="shared" si="12"/>
        <v>-2.2896225223560589E-3</v>
      </c>
      <c r="Z109" s="54">
        <f t="shared" si="13"/>
        <v>-1.129460415942529E-3</v>
      </c>
      <c r="AA109" s="55">
        <f t="shared" si="14"/>
        <v>-2.258920831885058E-3</v>
      </c>
      <c r="AB109" s="55">
        <f t="shared" si="15"/>
        <v>4.4558627197490951E-2</v>
      </c>
      <c r="AC109" s="55">
        <f t="shared" si="16"/>
        <v>4.4885538547207796E-2</v>
      </c>
      <c r="AD109" s="55">
        <f t="shared" si="17"/>
        <v>-2.4689119105616213E-2</v>
      </c>
      <c r="AE109" s="55">
        <f t="shared" si="18"/>
        <v>-2.4870254696135293E-2</v>
      </c>
    </row>
    <row r="110" spans="1:31">
      <c r="A110" s="52">
        <v>0.01</v>
      </c>
      <c r="B110" s="52">
        <v>0.99</v>
      </c>
      <c r="C110" s="52">
        <v>0.05</v>
      </c>
      <c r="D110" s="52">
        <v>0.1</v>
      </c>
      <c r="E110" s="54">
        <f t="shared" ref="E110:L110" si="49">E109-$F$77*X109</f>
        <v>0.16019245069100518</v>
      </c>
      <c r="F110" s="54">
        <f t="shared" si="49"/>
        <v>0.22038490138201014</v>
      </c>
      <c r="G110" s="54">
        <f t="shared" si="49"/>
        <v>0.25977663225256908</v>
      </c>
      <c r="H110" s="54">
        <f t="shared" si="49"/>
        <v>0.31955326450513799</v>
      </c>
      <c r="I110" s="54">
        <f t="shared" si="49"/>
        <v>-0.51651623471715824</v>
      </c>
      <c r="J110" s="54">
        <f t="shared" si="49"/>
        <v>-0.47326827513587683</v>
      </c>
      <c r="K110" s="54">
        <f t="shared" si="49"/>
        <v>1.0032662884123036</v>
      </c>
      <c r="L110" s="54">
        <f t="shared" si="49"/>
        <v>1.0569740445455729</v>
      </c>
      <c r="M110" s="52">
        <f t="shared" si="0"/>
        <v>3.0048112672751273E-2</v>
      </c>
      <c r="N110" s="32">
        <f t="shared" si="1"/>
        <v>0.50751146300853489</v>
      </c>
      <c r="O110" s="52">
        <f t="shared" si="2"/>
        <v>4.4944158063142253E-2</v>
      </c>
      <c r="P110" s="32">
        <f t="shared" si="3"/>
        <v>0.51123414851899018</v>
      </c>
      <c r="Q110" s="32">
        <f t="shared" si="4"/>
        <v>-0.50408881360910596</v>
      </c>
      <c r="R110" s="32">
        <f t="shared" si="5"/>
        <v>0.37658026464674843</v>
      </c>
      <c r="S110" s="32">
        <f t="shared" si="6"/>
        <v>1.0495303674892</v>
      </c>
      <c r="T110" s="32">
        <f t="shared" si="7"/>
        <v>0.74068470665271546</v>
      </c>
      <c r="U110" s="32">
        <f t="shared" si="8"/>
        <v>6.7190545214240061E-2</v>
      </c>
      <c r="V110" s="32">
        <f t="shared" si="9"/>
        <v>3.107905774842127E-2</v>
      </c>
      <c r="W110" s="53">
        <f t="shared" si="10"/>
        <v>9.8269602962661323E-2</v>
      </c>
      <c r="X110" s="32">
        <f t="shared" si="11"/>
        <v>-1.1559215756617078E-3</v>
      </c>
      <c r="Y110" s="54">
        <f t="shared" si="12"/>
        <v>-2.3118431513234157E-3</v>
      </c>
      <c r="Z110" s="54">
        <f t="shared" si="13"/>
        <v>-1.1412297409572403E-3</v>
      </c>
      <c r="AA110" s="55">
        <f t="shared" si="14"/>
        <v>-2.2824594819144807E-3</v>
      </c>
      <c r="AB110" s="55">
        <f t="shared" si="15"/>
        <v>4.3677023974948125E-2</v>
      </c>
      <c r="AC110" s="55">
        <f t="shared" si="16"/>
        <v>4.3997402599161808E-2</v>
      </c>
      <c r="AD110" s="55">
        <f t="shared" si="17"/>
        <v>-2.4302798359443011E-2</v>
      </c>
      <c r="AE110" s="55">
        <f t="shared" si="18"/>
        <v>-2.4481063643895695E-2</v>
      </c>
    </row>
    <row r="111" spans="1:31">
      <c r="A111" s="52">
        <v>0.01</v>
      </c>
      <c r="B111" s="52">
        <v>0.99</v>
      </c>
      <c r="C111" s="52">
        <v>0.05</v>
      </c>
      <c r="D111" s="52">
        <v>0.1</v>
      </c>
      <c r="E111" s="54">
        <f t="shared" ref="E111:L111" si="50">E110-$F$77*X110</f>
        <v>0.16077041147883603</v>
      </c>
      <c r="F111" s="54">
        <f t="shared" si="50"/>
        <v>0.22154082295767186</v>
      </c>
      <c r="G111" s="54">
        <f t="shared" si="50"/>
        <v>0.26034724712304769</v>
      </c>
      <c r="H111" s="54">
        <f t="shared" si="50"/>
        <v>0.32069449424609525</v>
      </c>
      <c r="I111" s="54">
        <f t="shared" si="50"/>
        <v>-0.53835474670463235</v>
      </c>
      <c r="J111" s="54">
        <f t="shared" si="50"/>
        <v>-0.49526697643545775</v>
      </c>
      <c r="K111" s="54">
        <f t="shared" si="50"/>
        <v>1.0154176875920251</v>
      </c>
      <c r="L111" s="54">
        <f t="shared" si="50"/>
        <v>1.0692145763675207</v>
      </c>
      <c r="M111" s="52">
        <f t="shared" si="0"/>
        <v>3.0192602869708991E-2</v>
      </c>
      <c r="N111" s="32">
        <f t="shared" si="1"/>
        <v>0.50754757736607847</v>
      </c>
      <c r="O111" s="52">
        <f t="shared" si="2"/>
        <v>4.5086811780761911E-2</v>
      </c>
      <c r="P111" s="32">
        <f t="shared" si="3"/>
        <v>0.51126979388744132</v>
      </c>
      <c r="Q111" s="32">
        <f t="shared" si="4"/>
        <v>-0.52645569241487777</v>
      </c>
      <c r="R111" s="32">
        <f t="shared" si="5"/>
        <v>0.37134392018881912</v>
      </c>
      <c r="S111" s="32">
        <f t="shared" si="6"/>
        <v>1.062029903432868</v>
      </c>
      <c r="T111" s="32">
        <f t="shared" si="7"/>
        <v>0.74307827134413829</v>
      </c>
      <c r="U111" s="32">
        <f t="shared" si="8"/>
        <v>6.5284714328711843E-2</v>
      </c>
      <c r="V111" s="32">
        <f t="shared" si="9"/>
        <v>3.0485170041199498E-2</v>
      </c>
      <c r="W111" s="53">
        <f t="shared" si="10"/>
        <v>9.5769884369911337E-2</v>
      </c>
      <c r="X111" s="32">
        <f t="shared" si="11"/>
        <v>-1.165736844513687E-3</v>
      </c>
      <c r="Y111" s="54">
        <f t="shared" si="12"/>
        <v>-2.3314736890273739E-3</v>
      </c>
      <c r="Z111" s="54">
        <f t="shared" si="13"/>
        <v>-1.1516840404565843E-3</v>
      </c>
      <c r="AA111" s="55">
        <f t="shared" si="14"/>
        <v>-2.3033680809131686E-3</v>
      </c>
      <c r="AB111" s="55">
        <f t="shared" si="15"/>
        <v>4.2814112793576303E-2</v>
      </c>
      <c r="AC111" s="55">
        <f t="shared" si="16"/>
        <v>4.3128099905513195E-2</v>
      </c>
      <c r="AD111" s="55">
        <f t="shared" si="17"/>
        <v>-2.3926075310485042E-2</v>
      </c>
      <c r="AE111" s="55">
        <f t="shared" si="18"/>
        <v>-2.4101542669179229E-2</v>
      </c>
    </row>
    <row r="112" spans="1:31">
      <c r="A112" s="52">
        <v>0.01</v>
      </c>
      <c r="B112" s="52">
        <v>0.99</v>
      </c>
      <c r="C112" s="52">
        <v>0.05</v>
      </c>
      <c r="D112" s="52">
        <v>0.1</v>
      </c>
      <c r="E112" s="54">
        <f t="shared" ref="E112:L112" si="51">E111-$F$77*X111</f>
        <v>0.16135327990109288</v>
      </c>
      <c r="F112" s="54">
        <f t="shared" si="51"/>
        <v>0.22270655980218554</v>
      </c>
      <c r="G112" s="54">
        <f t="shared" si="51"/>
        <v>0.260923089143276</v>
      </c>
      <c r="H112" s="54">
        <f t="shared" si="51"/>
        <v>0.32184617828655182</v>
      </c>
      <c r="I112" s="54">
        <f t="shared" si="51"/>
        <v>-0.55976180310142054</v>
      </c>
      <c r="J112" s="54">
        <f t="shared" si="51"/>
        <v>-0.51683102638821432</v>
      </c>
      <c r="K112" s="54">
        <f t="shared" si="51"/>
        <v>1.0273807252472675</v>
      </c>
      <c r="L112" s="54">
        <f t="shared" si="51"/>
        <v>1.0812653477021104</v>
      </c>
      <c r="M112" s="52">
        <f t="shared" si="0"/>
        <v>3.0338319975273198E-2</v>
      </c>
      <c r="N112" s="32">
        <f t="shared" si="1"/>
        <v>0.50758399830143941</v>
      </c>
      <c r="O112" s="52">
        <f t="shared" si="2"/>
        <v>4.5230772285818982E-2</v>
      </c>
      <c r="P112" s="32">
        <f t="shared" si="3"/>
        <v>0.51130576567111019</v>
      </c>
      <c r="Q112" s="32">
        <f t="shared" si="4"/>
        <v>-0.54838481778465376</v>
      </c>
      <c r="R112" s="32">
        <f t="shared" si="5"/>
        <v>0.36623922473198695</v>
      </c>
      <c r="S112" s="32">
        <f t="shared" si="6"/>
        <v>1.0743392227993074</v>
      </c>
      <c r="T112" s="32">
        <f t="shared" si="7"/>
        <v>0.74542123982068698</v>
      </c>
      <c r="U112" s="32">
        <f t="shared" si="8"/>
        <v>6.3453192618823553E-2</v>
      </c>
      <c r="V112" s="32">
        <f t="shared" si="9"/>
        <v>2.9909384965424956E-2</v>
      </c>
      <c r="W112" s="53">
        <f t="shared" si="10"/>
        <v>9.3362577584248513E-2</v>
      </c>
      <c r="X112" s="32">
        <f t="shared" si="11"/>
        <v>-1.1743374475483379E-3</v>
      </c>
      <c r="Y112" s="54">
        <f t="shared" si="12"/>
        <v>-2.3486748950966758E-3</v>
      </c>
      <c r="Z112" s="54">
        <f t="shared" si="13"/>
        <v>-1.1609037164854476E-3</v>
      </c>
      <c r="AA112" s="55">
        <f t="shared" si="14"/>
        <v>-2.3218074329708952E-3</v>
      </c>
      <c r="AB112" s="55">
        <f t="shared" si="15"/>
        <v>4.197008721833731E-2</v>
      </c>
      <c r="AC112" s="55">
        <f t="shared" si="16"/>
        <v>4.2277825251124307E-2</v>
      </c>
      <c r="AD112" s="55">
        <f t="shared" si="17"/>
        <v>-2.3558660404333836E-2</v>
      </c>
      <c r="AE112" s="55">
        <f t="shared" si="18"/>
        <v>-2.3731399997897487E-2</v>
      </c>
    </row>
    <row r="113" spans="1:31">
      <c r="A113" s="52">
        <v>0.01</v>
      </c>
      <c r="B113" s="52">
        <v>0.99</v>
      </c>
      <c r="C113" s="52">
        <v>0.05</v>
      </c>
      <c r="D113" s="52">
        <v>0.1</v>
      </c>
      <c r="E113" s="54">
        <f t="shared" ref="E113:L113" si="52">E112-$F$77*X112</f>
        <v>0.16194044862486706</v>
      </c>
      <c r="F113" s="54">
        <f t="shared" si="52"/>
        <v>0.22388089724973387</v>
      </c>
      <c r="G113" s="54">
        <f t="shared" si="52"/>
        <v>0.26150354100151874</v>
      </c>
      <c r="H113" s="54">
        <f t="shared" si="52"/>
        <v>0.32300708200303729</v>
      </c>
      <c r="I113" s="54">
        <f t="shared" si="52"/>
        <v>-0.58074684671058918</v>
      </c>
      <c r="J113" s="54">
        <f t="shared" si="52"/>
        <v>-0.53796993901377643</v>
      </c>
      <c r="K113" s="54">
        <f t="shared" si="52"/>
        <v>1.0391600554494345</v>
      </c>
      <c r="L113" s="54">
        <f t="shared" si="52"/>
        <v>1.0931310477010592</v>
      </c>
      <c r="M113" s="52">
        <f t="shared" si="0"/>
        <v>3.0485112156216743E-2</v>
      </c>
      <c r="N113" s="32">
        <f t="shared" si="1"/>
        <v>0.50762068786271364</v>
      </c>
      <c r="O113" s="52">
        <f t="shared" si="2"/>
        <v>4.5375885250379666E-2</v>
      </c>
      <c r="P113" s="32">
        <f t="shared" si="3"/>
        <v>0.51134202530431061</v>
      </c>
      <c r="Q113" s="32">
        <f t="shared" si="4"/>
        <v>-0.569885751969472</v>
      </c>
      <c r="R113" s="32">
        <f t="shared" si="5"/>
        <v>0.36126318740587532</v>
      </c>
      <c r="S113" s="32">
        <f t="shared" si="6"/>
        <v>1.0864629860011803</v>
      </c>
      <c r="T113" s="32">
        <f t="shared" si="7"/>
        <v>0.74771509385119317</v>
      </c>
      <c r="U113" s="32">
        <f t="shared" si="8"/>
        <v>6.169291341326754E-2</v>
      </c>
      <c r="V113" s="32">
        <f t="shared" si="9"/>
        <v>2.9350987873768063E-2</v>
      </c>
      <c r="W113" s="53">
        <f t="shared" si="10"/>
        <v>9.10439012870356E-2</v>
      </c>
      <c r="X113" s="32">
        <f t="shared" si="11"/>
        <v>-1.1818003398496593E-3</v>
      </c>
      <c r="Y113" s="54">
        <f t="shared" si="12"/>
        <v>-2.3636006796993185E-3</v>
      </c>
      <c r="Z113" s="54">
        <f t="shared" si="13"/>
        <v>-1.168965835436791E-3</v>
      </c>
      <c r="AA113" s="55">
        <f t="shared" si="14"/>
        <v>-2.3379316708735821E-3</v>
      </c>
      <c r="AB113" s="55">
        <f t="shared" si="15"/>
        <v>4.1145051215075307E-2</v>
      </c>
      <c r="AC113" s="55">
        <f t="shared" si="16"/>
        <v>4.144668316839021E-2</v>
      </c>
      <c r="AD113" s="55">
        <f t="shared" si="17"/>
        <v>-2.3200272627789165E-2</v>
      </c>
      <c r="AE113" s="55">
        <f t="shared" si="18"/>
        <v>-2.3370352463480178E-2</v>
      </c>
    </row>
    <row r="114" spans="1:31">
      <c r="A114" s="52">
        <v>0.01</v>
      </c>
      <c r="B114" s="52">
        <v>0.99</v>
      </c>
      <c r="C114" s="52">
        <v>0.05</v>
      </c>
      <c r="D114" s="52">
        <v>0.1</v>
      </c>
      <c r="E114" s="54">
        <f t="shared" ref="E114:L114" si="53">E113-$F$77*X113</f>
        <v>0.16253134879479189</v>
      </c>
      <c r="F114" s="54">
        <f t="shared" si="53"/>
        <v>0.22506269758958353</v>
      </c>
      <c r="G114" s="54">
        <f t="shared" si="53"/>
        <v>0.26208802391923713</v>
      </c>
      <c r="H114" s="54">
        <f t="shared" si="53"/>
        <v>0.32417604783847409</v>
      </c>
      <c r="I114" s="54">
        <f t="shared" si="53"/>
        <v>-0.60131937231812682</v>
      </c>
      <c r="J114" s="54">
        <f t="shared" si="53"/>
        <v>-0.55869328059797152</v>
      </c>
      <c r="K114" s="54">
        <f t="shared" si="53"/>
        <v>1.0507601917633291</v>
      </c>
      <c r="L114" s="54">
        <f t="shared" si="53"/>
        <v>1.1048162239327992</v>
      </c>
      <c r="M114" s="52">
        <f t="shared" si="0"/>
        <v>3.063283719869795E-2</v>
      </c>
      <c r="N114" s="32">
        <f t="shared" si="1"/>
        <v>0.50765761050258584</v>
      </c>
      <c r="O114" s="52">
        <f t="shared" si="2"/>
        <v>4.5522005979809273E-2</v>
      </c>
      <c r="P114" s="32">
        <f t="shared" si="3"/>
        <v>0.51137853662889732</v>
      </c>
      <c r="Q114" s="32">
        <f t="shared" si="4"/>
        <v>-0.59096810795652366</v>
      </c>
      <c r="R114" s="32">
        <f t="shared" si="5"/>
        <v>0.35641275622926982</v>
      </c>
      <c r="S114" s="32">
        <f t="shared" si="6"/>
        <v>1.0984057120004294</v>
      </c>
      <c r="T114" s="32">
        <f t="shared" si="7"/>
        <v>0.74996126487450443</v>
      </c>
      <c r="U114" s="32">
        <f t="shared" si="8"/>
        <v>6.0000898839179757E-2</v>
      </c>
      <c r="V114" s="32">
        <f t="shared" si="9"/>
        <v>2.880929718032391E-2</v>
      </c>
      <c r="W114" s="53">
        <f t="shared" si="10"/>
        <v>8.881019601950367E-2</v>
      </c>
      <c r="X114" s="32">
        <f t="shared" si="11"/>
        <v>-1.1881989876833237E-3</v>
      </c>
      <c r="Y114" s="54">
        <f t="shared" si="12"/>
        <v>-2.3763979753666474E-3</v>
      </c>
      <c r="Z114" s="54">
        <f t="shared" si="13"/>
        <v>-1.1759440515160952E-3</v>
      </c>
      <c r="AA114" s="55">
        <f t="shared" si="14"/>
        <v>-2.3518881030321903E-3</v>
      </c>
      <c r="AB114" s="55">
        <f t="shared" si="15"/>
        <v>4.0339029374600592E-2</v>
      </c>
      <c r="AC114" s="55">
        <f t="shared" si="16"/>
        <v>4.0634698237244839E-2</v>
      </c>
      <c r="AD114" s="55">
        <f t="shared" si="17"/>
        <v>-2.28506394063623E-2</v>
      </c>
      <c r="AE114" s="55">
        <f t="shared" si="18"/>
        <v>-2.3018125403638848E-2</v>
      </c>
    </row>
    <row r="115" spans="1:31">
      <c r="A115" s="52">
        <v>0.01</v>
      </c>
      <c r="B115" s="52">
        <v>0.99</v>
      </c>
      <c r="C115" s="52">
        <v>0.05</v>
      </c>
      <c r="D115" s="52">
        <v>0.1</v>
      </c>
      <c r="E115" s="54">
        <f t="shared" ref="E115:L115" si="54">E114-$F$77*X114</f>
        <v>0.16312544828863354</v>
      </c>
      <c r="F115" s="54">
        <f t="shared" si="54"/>
        <v>0.22625089657726685</v>
      </c>
      <c r="G115" s="54">
        <f t="shared" si="54"/>
        <v>0.26267599594499519</v>
      </c>
      <c r="H115" s="54">
        <f t="shared" si="54"/>
        <v>0.3253519918899902</v>
      </c>
      <c r="I115" s="54">
        <f t="shared" si="54"/>
        <v>-0.62148888700542715</v>
      </c>
      <c r="J115" s="54">
        <f t="shared" si="54"/>
        <v>-0.57901062971659389</v>
      </c>
      <c r="K115" s="54">
        <f t="shared" si="54"/>
        <v>1.0621855114665102</v>
      </c>
      <c r="L115" s="54">
        <f t="shared" si="54"/>
        <v>1.1163252866346187</v>
      </c>
      <c r="M115" s="52">
        <f t="shared" si="0"/>
        <v>3.0781362072158362E-2</v>
      </c>
      <c r="N115" s="32">
        <f t="shared" si="1"/>
        <v>0.50769473296931178</v>
      </c>
      <c r="O115" s="52">
        <f t="shared" si="2"/>
        <v>4.5668998986248779E-2</v>
      </c>
      <c r="P115" s="32">
        <f t="shared" si="3"/>
        <v>0.5114152657876635</v>
      </c>
      <c r="Q115" s="32">
        <f t="shared" si="4"/>
        <v>-0.61164150962200936</v>
      </c>
      <c r="R115" s="32">
        <f t="shared" si="5"/>
        <v>0.35168483837874159</v>
      </c>
      <c r="S115" s="32">
        <f t="shared" si="6"/>
        <v>1.110171782777595</v>
      </c>
      <c r="T115" s="32">
        <f t="shared" si="7"/>
        <v>0.7521611356722252</v>
      </c>
      <c r="U115" s="32">
        <f t="shared" si="8"/>
        <v>5.8374264388953379E-2</v>
      </c>
      <c r="V115" s="32">
        <f t="shared" si="9"/>
        <v>2.8283662692362831E-2</v>
      </c>
      <c r="W115" s="53">
        <f t="shared" si="10"/>
        <v>8.6657927081316213E-2</v>
      </c>
      <c r="X115" s="32">
        <f t="shared" si="11"/>
        <v>-1.193603346372649E-3</v>
      </c>
      <c r="Y115" s="54">
        <f t="shared" si="12"/>
        <v>-2.387206692745298E-3</v>
      </c>
      <c r="Z115" s="54">
        <f t="shared" si="13"/>
        <v>-1.1819085732953265E-3</v>
      </c>
      <c r="AA115" s="55">
        <f t="shared" si="14"/>
        <v>-2.3638171465906531E-3</v>
      </c>
      <c r="AB115" s="55">
        <f t="shared" si="15"/>
        <v>3.9551976406268827E-2</v>
      </c>
      <c r="AC115" s="55">
        <f t="shared" si="16"/>
        <v>3.9841824649108667E-2</v>
      </c>
      <c r="AD115" s="55">
        <f t="shared" si="17"/>
        <v>-2.2509496479616319E-2</v>
      </c>
      <c r="AE115" s="55">
        <f t="shared" si="18"/>
        <v>-2.2674452534778008E-2</v>
      </c>
    </row>
    <row r="116" spans="1:31">
      <c r="A116" s="52">
        <v>0.01</v>
      </c>
      <c r="B116" s="52">
        <v>0.99</v>
      </c>
      <c r="C116" s="52">
        <v>0.05</v>
      </c>
      <c r="D116" s="52">
        <v>0.1</v>
      </c>
      <c r="E116" s="54">
        <f t="shared" ref="E116:L116" si="55">E115-$F$77*X115</f>
        <v>0.16372224996181986</v>
      </c>
      <c r="F116" s="54">
        <f t="shared" si="55"/>
        <v>0.22744449992363949</v>
      </c>
      <c r="G116" s="54">
        <f t="shared" si="55"/>
        <v>0.26326695023164287</v>
      </c>
      <c r="H116" s="54">
        <f t="shared" si="55"/>
        <v>0.32653390046328551</v>
      </c>
      <c r="I116" s="54">
        <f t="shared" si="55"/>
        <v>-0.64126487520856157</v>
      </c>
      <c r="J116" s="54">
        <f t="shared" si="55"/>
        <v>-0.59893154204114818</v>
      </c>
      <c r="K116" s="54">
        <f t="shared" si="55"/>
        <v>1.0734402597063184</v>
      </c>
      <c r="L116" s="54">
        <f t="shared" si="55"/>
        <v>1.1276625129020077</v>
      </c>
      <c r="M116" s="52">
        <f t="shared" si="0"/>
        <v>3.0930562490454942E-2</v>
      </c>
      <c r="N116" s="32">
        <f t="shared" si="1"/>
        <v>0.50773202419700936</v>
      </c>
      <c r="O116" s="52">
        <f t="shared" si="2"/>
        <v>4.5816737557910693E-2</v>
      </c>
      <c r="P116" s="32">
        <f t="shared" si="3"/>
        <v>0.51145218111669399</v>
      </c>
      <c r="Q116" s="32">
        <f t="shared" si="4"/>
        <v>-0.63191555665261578</v>
      </c>
      <c r="R116" s="32">
        <f t="shared" si="5"/>
        <v>0.34707631812136058</v>
      </c>
      <c r="S116" s="32">
        <f t="shared" si="6"/>
        <v>1.1217654477025163</v>
      </c>
      <c r="T116" s="32">
        <f t="shared" si="7"/>
        <v>0.75431604201095859</v>
      </c>
      <c r="U116" s="32">
        <f t="shared" si="8"/>
        <v>5.6810222119126334E-2</v>
      </c>
      <c r="V116" s="32">
        <f t="shared" si="9"/>
        <v>2.7773464026690117E-2</v>
      </c>
      <c r="W116" s="53">
        <f t="shared" si="10"/>
        <v>8.4583686145816447E-2</v>
      </c>
      <c r="X116" s="32">
        <f t="shared" si="11"/>
        <v>-1.1980798734412736E-3</v>
      </c>
      <c r="Y116" s="54">
        <f t="shared" si="12"/>
        <v>-2.3961597468825473E-3</v>
      </c>
      <c r="Z116" s="54">
        <f t="shared" si="13"/>
        <v>-1.1869261666177409E-3</v>
      </c>
      <c r="AA116" s="55">
        <f t="shared" si="14"/>
        <v>-2.3738523332354818E-3</v>
      </c>
      <c r="AB116" s="55">
        <f t="shared" si="15"/>
        <v>3.8783785898947411E-2</v>
      </c>
      <c r="AC116" s="55">
        <f t="shared" si="16"/>
        <v>3.9067955032678382E-2</v>
      </c>
      <c r="AD116" s="55">
        <f t="shared" si="17"/>
        <v>-2.2176587758205996E-2</v>
      </c>
      <c r="AE116" s="55">
        <f t="shared" si="18"/>
        <v>-2.233907580794869E-2</v>
      </c>
    </row>
    <row r="117" spans="1:31">
      <c r="A117" s="52">
        <v>0.01</v>
      </c>
      <c r="B117" s="52">
        <v>0.99</v>
      </c>
      <c r="C117" s="52">
        <v>0.05</v>
      </c>
      <c r="D117" s="52">
        <v>0.1</v>
      </c>
      <c r="E117" s="54">
        <f t="shared" ref="E117:L117" si="56">E116-$F$77*X116</f>
        <v>0.1643212898985405</v>
      </c>
      <c r="F117" s="54">
        <f t="shared" si="56"/>
        <v>0.22864257979708077</v>
      </c>
      <c r="G117" s="54">
        <f t="shared" si="56"/>
        <v>0.26386041331495175</v>
      </c>
      <c r="H117" s="54">
        <f t="shared" si="56"/>
        <v>0.32772082662990326</v>
      </c>
      <c r="I117" s="54">
        <f t="shared" si="56"/>
        <v>-0.66065676815803531</v>
      </c>
      <c r="J117" s="54">
        <f t="shared" si="56"/>
        <v>-0.61846551955748741</v>
      </c>
      <c r="K117" s="54">
        <f t="shared" si="56"/>
        <v>1.0845285535854214</v>
      </c>
      <c r="L117" s="54">
        <f t="shared" si="56"/>
        <v>1.1388320508059819</v>
      </c>
      <c r="M117" s="52">
        <f t="shared" si="0"/>
        <v>3.1080322474635103E-2</v>
      </c>
      <c r="N117" s="32">
        <f t="shared" si="1"/>
        <v>0.50776945519636074</v>
      </c>
      <c r="O117" s="52">
        <f t="shared" si="2"/>
        <v>4.5965103328737919E-2</v>
      </c>
      <c r="P117" s="32">
        <f t="shared" si="3"/>
        <v>0.51148925303780879</v>
      </c>
      <c r="Q117" s="32">
        <f t="shared" si="4"/>
        <v>-0.65179979386749354</v>
      </c>
      <c r="R117" s="32">
        <f t="shared" si="5"/>
        <v>0.34258407257999157</v>
      </c>
      <c r="S117" s="32">
        <f t="shared" si="6"/>
        <v>1.1331908278012341</v>
      </c>
      <c r="T117" s="32">
        <f t="shared" si="7"/>
        <v>0.7564272742505489</v>
      </c>
      <c r="U117" s="32">
        <f t="shared" si="8"/>
        <v>5.5306082666946546E-2</v>
      </c>
      <c r="V117" s="32">
        <f t="shared" si="9"/>
        <v>2.7278109107014146E-2</v>
      </c>
      <c r="W117" s="53">
        <f t="shared" si="10"/>
        <v>8.2584191773960688E-2</v>
      </c>
      <c r="X117" s="32">
        <f t="shared" si="11"/>
        <v>-1.2016915709759427E-3</v>
      </c>
      <c r="Y117" s="54">
        <f t="shared" si="12"/>
        <v>-2.4033831419518854E-3</v>
      </c>
      <c r="Z117" s="54">
        <f t="shared" si="13"/>
        <v>-1.1910601877544332E-3</v>
      </c>
      <c r="AA117" s="55">
        <f t="shared" si="14"/>
        <v>-2.3821203755088663E-3</v>
      </c>
      <c r="AB117" s="55">
        <f t="shared" si="15"/>
        <v>3.8034298360323356E-2</v>
      </c>
      <c r="AC117" s="55">
        <f t="shared" si="16"/>
        <v>3.8312928552616053E-2</v>
      </c>
      <c r="AD117" s="55">
        <f t="shared" si="17"/>
        <v>-2.1851665165993767E-2</v>
      </c>
      <c r="AE117" s="55">
        <f t="shared" si="18"/>
        <v>-2.201174524974964E-2</v>
      </c>
    </row>
    <row r="118" spans="1:31">
      <c r="A118" s="52">
        <v>0.01</v>
      </c>
      <c r="B118" s="52">
        <v>0.99</v>
      </c>
      <c r="C118" s="52">
        <v>0.05</v>
      </c>
      <c r="D118" s="52">
        <v>0.1</v>
      </c>
      <c r="E118" s="54">
        <f t="shared" ref="E118:L118" si="57">E117-$F$77*X117</f>
        <v>0.16492213568402847</v>
      </c>
      <c r="F118" s="54">
        <f t="shared" si="57"/>
        <v>0.22984427136805671</v>
      </c>
      <c r="G118" s="54">
        <f t="shared" si="57"/>
        <v>0.26445594340882894</v>
      </c>
      <c r="H118" s="54">
        <f t="shared" si="57"/>
        <v>0.32891188681765771</v>
      </c>
      <c r="I118" s="54">
        <f t="shared" si="57"/>
        <v>-0.67967391733819704</v>
      </c>
      <c r="J118" s="54">
        <f t="shared" si="57"/>
        <v>-0.63762198383379542</v>
      </c>
      <c r="K118" s="54">
        <f t="shared" si="57"/>
        <v>1.0954543861684183</v>
      </c>
      <c r="L118" s="54">
        <f t="shared" si="57"/>
        <v>1.1498379234308567</v>
      </c>
      <c r="M118" s="52">
        <f t="shared" si="0"/>
        <v>3.1230533921007095E-2</v>
      </c>
      <c r="N118" s="32">
        <f t="shared" si="1"/>
        <v>0.50780699894663828</v>
      </c>
      <c r="O118" s="52">
        <f t="shared" si="2"/>
        <v>4.6113985852207218E-2</v>
      </c>
      <c r="P118" s="32">
        <f t="shared" si="3"/>
        <v>0.51152645395204321</v>
      </c>
      <c r="Q118" s="32">
        <f t="shared" si="4"/>
        <v>-0.67130368457818379</v>
      </c>
      <c r="R118" s="32">
        <f t="shared" si="5"/>
        <v>0.33820498550114203</v>
      </c>
      <c r="S118" s="32">
        <f t="shared" si="6"/>
        <v>1.1444519199152834</v>
      </c>
      <c r="T118" s="32">
        <f t="shared" si="7"/>
        <v>0.75849607891556192</v>
      </c>
      <c r="U118" s="32">
        <f t="shared" si="8"/>
        <v>5.3859256253902421E-2</v>
      </c>
      <c r="V118" s="32">
        <f t="shared" si="9"/>
        <v>2.6797032738734863E-2</v>
      </c>
      <c r="W118" s="53">
        <f t="shared" si="10"/>
        <v>8.0656288992637284E-2</v>
      </c>
      <c r="X118" s="32">
        <f t="shared" si="11"/>
        <v>-1.2044980518105496E-3</v>
      </c>
      <c r="Y118" s="54">
        <f t="shared" si="12"/>
        <v>-2.4089961036210992E-3</v>
      </c>
      <c r="Z118" s="54">
        <f t="shared" si="13"/>
        <v>-1.1943706413537769E-3</v>
      </c>
      <c r="AA118" s="55">
        <f t="shared" si="14"/>
        <v>-2.3887412827075538E-3</v>
      </c>
      <c r="AB118" s="55">
        <f t="shared" si="15"/>
        <v>3.7303308555563186E-2</v>
      </c>
      <c r="AC118" s="55">
        <f t="shared" si="16"/>
        <v>3.7576538302323201E-2</v>
      </c>
      <c r="AD118" s="55">
        <f t="shared" si="17"/>
        <v>-2.1534488470187765E-2</v>
      </c>
      <c r="AE118" s="55">
        <f t="shared" si="18"/>
        <v>-2.1692218791147147E-2</v>
      </c>
    </row>
    <row r="119" spans="1:31">
      <c r="A119" s="52">
        <v>0.01</v>
      </c>
      <c r="B119" s="52">
        <v>0.99</v>
      </c>
      <c r="C119" s="52">
        <v>0.05</v>
      </c>
      <c r="D119" s="52">
        <v>0.1</v>
      </c>
      <c r="E119" s="54">
        <f t="shared" ref="E119:L119" si="58">E118-$F$77*X118</f>
        <v>0.16552438470993375</v>
      </c>
      <c r="F119" s="54">
        <f t="shared" si="58"/>
        <v>0.23104876941986727</v>
      </c>
      <c r="G119" s="54">
        <f t="shared" si="58"/>
        <v>0.26505312872950582</v>
      </c>
      <c r="H119" s="54">
        <f t="shared" si="58"/>
        <v>0.33010625745901151</v>
      </c>
      <c r="I119" s="54">
        <f t="shared" si="58"/>
        <v>-0.69832557161597864</v>
      </c>
      <c r="J119" s="54">
        <f t="shared" si="58"/>
        <v>-0.65641025298495703</v>
      </c>
      <c r="K119" s="54">
        <f t="shared" si="58"/>
        <v>1.1062216304035122</v>
      </c>
      <c r="L119" s="54">
        <f t="shared" si="58"/>
        <v>1.1606840328264303</v>
      </c>
      <c r="M119" s="52">
        <f t="shared" si="0"/>
        <v>3.1381096177483414E-2</v>
      </c>
      <c r="N119" s="32">
        <f t="shared" si="1"/>
        <v>0.50784463028979898</v>
      </c>
      <c r="O119" s="52">
        <f t="shared" si="2"/>
        <v>4.626328218237645E-2</v>
      </c>
      <c r="P119" s="32">
        <f t="shared" si="3"/>
        <v>0.51156375813493893</v>
      </c>
      <c r="Q119" s="32">
        <f t="shared" si="4"/>
        <v>-0.69043658763451976</v>
      </c>
      <c r="R119" s="32">
        <f t="shared" si="5"/>
        <v>0.33393595919335334</v>
      </c>
      <c r="S119" s="32">
        <f t="shared" si="6"/>
        <v>1.1555526007507557</v>
      </c>
      <c r="T119" s="32">
        <f t="shared" si="7"/>
        <v>0.76052366022787576</v>
      </c>
      <c r="U119" s="32">
        <f t="shared" si="8"/>
        <v>5.2467252829258938E-2</v>
      </c>
      <c r="V119" s="32">
        <f t="shared" si="9"/>
        <v>2.6329695257605701E-2</v>
      </c>
      <c r="W119" s="53">
        <f t="shared" si="10"/>
        <v>7.8796948086864632E-2</v>
      </c>
      <c r="X119" s="32">
        <f t="shared" si="11"/>
        <v>-1.2065556247602507E-3</v>
      </c>
      <c r="Y119" s="54">
        <f t="shared" si="12"/>
        <v>-2.4131112495205014E-3</v>
      </c>
      <c r="Z119" s="54">
        <f t="shared" si="13"/>
        <v>-1.1969142583479883E-3</v>
      </c>
      <c r="AA119" s="55">
        <f t="shared" si="14"/>
        <v>-2.3938285166959766E-3</v>
      </c>
      <c r="AB119" s="55">
        <f t="shared" si="15"/>
        <v>3.6590572173816206E-2</v>
      </c>
      <c r="AC119" s="55">
        <f t="shared" si="16"/>
        <v>3.6858538019519028E-2</v>
      </c>
      <c r="AD119" s="55">
        <f t="shared" si="17"/>
        <v>-2.1224825102066483E-2</v>
      </c>
      <c r="AE119" s="55">
        <f t="shared" si="18"/>
        <v>-2.1380262086799932E-2</v>
      </c>
    </row>
    <row r="120" spans="1:31">
      <c r="A120" s="52">
        <v>0.01</v>
      </c>
      <c r="B120" s="52">
        <v>0.99</v>
      </c>
      <c r="C120" s="52">
        <v>0.05</v>
      </c>
      <c r="D120" s="52">
        <v>0.1</v>
      </c>
      <c r="E120" s="54">
        <f t="shared" ref="E120:L120" si="59">E119-$F$77*X119</f>
        <v>0.16612766252231387</v>
      </c>
      <c r="F120" s="54">
        <f t="shared" si="59"/>
        <v>0.23225532504462751</v>
      </c>
      <c r="G120" s="54">
        <f t="shared" si="59"/>
        <v>0.26565158585867982</v>
      </c>
      <c r="H120" s="54">
        <f t="shared" si="59"/>
        <v>0.33130317171735951</v>
      </c>
      <c r="I120" s="54">
        <f t="shared" si="59"/>
        <v>-0.71662085770288675</v>
      </c>
      <c r="J120" s="54">
        <f t="shared" si="59"/>
        <v>-0.67483952199471653</v>
      </c>
      <c r="K120" s="54">
        <f t="shared" si="59"/>
        <v>1.1168340429545454</v>
      </c>
      <c r="L120" s="54">
        <f t="shared" si="59"/>
        <v>1.1713741638698303</v>
      </c>
      <c r="M120" s="52">
        <f t="shared" si="0"/>
        <v>3.1531915630578444E-2</v>
      </c>
      <c r="N120" s="32">
        <f t="shared" si="1"/>
        <v>0.50788232582724158</v>
      </c>
      <c r="O120" s="52">
        <f t="shared" si="2"/>
        <v>4.6412896464669944E-2</v>
      </c>
      <c r="P120" s="32">
        <f t="shared" si="3"/>
        <v>0.51160114163426829</v>
      </c>
      <c r="Q120" s="32">
        <f t="shared" si="4"/>
        <v>-0.70920773781887569</v>
      </c>
      <c r="R120" s="32">
        <f t="shared" si="5"/>
        <v>0.3297739247994898</v>
      </c>
      <c r="S120" s="32">
        <f t="shared" si="6"/>
        <v>1.1664966308154876</v>
      </c>
      <c r="T120" s="32">
        <f t="shared" si="7"/>
        <v>0.76251118159879128</v>
      </c>
      <c r="U120" s="32">
        <f t="shared" si="8"/>
        <v>5.1127681490834874E-2</v>
      </c>
      <c r="V120" s="32">
        <f t="shared" si="9"/>
        <v>2.5875581248789057E-2</v>
      </c>
      <c r="W120" s="53">
        <f t="shared" si="10"/>
        <v>7.7003262739623934E-2</v>
      </c>
      <c r="X120" s="32">
        <f t="shared" si="11"/>
        <v>-1.2079173947299913E-3</v>
      </c>
      <c r="Y120" s="54">
        <f t="shared" si="12"/>
        <v>-2.4158347894599826E-3</v>
      </c>
      <c r="Z120" s="54">
        <f t="shared" si="13"/>
        <v>-1.1987445895742938E-3</v>
      </c>
      <c r="AA120" s="55">
        <f t="shared" si="14"/>
        <v>-2.3974891791485875E-3</v>
      </c>
      <c r="AB120" s="55">
        <f t="shared" si="15"/>
        <v>3.5895811856361065E-2</v>
      </c>
      <c r="AC120" s="55">
        <f t="shared" si="16"/>
        <v>3.6158648158687717E-2</v>
      </c>
      <c r="AD120" s="55">
        <f t="shared" si="17"/>
        <v>-2.0922449970518474E-2</v>
      </c>
      <c r="AE120" s="55">
        <f t="shared" si="18"/>
        <v>-2.1075648327136532E-2</v>
      </c>
    </row>
    <row r="121" spans="1:31">
      <c r="A121" s="52">
        <v>0.01</v>
      </c>
      <c r="B121" s="52">
        <v>0.99</v>
      </c>
      <c r="C121" s="52">
        <v>0.05</v>
      </c>
      <c r="D121" s="52">
        <v>0.1</v>
      </c>
      <c r="E121" s="54">
        <f t="shared" ref="E121:L121" si="60">E120-$F$77*X120</f>
        <v>0.16673162121967885</v>
      </c>
      <c r="F121" s="54">
        <f t="shared" si="60"/>
        <v>0.23346324243935751</v>
      </c>
      <c r="G121" s="54">
        <f t="shared" si="60"/>
        <v>0.26625095815346694</v>
      </c>
      <c r="H121" s="54">
        <f t="shared" si="60"/>
        <v>0.33250191630693382</v>
      </c>
      <c r="I121" s="54">
        <f t="shared" si="60"/>
        <v>-0.73456876363106727</v>
      </c>
      <c r="J121" s="54">
        <f t="shared" si="60"/>
        <v>-0.6929188460740604</v>
      </c>
      <c r="K121" s="54">
        <f t="shared" si="60"/>
        <v>1.1272952679398045</v>
      </c>
      <c r="L121" s="54">
        <f t="shared" si="60"/>
        <v>1.1819119880333986</v>
      </c>
      <c r="M121" s="52">
        <f t="shared" si="0"/>
        <v>3.1682905304919698E-2</v>
      </c>
      <c r="N121" s="32">
        <f t="shared" si="1"/>
        <v>0.50792006381969268</v>
      </c>
      <c r="O121" s="52">
        <f t="shared" si="2"/>
        <v>4.6562739538366732E-2</v>
      </c>
      <c r="P121" s="32">
        <f t="shared" si="3"/>
        <v>0.5116385821706847</v>
      </c>
      <c r="Q121" s="32">
        <f t="shared" si="4"/>
        <v>-0.7276262292681237</v>
      </c>
      <c r="R121" s="32">
        <f t="shared" si="5"/>
        <v>0.32571585105969064</v>
      </c>
      <c r="S121" s="32">
        <f t="shared" si="6"/>
        <v>1.1772876582435663</v>
      </c>
      <c r="T121" s="32">
        <f t="shared" si="7"/>
        <v>0.76445976707954366</v>
      </c>
      <c r="U121" s="32">
        <f t="shared" si="8"/>
        <v>4.9838249305172382E-2</v>
      </c>
      <c r="V121" s="32">
        <f t="shared" si="9"/>
        <v>2.5434198332906846E-2</v>
      </c>
      <c r="W121" s="53">
        <f t="shared" si="10"/>
        <v>7.5272447638079221E-2</v>
      </c>
      <c r="X121" s="32">
        <f t="shared" si="11"/>
        <v>-1.2086333740771013E-3</v>
      </c>
      <c r="Y121" s="54">
        <f t="shared" si="12"/>
        <v>-2.4172667481542026E-3</v>
      </c>
      <c r="Z121" s="54">
        <f t="shared" si="13"/>
        <v>-1.1999121114231179E-3</v>
      </c>
      <c r="AA121" s="55">
        <f t="shared" si="14"/>
        <v>-2.3998242228462359E-3</v>
      </c>
      <c r="AB121" s="55">
        <f t="shared" si="15"/>
        <v>3.5218722623703007E-2</v>
      </c>
      <c r="AC121" s="55">
        <f t="shared" si="16"/>
        <v>3.5476561357990981E-2</v>
      </c>
      <c r="AD121" s="55">
        <f t="shared" si="17"/>
        <v>-2.0627145270326469E-2</v>
      </c>
      <c r="AE121" s="55">
        <f t="shared" si="18"/>
        <v>-2.0778158045130963E-2</v>
      </c>
    </row>
    <row r="122" spans="1:31">
      <c r="A122" s="52">
        <v>0.01</v>
      </c>
      <c r="B122" s="52">
        <v>0.99</v>
      </c>
      <c r="C122" s="52">
        <v>0.05</v>
      </c>
      <c r="D122" s="52">
        <v>0.1</v>
      </c>
      <c r="E122" s="54">
        <f t="shared" ref="E122:L122" si="61">E121-$F$77*X121</f>
        <v>0.16733593790671741</v>
      </c>
      <c r="F122" s="54">
        <f t="shared" si="61"/>
        <v>0.2346718758134346</v>
      </c>
      <c r="G122" s="54">
        <f t="shared" si="61"/>
        <v>0.2668509142091785</v>
      </c>
      <c r="H122" s="54">
        <f t="shared" si="61"/>
        <v>0.33370182841835694</v>
      </c>
      <c r="I122" s="54">
        <f t="shared" si="61"/>
        <v>-0.7521781249429188</v>
      </c>
      <c r="J122" s="54">
        <f t="shared" si="61"/>
        <v>-0.71065712675305592</v>
      </c>
      <c r="K122" s="54">
        <f t="shared" si="61"/>
        <v>1.1376088405749678</v>
      </c>
      <c r="L122" s="54">
        <f t="shared" si="61"/>
        <v>1.1923010670559642</v>
      </c>
      <c r="M122" s="52">
        <f t="shared" si="0"/>
        <v>3.1833984476679331E-2</v>
      </c>
      <c r="N122" s="32">
        <f t="shared" si="1"/>
        <v>0.50795782409057322</v>
      </c>
      <c r="O122" s="52">
        <f t="shared" si="2"/>
        <v>4.6712728552294622E-2</v>
      </c>
      <c r="P122" s="32">
        <f t="shared" si="3"/>
        <v>0.51167605904167346</v>
      </c>
      <c r="Q122" s="32">
        <f t="shared" si="4"/>
        <v>-0.74570100162141495</v>
      </c>
      <c r="R122" s="32">
        <f t="shared" si="5"/>
        <v>0.32175875171375773</v>
      </c>
      <c r="S122" s="32">
        <f t="shared" si="6"/>
        <v>1.1879292225070381</v>
      </c>
      <c r="T122" s="32">
        <f t="shared" si="7"/>
        <v>0.76637050276948493</v>
      </c>
      <c r="U122" s="32">
        <f t="shared" si="8"/>
        <v>4.8596759635060216E-2</v>
      </c>
      <c r="V122" s="32">
        <f t="shared" si="9"/>
        <v>2.500507601578647E-2</v>
      </c>
      <c r="W122" s="53">
        <f t="shared" si="10"/>
        <v>7.3601835650846686E-2</v>
      </c>
      <c r="X122" s="32">
        <f t="shared" si="11"/>
        <v>-1.2087506021181216E-3</v>
      </c>
      <c r="Y122" s="54">
        <f t="shared" si="12"/>
        <v>-2.4175012042362432E-3</v>
      </c>
      <c r="Z122" s="54">
        <f t="shared" si="13"/>
        <v>-1.2004643403372263E-3</v>
      </c>
      <c r="AA122" s="55">
        <f t="shared" si="14"/>
        <v>-2.4009286806744527E-3</v>
      </c>
      <c r="AB122" s="55">
        <f t="shared" si="15"/>
        <v>3.455897674096442E-2</v>
      </c>
      <c r="AC122" s="55">
        <f t="shared" si="16"/>
        <v>3.4811947340290403E-2</v>
      </c>
      <c r="AD122" s="55">
        <f t="shared" si="17"/>
        <v>-2.0338700286863506E-2</v>
      </c>
      <c r="AE122" s="55">
        <f t="shared" si="18"/>
        <v>-2.0487578919458571E-2</v>
      </c>
    </row>
    <row r="123" spans="1:31">
      <c r="A123" s="52">
        <v>0.01</v>
      </c>
      <c r="B123" s="52">
        <v>0.99</v>
      </c>
      <c r="C123" s="52">
        <v>0.05</v>
      </c>
      <c r="D123" s="52">
        <v>0.1</v>
      </c>
      <c r="E123" s="54">
        <f t="shared" ref="E123:L123" si="62">E122-$F$77*X122</f>
        <v>0.16794031320777647</v>
      </c>
      <c r="F123" s="54">
        <f t="shared" si="62"/>
        <v>0.23588062641555271</v>
      </c>
      <c r="G123" s="54">
        <f t="shared" si="62"/>
        <v>0.26745114637934714</v>
      </c>
      <c r="H123" s="54">
        <f t="shared" si="62"/>
        <v>0.33490229275869415</v>
      </c>
      <c r="I123" s="54">
        <f t="shared" si="62"/>
        <v>-0.76945761331340101</v>
      </c>
      <c r="J123" s="54">
        <f t="shared" si="62"/>
        <v>-0.7280631004232011</v>
      </c>
      <c r="K123" s="54">
        <f t="shared" si="62"/>
        <v>1.1477781907183995</v>
      </c>
      <c r="L123" s="54">
        <f t="shared" si="62"/>
        <v>1.2025448565156935</v>
      </c>
      <c r="M123" s="52">
        <f t="shared" si="0"/>
        <v>3.1985078301944095E-2</v>
      </c>
      <c r="N123" s="32">
        <f t="shared" si="1"/>
        <v>0.50799558793309785</v>
      </c>
      <c r="O123" s="52">
        <f t="shared" si="2"/>
        <v>4.6862786594836774E-2</v>
      </c>
      <c r="P123" s="32">
        <f t="shared" si="3"/>
        <v>0.51171355302907984</v>
      </c>
      <c r="Q123" s="32">
        <f t="shared" si="4"/>
        <v>-0.7634408286116634</v>
      </c>
      <c r="R123" s="32">
        <f t="shared" si="5"/>
        <v>0.31789969168286059</v>
      </c>
      <c r="S123" s="32">
        <f t="shared" si="6"/>
        <v>1.1984247580152712</v>
      </c>
      <c r="T123" s="32">
        <f t="shared" si="7"/>
        <v>0.76824443818154142</v>
      </c>
      <c r="U123" s="32">
        <f t="shared" si="8"/>
        <v>4.7401110069200302E-2</v>
      </c>
      <c r="V123" s="32">
        <f t="shared" si="9"/>
        <v>2.45877645987101E-2</v>
      </c>
      <c r="W123" s="53">
        <f t="shared" si="10"/>
        <v>7.1988874667910402E-2</v>
      </c>
      <c r="X123" s="32">
        <f t="shared" si="11"/>
        <v>-1.2083132701335461E-3</v>
      </c>
      <c r="Y123" s="54">
        <f t="shared" si="12"/>
        <v>-2.4166265402670922E-3</v>
      </c>
      <c r="Z123" s="54">
        <f t="shared" si="13"/>
        <v>-1.2004459534513574E-3</v>
      </c>
      <c r="AA123" s="55">
        <f t="shared" si="14"/>
        <v>-2.4008919069027149E-3</v>
      </c>
      <c r="AB123" s="55">
        <f t="shared" si="15"/>
        <v>3.3916228061767903E-2</v>
      </c>
      <c r="AC123" s="55">
        <f t="shared" si="16"/>
        <v>3.4164457288785567E-2</v>
      </c>
      <c r="AD123" s="55">
        <f t="shared" si="17"/>
        <v>-2.0056911198637156E-2</v>
      </c>
      <c r="AE123" s="55">
        <f t="shared" si="18"/>
        <v>-2.0203705575480374E-2</v>
      </c>
    </row>
    <row r="124" spans="1:31">
      <c r="A124" s="52">
        <v>0.01</v>
      </c>
      <c r="B124" s="52">
        <v>0.99</v>
      </c>
      <c r="C124" s="52">
        <v>0.05</v>
      </c>
      <c r="D124" s="52">
        <v>0.1</v>
      </c>
      <c r="E124" s="54">
        <f t="shared" ref="E124:L124" si="63">E123-$F$77*X123</f>
        <v>0.16854446984284324</v>
      </c>
      <c r="F124" s="54">
        <f t="shared" si="63"/>
        <v>0.23708893968568626</v>
      </c>
      <c r="G124" s="54">
        <f t="shared" si="63"/>
        <v>0.26805136935607282</v>
      </c>
      <c r="H124" s="54">
        <f t="shared" si="63"/>
        <v>0.33610273871214552</v>
      </c>
      <c r="I124" s="54">
        <f t="shared" si="63"/>
        <v>-0.786415727344285</v>
      </c>
      <c r="J124" s="54">
        <f t="shared" si="63"/>
        <v>-0.7451453290675939</v>
      </c>
      <c r="K124" s="54">
        <f t="shared" si="63"/>
        <v>1.1578066463177181</v>
      </c>
      <c r="L124" s="54">
        <f t="shared" si="63"/>
        <v>1.2126467093034337</v>
      </c>
      <c r="M124" s="52">
        <f t="shared" si="0"/>
        <v>3.2136117460710788E-2</v>
      </c>
      <c r="N124" s="32">
        <f t="shared" si="1"/>
        <v>0.50803333802128214</v>
      </c>
      <c r="O124" s="52">
        <f t="shared" si="2"/>
        <v>4.7012842339018195E-2</v>
      </c>
      <c r="P124" s="32">
        <f t="shared" si="3"/>
        <v>0.51175104631040613</v>
      </c>
      <c r="Q124" s="32">
        <f t="shared" si="4"/>
        <v>-0.78085430883880469</v>
      </c>
      <c r="R124" s="32">
        <f t="shared" si="5"/>
        <v>0.31413579216101079</v>
      </c>
      <c r="S124" s="32">
        <f t="shared" si="6"/>
        <v>1.2087775976029194</v>
      </c>
      <c r="T124" s="32">
        <f t="shared" si="7"/>
        <v>0.7700825875648436</v>
      </c>
      <c r="U124" s="32">
        <f t="shared" si="8"/>
        <v>4.6249290036702771E-2</v>
      </c>
      <c r="V124" s="32">
        <f t="shared" si="9"/>
        <v>2.4181834146087339E-2</v>
      </c>
      <c r="W124" s="53">
        <f t="shared" si="10"/>
        <v>7.0431124182790114E-2</v>
      </c>
      <c r="X124" s="32">
        <f t="shared" si="11"/>
        <v>-1.207362849640421E-3</v>
      </c>
      <c r="Y124" s="54">
        <f t="shared" si="12"/>
        <v>-2.4147256992808419E-3</v>
      </c>
      <c r="Z124" s="54">
        <f t="shared" si="13"/>
        <v>-1.1998989130810095E-3</v>
      </c>
      <c r="AA124" s="55">
        <f t="shared" si="14"/>
        <v>-2.399797826162019E-3</v>
      </c>
      <c r="AB124" s="55">
        <f t="shared" si="15"/>
        <v>3.3290115890740483E-2</v>
      </c>
      <c r="AC124" s="55">
        <f t="shared" si="16"/>
        <v>3.3533727737701045E-2</v>
      </c>
      <c r="AD124" s="55">
        <f t="shared" si="17"/>
        <v>-1.9781580878912731E-2</v>
      </c>
      <c r="AE124" s="55">
        <f t="shared" si="18"/>
        <v>-1.9926339385297264E-2</v>
      </c>
    </row>
    <row r="125" spans="1:31">
      <c r="A125" s="52">
        <v>0.01</v>
      </c>
      <c r="B125" s="52">
        <v>0.99</v>
      </c>
      <c r="C125" s="52">
        <v>0.05</v>
      </c>
      <c r="D125" s="52">
        <v>0.1</v>
      </c>
      <c r="E125" s="54">
        <f t="shared" ref="E125:L125" si="64">E124-$F$77*X124</f>
        <v>0.16914815126766344</v>
      </c>
      <c r="F125" s="54">
        <f t="shared" si="64"/>
        <v>0.23829630253532669</v>
      </c>
      <c r="G125" s="54">
        <f t="shared" si="64"/>
        <v>0.26865131881261334</v>
      </c>
      <c r="H125" s="54">
        <f t="shared" si="64"/>
        <v>0.33730263762522655</v>
      </c>
      <c r="I125" s="54">
        <f t="shared" si="64"/>
        <v>-0.80306078528965519</v>
      </c>
      <c r="J125" s="54">
        <f t="shared" si="64"/>
        <v>-0.76191219293644441</v>
      </c>
      <c r="K125" s="54">
        <f t="shared" si="64"/>
        <v>1.1676974367571744</v>
      </c>
      <c r="L125" s="54">
        <f t="shared" si="64"/>
        <v>1.2226098789960822</v>
      </c>
      <c r="M125" s="52">
        <f t="shared" si="0"/>
        <v>3.2287037816915845E-2</v>
      </c>
      <c r="N125" s="32">
        <f t="shared" si="1"/>
        <v>0.50807105832495725</v>
      </c>
      <c r="O125" s="52">
        <f t="shared" si="2"/>
        <v>4.7162829703153331E-2</v>
      </c>
      <c r="P125" s="32">
        <f t="shared" si="3"/>
        <v>0.5117885223739993</v>
      </c>
      <c r="Q125" s="32">
        <f t="shared" si="4"/>
        <v>-0.79794985848306266</v>
      </c>
      <c r="R125" s="32">
        <f t="shared" si="5"/>
        <v>0.31046423473710927</v>
      </c>
      <c r="S125" s="32">
        <f t="shared" si="6"/>
        <v>1.2189909759078166</v>
      </c>
      <c r="T125" s="32">
        <f t="shared" si="7"/>
        <v>0.77188593118465321</v>
      </c>
      <c r="U125" s="32">
        <f t="shared" si="8"/>
        <v>4.5139378178078345E-2</v>
      </c>
      <c r="V125" s="32">
        <f t="shared" si="9"/>
        <v>2.3786873507592916E-2</v>
      </c>
      <c r="W125" s="53">
        <f t="shared" si="10"/>
        <v>6.8926251685671264E-2</v>
      </c>
      <c r="X125" s="32">
        <f t="shared" si="11"/>
        <v>-1.2059382220730825E-3</v>
      </c>
      <c r="Y125" s="54">
        <f t="shared" si="12"/>
        <v>-2.411876444146165E-3</v>
      </c>
      <c r="Z125" s="54">
        <f t="shared" si="13"/>
        <v>-1.198862593142753E-3</v>
      </c>
      <c r="AA125" s="55">
        <f t="shared" si="14"/>
        <v>-2.397725186285506E-3</v>
      </c>
      <c r="AB125" s="55">
        <f t="shared" si="15"/>
        <v>3.2680268403982464E-2</v>
      </c>
      <c r="AC125" s="55">
        <f t="shared" si="16"/>
        <v>3.2919384017663311E-2</v>
      </c>
      <c r="AD125" s="55">
        <f t="shared" si="17"/>
        <v>-1.9512518697468322E-2</v>
      </c>
      <c r="AE125" s="55">
        <f t="shared" si="18"/>
        <v>-1.9655288267935972E-2</v>
      </c>
    </row>
    <row r="126" spans="1:31">
      <c r="A126" s="52">
        <v>0.01</v>
      </c>
      <c r="B126" s="52">
        <v>0.99</v>
      </c>
      <c r="C126" s="52">
        <v>0.05</v>
      </c>
      <c r="D126" s="52">
        <v>0.1</v>
      </c>
      <c r="E126" s="54">
        <f t="shared" ref="E126:L126" si="65">E125-$F$77*X125</f>
        <v>0.16975112037869999</v>
      </c>
      <c r="F126" s="54">
        <f t="shared" si="65"/>
        <v>0.23950224075739976</v>
      </c>
      <c r="G126" s="54">
        <f t="shared" si="65"/>
        <v>0.2692507501091847</v>
      </c>
      <c r="H126" s="54">
        <f t="shared" si="65"/>
        <v>0.33850150021836933</v>
      </c>
      <c r="I126" s="54">
        <f t="shared" si="65"/>
        <v>-0.8194009194916464</v>
      </c>
      <c r="J126" s="54">
        <f t="shared" si="65"/>
        <v>-0.77837188494527609</v>
      </c>
      <c r="K126" s="54">
        <f t="shared" si="65"/>
        <v>1.1774536961059086</v>
      </c>
      <c r="L126" s="54">
        <f t="shared" si="65"/>
        <v>1.2324375231300502</v>
      </c>
      <c r="M126" s="52">
        <f t="shared" si="0"/>
        <v>3.2437780094674976E-2</v>
      </c>
      <c r="N126" s="32">
        <f t="shared" si="1"/>
        <v>0.50810873402883672</v>
      </c>
      <c r="O126" s="52">
        <f t="shared" si="2"/>
        <v>4.7312687527296171E-2</v>
      </c>
      <c r="P126" s="32">
        <f t="shared" si="3"/>
        <v>0.51182596593818608</v>
      </c>
      <c r="Q126" s="32">
        <f t="shared" si="4"/>
        <v>-0.81473570573620779</v>
      </c>
      <c r="R126" s="32">
        <f t="shared" si="5"/>
        <v>0.30688226465874313</v>
      </c>
      <c r="S126" s="32">
        <f t="shared" si="6"/>
        <v>1.2290680326404513</v>
      </c>
      <c r="T126" s="32">
        <f t="shared" si="7"/>
        <v>0.7736554165599191</v>
      </c>
      <c r="U126" s="32">
        <f t="shared" si="8"/>
        <v>4.4069539534451994E-2</v>
      </c>
      <c r="V126" s="32">
        <f t="shared" si="9"/>
        <v>2.3402489391931063E-2</v>
      </c>
      <c r="W126" s="53">
        <f t="shared" si="10"/>
        <v>6.7472028926383057E-2</v>
      </c>
      <c r="X126" s="32">
        <f t="shared" si="11"/>
        <v>-1.204075808338808E-3</v>
      </c>
      <c r="Y126" s="54">
        <f t="shared" si="12"/>
        <v>-2.408151616677616E-3</v>
      </c>
      <c r="Z126" s="54">
        <f t="shared" si="13"/>
        <v>-1.1973739059186438E-3</v>
      </c>
      <c r="AA126" s="55">
        <f t="shared" si="14"/>
        <v>-2.3947478118372875E-3</v>
      </c>
      <c r="AB126" s="55">
        <f t="shared" si="15"/>
        <v>3.2086305665530279E-2</v>
      </c>
      <c r="AC126" s="55">
        <f t="shared" si="16"/>
        <v>3.2321043294083376E-2</v>
      </c>
      <c r="AD126" s="55">
        <f t="shared" si="17"/>
        <v>-1.9249540323376099E-2</v>
      </c>
      <c r="AE126" s="55">
        <f t="shared" si="18"/>
        <v>-1.9390366490568692E-2</v>
      </c>
    </row>
    <row r="127" spans="1:31">
      <c r="A127" s="52">
        <v>0.01</v>
      </c>
      <c r="B127" s="52">
        <v>0.99</v>
      </c>
      <c r="C127" s="52">
        <v>0.05</v>
      </c>
      <c r="D127" s="52">
        <v>0.1</v>
      </c>
      <c r="E127" s="54">
        <f t="shared" ref="E127:L127" si="66">E126-$F$77*X126</f>
        <v>0.1703531582828694</v>
      </c>
      <c r="F127" s="54">
        <f t="shared" si="66"/>
        <v>0.24070631656573857</v>
      </c>
      <c r="G127" s="54">
        <f t="shared" si="66"/>
        <v>0.26984943706214404</v>
      </c>
      <c r="H127" s="54">
        <f t="shared" si="66"/>
        <v>0.33969887412428795</v>
      </c>
      <c r="I127" s="54">
        <f t="shared" si="66"/>
        <v>-0.83544407232441154</v>
      </c>
      <c r="J127" s="54">
        <f t="shared" si="66"/>
        <v>-0.79453240659231783</v>
      </c>
      <c r="K127" s="54">
        <f t="shared" si="66"/>
        <v>1.1870784662675966</v>
      </c>
      <c r="L127" s="54">
        <f t="shared" si="66"/>
        <v>1.2421327063753345</v>
      </c>
      <c r="M127" s="52">
        <f t="shared" si="0"/>
        <v>3.2588289570717327E-2</v>
      </c>
      <c r="N127" s="32">
        <f t="shared" si="1"/>
        <v>0.50814635145563247</v>
      </c>
      <c r="O127" s="52">
        <f t="shared" si="2"/>
        <v>4.7462359265535999E-2</v>
      </c>
      <c r="P127" s="32">
        <f t="shared" si="3"/>
        <v>0.51186336287437129</v>
      </c>
      <c r="Q127" s="32">
        <f t="shared" si="4"/>
        <v>-0.83121988674789637</v>
      </c>
      <c r="R127" s="32">
        <f t="shared" si="5"/>
        <v>0.30338719333947473</v>
      </c>
      <c r="S127" s="32">
        <f t="shared" si="6"/>
        <v>1.2390118157469501</v>
      </c>
      <c r="T127" s="32">
        <f t="shared" si="7"/>
        <v>0.77539195965896268</v>
      </c>
      <c r="U127" s="32">
        <f t="shared" si="8"/>
        <v>4.3038022607807161E-2</v>
      </c>
      <c r="V127" s="32">
        <f t="shared" si="9"/>
        <v>2.302830548951015E-2</v>
      </c>
      <c r="W127" s="53">
        <f t="shared" si="10"/>
        <v>6.6066328097317314E-2</v>
      </c>
      <c r="X127" s="32">
        <f t="shared" si="11"/>
        <v>-1.2018096970006411E-3</v>
      </c>
      <c r="Y127" s="54">
        <f t="shared" si="12"/>
        <v>-2.4036193940012822E-3</v>
      </c>
      <c r="Z127" s="54">
        <f t="shared" si="13"/>
        <v>-1.1954674278666757E-3</v>
      </c>
      <c r="AA127" s="55">
        <f t="shared" si="14"/>
        <v>-2.3909348557333513E-3</v>
      </c>
      <c r="AB127" s="55">
        <f t="shared" si="15"/>
        <v>3.1507842276144414E-2</v>
      </c>
      <c r="AC127" s="55">
        <f t="shared" si="16"/>
        <v>3.173831723514936E-2</v>
      </c>
      <c r="AD127" s="55">
        <f t="shared" si="17"/>
        <v>-1.8992467529565335E-2</v>
      </c>
      <c r="AE127" s="55">
        <f t="shared" si="18"/>
        <v>-1.9131394471528403E-2</v>
      </c>
    </row>
    <row r="128" spans="1:31">
      <c r="A128" s="52">
        <v>0.01</v>
      </c>
      <c r="B128" s="52">
        <v>0.99</v>
      </c>
      <c r="C128" s="52">
        <v>0.05</v>
      </c>
      <c r="D128" s="52">
        <v>0.1</v>
      </c>
      <c r="E128" s="54">
        <f t="shared" ref="E128:L128" si="67">E127-$F$77*X127</f>
        <v>0.17095406313136971</v>
      </c>
      <c r="F128" s="54">
        <f t="shared" si="67"/>
        <v>0.24190812626273922</v>
      </c>
      <c r="G128" s="54">
        <f t="shared" si="67"/>
        <v>0.27044717077607738</v>
      </c>
      <c r="H128" s="54">
        <f t="shared" si="67"/>
        <v>0.34089434155215464</v>
      </c>
      <c r="I128" s="54">
        <f t="shared" si="67"/>
        <v>-0.8511979934624837</v>
      </c>
      <c r="J128" s="54">
        <f t="shared" si="67"/>
        <v>-0.81040156520989248</v>
      </c>
      <c r="K128" s="54">
        <f t="shared" si="67"/>
        <v>1.1965747000323792</v>
      </c>
      <c r="L128" s="54">
        <f t="shared" si="67"/>
        <v>1.2516984036110987</v>
      </c>
      <c r="M128" s="52">
        <f t="shared" si="0"/>
        <v>3.2738515782842412E-2</v>
      </c>
      <c r="N128" s="32">
        <f t="shared" si="1"/>
        <v>0.50818389799317543</v>
      </c>
      <c r="O128" s="52">
        <f t="shared" si="2"/>
        <v>4.7611792694019335E-2</v>
      </c>
      <c r="P128" s="32">
        <f t="shared" si="3"/>
        <v>0.51190070013406375</v>
      </c>
      <c r="Q128" s="32">
        <f t="shared" si="4"/>
        <v>-0.84741024290241951</v>
      </c>
      <c r="R128" s="32">
        <f t="shared" si="5"/>
        <v>0.29997640020227045</v>
      </c>
      <c r="S128" s="32">
        <f t="shared" si="6"/>
        <v>1.2488252844676804</v>
      </c>
      <c r="T128" s="32">
        <f t="shared" si="7"/>
        <v>0.77709644605392314</v>
      </c>
      <c r="U128" s="32">
        <f t="shared" si="8"/>
        <v>4.2043156337133653E-2</v>
      </c>
      <c r="V128" s="32">
        <f t="shared" si="9"/>
        <v>2.2663961641435026E-2</v>
      </c>
      <c r="W128" s="53">
        <f t="shared" si="10"/>
        <v>6.4707117978568679E-2</v>
      </c>
      <c r="X128" s="32">
        <f t="shared" si="11"/>
        <v>-1.1991717700874623E-3</v>
      </c>
      <c r="Y128" s="54">
        <f t="shared" si="12"/>
        <v>-2.3983435401749246E-3</v>
      </c>
      <c r="Z128" s="54">
        <f t="shared" si="13"/>
        <v>-1.1931755234309374E-3</v>
      </c>
      <c r="AA128" s="55">
        <f t="shared" si="14"/>
        <v>-2.3863510468618747E-3</v>
      </c>
      <c r="AB128" s="55">
        <f t="shared" si="15"/>
        <v>3.0944489688796852E-2</v>
      </c>
      <c r="AC128" s="55">
        <f t="shared" si="16"/>
        <v>3.1170814344060844E-2</v>
      </c>
      <c r="AD128" s="55">
        <f t="shared" si="17"/>
        <v>-1.8741127999802473E-2</v>
      </c>
      <c r="AE128" s="55">
        <f t="shared" si="18"/>
        <v>-1.8878198585760439E-2</v>
      </c>
    </row>
    <row r="129" spans="1:31">
      <c r="A129" s="52">
        <v>0.01</v>
      </c>
      <c r="B129" s="52">
        <v>0.99</v>
      </c>
      <c r="C129" s="52">
        <v>0.05</v>
      </c>
      <c r="D129" s="52">
        <v>0.1</v>
      </c>
      <c r="E129" s="54">
        <f t="shared" ref="E129:L129" si="68">E128-$F$77*X128</f>
        <v>0.17155364901641343</v>
      </c>
      <c r="F129" s="54">
        <f t="shared" si="68"/>
        <v>0.24310729803282669</v>
      </c>
      <c r="G129" s="54">
        <f t="shared" si="68"/>
        <v>0.27104375853779283</v>
      </c>
      <c r="H129" s="54">
        <f t="shared" si="68"/>
        <v>0.3420875170755856</v>
      </c>
      <c r="I129" s="54">
        <f t="shared" si="68"/>
        <v>-0.86667023830688217</v>
      </c>
      <c r="J129" s="54">
        <f t="shared" si="68"/>
        <v>-0.82598697238192287</v>
      </c>
      <c r="K129" s="54">
        <f t="shared" si="68"/>
        <v>1.2059452640322805</v>
      </c>
      <c r="L129" s="54">
        <f t="shared" si="68"/>
        <v>1.2611375029039789</v>
      </c>
      <c r="M129" s="52">
        <f t="shared" si="0"/>
        <v>3.2888412254103341E-2</v>
      </c>
      <c r="N129" s="32">
        <f t="shared" si="1"/>
        <v>0.50822136202546797</v>
      </c>
      <c r="O129" s="52">
        <f t="shared" si="2"/>
        <v>4.7760939634448205E-2</v>
      </c>
      <c r="P129" s="32">
        <f t="shared" si="3"/>
        <v>0.51193796567977379</v>
      </c>
      <c r="Q129" s="32">
        <f t="shared" si="4"/>
        <v>-0.86331441925845764</v>
      </c>
      <c r="R129" s="32">
        <f t="shared" si="5"/>
        <v>0.29664733394304837</v>
      </c>
      <c r="S129" s="32">
        <f t="shared" si="6"/>
        <v>1.258511312293781</v>
      </c>
      <c r="T129" s="32">
        <f t="shared" si="7"/>
        <v>0.77876973203471411</v>
      </c>
      <c r="U129" s="32">
        <f t="shared" si="8"/>
        <v>4.1083347028328741E-2</v>
      </c>
      <c r="V129" s="32">
        <f t="shared" si="9"/>
        <v>2.2309113052343239E-2</v>
      </c>
      <c r="W129" s="53">
        <f t="shared" si="10"/>
        <v>6.3392460080671981E-2</v>
      </c>
      <c r="X129" s="32">
        <f t="shared" si="11"/>
        <v>-1.1961918257447064E-3</v>
      </c>
      <c r="Y129" s="54">
        <f t="shared" si="12"/>
        <v>-2.3923836514894129E-3</v>
      </c>
      <c r="Z129" s="54">
        <f t="shared" si="13"/>
        <v>-1.1905284660223589E-3</v>
      </c>
      <c r="AA129" s="55">
        <f t="shared" si="14"/>
        <v>-2.3810569320447178E-3</v>
      </c>
      <c r="AB129" s="55">
        <f t="shared" si="15"/>
        <v>3.0395858223115892E-2</v>
      </c>
      <c r="AC129" s="55">
        <f t="shared" si="16"/>
        <v>3.0618141988004412E-2</v>
      </c>
      <c r="AD129" s="55">
        <f t="shared" si="17"/>
        <v>-1.8495355138615967E-2</v>
      </c>
      <c r="AE129" s="55">
        <f t="shared" si="18"/>
        <v>-1.8630610973242652E-2</v>
      </c>
    </row>
    <row r="130" spans="1:31">
      <c r="A130" s="52">
        <v>0.01</v>
      </c>
      <c r="B130" s="52">
        <v>0.99</v>
      </c>
      <c r="C130" s="52">
        <v>0.05</v>
      </c>
      <c r="D130" s="52">
        <v>0.1</v>
      </c>
      <c r="E130" s="54">
        <f t="shared" ref="E130:L130" si="69">E129-$F$77*X129</f>
        <v>0.17215174492928578</v>
      </c>
      <c r="F130" s="54">
        <f t="shared" si="69"/>
        <v>0.24430348985857139</v>
      </c>
      <c r="G130" s="54">
        <f t="shared" si="69"/>
        <v>0.27163902277080404</v>
      </c>
      <c r="H130" s="54">
        <f t="shared" si="69"/>
        <v>0.34327804554160796</v>
      </c>
      <c r="I130" s="54">
        <f t="shared" si="69"/>
        <v>-0.8818681674184401</v>
      </c>
      <c r="J130" s="54">
        <f t="shared" si="69"/>
        <v>-0.84129604337592512</v>
      </c>
      <c r="K130" s="54">
        <f t="shared" si="69"/>
        <v>1.2151929416015885</v>
      </c>
      <c r="L130" s="54">
        <f t="shared" si="69"/>
        <v>1.2704528083906002</v>
      </c>
      <c r="M130" s="52">
        <f t="shared" si="0"/>
        <v>3.303793623232143E-2</v>
      </c>
      <c r="N130" s="32">
        <f t="shared" si="1"/>
        <v>0.50825873286756895</v>
      </c>
      <c r="O130" s="52">
        <f t="shared" si="2"/>
        <v>4.7909755692700999E-2</v>
      </c>
      <c r="P130" s="32">
        <f t="shared" si="3"/>
        <v>0.51197514841968683</v>
      </c>
      <c r="Q130" s="32">
        <f t="shared" si="4"/>
        <v>-0.87893986400062607</v>
      </c>
      <c r="R130" s="32">
        <f t="shared" si="5"/>
        <v>0.29339751329014907</v>
      </c>
      <c r="S130" s="32">
        <f t="shared" si="6"/>
        <v>1.2680726898240227</v>
      </c>
      <c r="T130" s="32">
        <f t="shared" si="7"/>
        <v>0.7804126456833298</v>
      </c>
      <c r="U130" s="32">
        <f t="shared" si="8"/>
        <v>4.0157075269520108E-2</v>
      </c>
      <c r="V130" s="32">
        <f t="shared" si="9"/>
        <v>2.1963429544730725E-2</v>
      </c>
      <c r="W130" s="53">
        <f t="shared" si="10"/>
        <v>6.2120504814250833E-2</v>
      </c>
      <c r="X130" s="32">
        <f t="shared" si="11"/>
        <v>-1.1928976971216131E-3</v>
      </c>
      <c r="Y130" s="54">
        <f t="shared" si="12"/>
        <v>-2.3857953942432262E-3</v>
      </c>
      <c r="Z130" s="54">
        <f t="shared" si="13"/>
        <v>-1.1875545555271657E-3</v>
      </c>
      <c r="AA130" s="55">
        <f t="shared" si="14"/>
        <v>-2.3751091110543313E-3</v>
      </c>
      <c r="AB130" s="55">
        <f t="shared" si="15"/>
        <v>2.9861558808847413E-2</v>
      </c>
      <c r="AC130" s="55">
        <f t="shared" si="16"/>
        <v>3.0079908154153397E-2</v>
      </c>
      <c r="AD130" s="55">
        <f t="shared" si="17"/>
        <v>-1.8254987884601438E-2</v>
      </c>
      <c r="AE130" s="55">
        <f t="shared" si="18"/>
        <v>-1.8388469350813123E-2</v>
      </c>
    </row>
    <row r="131" spans="1:31">
      <c r="A131" s="52">
        <v>0.01</v>
      </c>
      <c r="B131" s="52">
        <v>0.99</v>
      </c>
      <c r="C131" s="52">
        <v>0.05</v>
      </c>
      <c r="D131" s="52">
        <v>0.1</v>
      </c>
      <c r="E131" s="54">
        <f t="shared" ref="E131:L131" si="70">E130-$F$77*X130</f>
        <v>0.17274819377784659</v>
      </c>
      <c r="F131" s="54">
        <f t="shared" si="70"/>
        <v>0.245496387555693</v>
      </c>
      <c r="G131" s="54">
        <f t="shared" si="70"/>
        <v>0.27223280004856765</v>
      </c>
      <c r="H131" s="54">
        <f t="shared" si="70"/>
        <v>0.34446560009713512</v>
      </c>
      <c r="I131" s="54">
        <f t="shared" si="70"/>
        <v>-0.89679894682286376</v>
      </c>
      <c r="J131" s="54">
        <f t="shared" si="70"/>
        <v>-0.85633599745300182</v>
      </c>
      <c r="K131" s="54">
        <f t="shared" si="70"/>
        <v>1.2243204355438893</v>
      </c>
      <c r="L131" s="54">
        <f t="shared" si="70"/>
        <v>1.2796470430660067</v>
      </c>
      <c r="M131" s="52">
        <f t="shared" si="0"/>
        <v>3.3187048444461631E-2</v>
      </c>
      <c r="N131" s="32">
        <f t="shared" si="1"/>
        <v>0.50829600070419312</v>
      </c>
      <c r="O131" s="52">
        <f t="shared" si="2"/>
        <v>4.8058200012141901E-2</v>
      </c>
      <c r="P131" s="32">
        <f t="shared" si="3"/>
        <v>0.51201223814601071</v>
      </c>
      <c r="Q131" s="32">
        <f t="shared" si="4"/>
        <v>-0.89429382876670205</v>
      </c>
      <c r="R131" s="32">
        <f t="shared" si="5"/>
        <v>0.29022452732788667</v>
      </c>
      <c r="S131" s="32">
        <f t="shared" si="6"/>
        <v>1.2775121275245254</v>
      </c>
      <c r="T131" s="32">
        <f t="shared" si="7"/>
        <v>0.78202598790940903</v>
      </c>
      <c r="U131" s="32">
        <f t="shared" si="8"/>
        <v>3.9262892858068749E-2</v>
      </c>
      <c r="V131" s="32">
        <f t="shared" si="9"/>
        <v>2.1626594852528637E-2</v>
      </c>
      <c r="W131" s="53">
        <f t="shared" si="10"/>
        <v>6.0889487710597386E-2</v>
      </c>
      <c r="X131" s="32">
        <f t="shared" si="11"/>
        <v>-1.1893153670456777E-3</v>
      </c>
      <c r="Y131" s="54">
        <f t="shared" si="12"/>
        <v>-2.3786307340913555E-3</v>
      </c>
      <c r="Z131" s="54">
        <f t="shared" si="13"/>
        <v>-1.1842802318585586E-3</v>
      </c>
      <c r="AA131" s="55">
        <f t="shared" si="14"/>
        <v>-2.3685604637171172E-3</v>
      </c>
      <c r="AB131" s="55">
        <f t="shared" si="15"/>
        <v>2.9341204486172532E-2</v>
      </c>
      <c r="AC131" s="55">
        <f t="shared" si="16"/>
        <v>2.9555722960739474E-2</v>
      </c>
      <c r="AD131" s="55">
        <f t="shared" si="17"/>
        <v>-1.8019870527461592E-2</v>
      </c>
      <c r="AE131" s="55">
        <f t="shared" si="18"/>
        <v>-1.8151616827763156E-2</v>
      </c>
    </row>
    <row r="132" spans="1:31">
      <c r="A132" s="52">
        <v>0.01</v>
      </c>
      <c r="B132" s="52">
        <v>0.99</v>
      </c>
      <c r="C132" s="52">
        <v>0.05</v>
      </c>
      <c r="D132" s="52">
        <v>0.1</v>
      </c>
      <c r="E132" s="54">
        <f t="shared" ref="E132:L132" si="71">E131-$F$77*X131</f>
        <v>0.17334285146136943</v>
      </c>
      <c r="F132" s="54">
        <f t="shared" si="71"/>
        <v>0.24668570292273867</v>
      </c>
      <c r="G132" s="54">
        <f t="shared" si="71"/>
        <v>0.27282494016449693</v>
      </c>
      <c r="H132" s="54">
        <f t="shared" si="71"/>
        <v>0.34564988032899369</v>
      </c>
      <c r="I132" s="54">
        <f t="shared" si="71"/>
        <v>-0.91146954906595001</v>
      </c>
      <c r="J132" s="54">
        <f t="shared" si="71"/>
        <v>-0.87111385893337157</v>
      </c>
      <c r="K132" s="54">
        <f t="shared" si="71"/>
        <v>1.23333037080762</v>
      </c>
      <c r="L132" s="54">
        <f t="shared" si="71"/>
        <v>1.2887228514798883</v>
      </c>
      <c r="M132" s="52">
        <f t="shared" si="0"/>
        <v>3.3335712865342343E-2</v>
      </c>
      <c r="N132" s="32">
        <f t="shared" si="1"/>
        <v>0.50833315653189504</v>
      </c>
      <c r="O132" s="52">
        <f t="shared" si="2"/>
        <v>4.8206235041124215E-2</v>
      </c>
      <c r="P132" s="32">
        <f t="shared" si="3"/>
        <v>0.51204922547687015</v>
      </c>
      <c r="Q132" s="32">
        <f t="shared" si="4"/>
        <v>-0.90938336972839773</v>
      </c>
      <c r="R132" s="32">
        <f t="shared" si="5"/>
        <v>0.2871260354452429</v>
      </c>
      <c r="S132" s="32">
        <f t="shared" si="6"/>
        <v>1.2868322583939102</v>
      </c>
      <c r="T132" s="32">
        <f t="shared" si="7"/>
        <v>0.78361053344803011</v>
      </c>
      <c r="U132" s="32">
        <f t="shared" si="8"/>
        <v>3.8399419760799011E-2</v>
      </c>
      <c r="V132" s="32">
        <f t="shared" si="9"/>
        <v>2.1298305951803348E-2</v>
      </c>
      <c r="W132" s="53">
        <f t="shared" si="10"/>
        <v>5.9697725712602359E-2</v>
      </c>
      <c r="X132" s="32">
        <f t="shared" si="11"/>
        <v>-1.185469078165355E-3</v>
      </c>
      <c r="Y132" s="54">
        <f t="shared" si="12"/>
        <v>-2.37093815633071E-3</v>
      </c>
      <c r="Z132" s="54">
        <f t="shared" si="13"/>
        <v>-1.1807301842009185E-3</v>
      </c>
      <c r="AA132" s="55">
        <f t="shared" si="14"/>
        <v>-2.3614603684018369E-3</v>
      </c>
      <c r="AB132" s="55">
        <f t="shared" si="15"/>
        <v>2.8834411688529855E-2</v>
      </c>
      <c r="AC132" s="55">
        <f t="shared" si="16"/>
        <v>2.9045199949034855E-2</v>
      </c>
      <c r="AD132" s="55">
        <f t="shared" si="17"/>
        <v>-1.7789852529063774E-2</v>
      </c>
      <c r="AE132" s="55">
        <f t="shared" si="18"/>
        <v>-1.791990172548048E-2</v>
      </c>
    </row>
    <row r="133" spans="1:31">
      <c r="A133" s="52">
        <v>0.01</v>
      </c>
      <c r="B133" s="52">
        <v>0.99</v>
      </c>
      <c r="C133" s="52">
        <v>0.05</v>
      </c>
      <c r="D133" s="52">
        <v>0.1</v>
      </c>
      <c r="E133" s="54">
        <f t="shared" ref="E133:L133" si="72">E132-$F$77*X132</f>
        <v>0.17393558600045211</v>
      </c>
      <c r="F133" s="54">
        <f t="shared" si="72"/>
        <v>0.24787117200090403</v>
      </c>
      <c r="G133" s="54">
        <f t="shared" si="72"/>
        <v>0.27341530525659741</v>
      </c>
      <c r="H133" s="54">
        <f t="shared" si="72"/>
        <v>0.34683061051319458</v>
      </c>
      <c r="I133" s="54">
        <f t="shared" si="72"/>
        <v>-0.92588675491021499</v>
      </c>
      <c r="J133" s="54">
        <f t="shared" si="72"/>
        <v>-0.885636458907889</v>
      </c>
      <c r="K133" s="54">
        <f t="shared" si="72"/>
        <v>1.2422252970721519</v>
      </c>
      <c r="L133" s="54">
        <f t="shared" si="72"/>
        <v>1.2976828023426286</v>
      </c>
      <c r="M133" s="52">
        <f t="shared" si="0"/>
        <v>3.3483896500113006E-2</v>
      </c>
      <c r="N133" s="32">
        <f t="shared" si="1"/>
        <v>0.50837019210469347</v>
      </c>
      <c r="O133" s="52">
        <f t="shared" si="2"/>
        <v>4.8353826314149327E-2</v>
      </c>
      <c r="P133" s="32">
        <f t="shared" si="3"/>
        <v>0.51208610180161318</v>
      </c>
      <c r="Q133" s="32">
        <f t="shared" si="4"/>
        <v>-0.92421534931642269</v>
      </c>
      <c r="R133" s="32">
        <f t="shared" si="5"/>
        <v>0.28409976696421685</v>
      </c>
      <c r="S133" s="32">
        <f t="shared" si="6"/>
        <v>1.2960356405365099</v>
      </c>
      <c r="T133" s="32">
        <f t="shared" si="7"/>
        <v>0.78516703182073888</v>
      </c>
      <c r="U133" s="32">
        <f t="shared" si="8"/>
        <v>3.7565341124918987E-2</v>
      </c>
      <c r="V133" s="32">
        <f t="shared" si="9"/>
        <v>2.0978272426563097E-2</v>
      </c>
      <c r="W133" s="53">
        <f t="shared" si="10"/>
        <v>5.8543613551482084E-2</v>
      </c>
      <c r="X133" s="32">
        <f t="shared" si="11"/>
        <v>-1.1813814383510131E-3</v>
      </c>
      <c r="Y133" s="54">
        <f t="shared" si="12"/>
        <v>-2.3627628767020261E-3</v>
      </c>
      <c r="Z133" s="54">
        <f t="shared" si="13"/>
        <v>-1.1769274557079717E-3</v>
      </c>
      <c r="AA133" s="55">
        <f t="shared" si="14"/>
        <v>-2.3538549114159434E-3</v>
      </c>
      <c r="AB133" s="55">
        <f t="shared" si="15"/>
        <v>2.8340801331458703E-2</v>
      </c>
      <c r="AC133" s="55">
        <f t="shared" si="16"/>
        <v>2.8547957179936054E-2</v>
      </c>
      <c r="AD133" s="55">
        <f t="shared" si="17"/>
        <v>-1.7564788348738095E-2</v>
      </c>
      <c r="AE133" s="55">
        <f t="shared" si="18"/>
        <v>-1.7693177401367634E-2</v>
      </c>
    </row>
    <row r="134" spans="1:31">
      <c r="A134" s="52">
        <v>0.01</v>
      </c>
      <c r="B134" s="52">
        <v>0.99</v>
      </c>
      <c r="C134" s="52">
        <v>0.05</v>
      </c>
      <c r="D134" s="52">
        <v>0.1</v>
      </c>
      <c r="E134" s="54">
        <f t="shared" ref="E134:L134" si="73">E133-$F$77*X133</f>
        <v>0.17452627671962762</v>
      </c>
      <c r="F134" s="54">
        <f t="shared" si="73"/>
        <v>0.24905255343925503</v>
      </c>
      <c r="G134" s="54">
        <f t="shared" si="73"/>
        <v>0.27400376898445139</v>
      </c>
      <c r="H134" s="54">
        <f t="shared" si="73"/>
        <v>0.34800753796890255</v>
      </c>
      <c r="I134" s="54">
        <f t="shared" si="73"/>
        <v>-0.94005715557594438</v>
      </c>
      <c r="J134" s="54">
        <f t="shared" si="73"/>
        <v>-0.89991043749785704</v>
      </c>
      <c r="K134" s="54">
        <f t="shared" si="73"/>
        <v>1.2510076912465209</v>
      </c>
      <c r="L134" s="54">
        <f t="shared" si="73"/>
        <v>1.3065293910433124</v>
      </c>
      <c r="M134" s="52">
        <f t="shared" si="0"/>
        <v>3.3631569179906881E-2</v>
      </c>
      <c r="N134" s="32">
        <f t="shared" si="1"/>
        <v>0.50840709988299004</v>
      </c>
      <c r="O134" s="52">
        <f t="shared" si="2"/>
        <v>4.850094224611283E-2</v>
      </c>
      <c r="P134" s="32">
        <f t="shared" si="3"/>
        <v>0.51212285922938938</v>
      </c>
      <c r="Q134" s="32">
        <f t="shared" si="4"/>
        <v>-0.93879643849239192</v>
      </c>
      <c r="R134" s="32">
        <f t="shared" si="5"/>
        <v>0.28114352049634062</v>
      </c>
      <c r="S134" s="32">
        <f t="shared" si="6"/>
        <v>1.3051247596462927</v>
      </c>
      <c r="T134" s="32">
        <f t="shared" si="7"/>
        <v>0.7866962082608554</v>
      </c>
      <c r="U134" s="32">
        <f t="shared" si="8"/>
        <v>3.6759404353574741E-2</v>
      </c>
      <c r="V134" s="32">
        <f t="shared" si="9"/>
        <v>2.066621586775674E-2</v>
      </c>
      <c r="W134" s="53">
        <f t="shared" si="10"/>
        <v>5.7425620221331478E-2</v>
      </c>
      <c r="X134" s="32">
        <f t="shared" si="11"/>
        <v>-1.1770735212342876E-3</v>
      </c>
      <c r="Y134" s="54">
        <f t="shared" si="12"/>
        <v>-2.3541470424685751E-3</v>
      </c>
      <c r="Z134" s="54">
        <f t="shared" si="13"/>
        <v>-1.1728935435094774E-3</v>
      </c>
      <c r="AA134" s="55">
        <f t="shared" si="14"/>
        <v>-2.3457870870189548E-3</v>
      </c>
      <c r="AB134" s="55">
        <f t="shared" si="15"/>
        <v>2.7859999728936331E-2</v>
      </c>
      <c r="AC134" s="55">
        <f t="shared" si="16"/>
        <v>2.8063618156781465E-2</v>
      </c>
      <c r="AD134" s="55">
        <f t="shared" si="17"/>
        <v>-1.7344537272984063E-2</v>
      </c>
      <c r="AE134" s="55">
        <f t="shared" si="18"/>
        <v>-1.7471302077204726E-2</v>
      </c>
    </row>
    <row r="135" spans="1:31">
      <c r="A135" s="52">
        <v>0.01</v>
      </c>
      <c r="B135" s="52">
        <v>0.99</v>
      </c>
      <c r="C135" s="52">
        <v>0.05</v>
      </c>
      <c r="D135" s="52">
        <v>0.1</v>
      </c>
      <c r="E135" s="54">
        <f t="shared" ref="E135:L135" si="74">E134-$F$77*X134</f>
        <v>0.17511481348024477</v>
      </c>
      <c r="F135" s="54">
        <f t="shared" si="74"/>
        <v>0.25022962696048934</v>
      </c>
      <c r="G135" s="54">
        <f t="shared" si="74"/>
        <v>0.27459021575620612</v>
      </c>
      <c r="H135" s="54">
        <f t="shared" si="74"/>
        <v>0.34918043151241202</v>
      </c>
      <c r="I135" s="54">
        <f t="shared" si="74"/>
        <v>-0.95398715544041257</v>
      </c>
      <c r="J135" s="54">
        <f t="shared" si="74"/>
        <v>-0.91394224657624779</v>
      </c>
      <c r="K135" s="54">
        <f t="shared" si="74"/>
        <v>1.2596799598830128</v>
      </c>
      <c r="L135" s="54">
        <f t="shared" si="74"/>
        <v>1.3152650420819147</v>
      </c>
      <c r="M135" s="52">
        <f t="shared" si="0"/>
        <v>3.3778703370061176E-2</v>
      </c>
      <c r="N135" s="32">
        <f t="shared" si="1"/>
        <v>0.50844387298562921</v>
      </c>
      <c r="O135" s="52">
        <f t="shared" si="2"/>
        <v>4.8647553939051513E-2</v>
      </c>
      <c r="P135" s="32">
        <f t="shared" si="3"/>
        <v>0.51215949054085241</v>
      </c>
      <c r="Q135" s="32">
        <f t="shared" si="4"/>
        <v>-0.95313311948092005</v>
      </c>
      <c r="R135" s="32">
        <f t="shared" si="5"/>
        <v>0.278255163070387</v>
      </c>
      <c r="S135" s="32">
        <f t="shared" si="6"/>
        <v>1.3141020314041674</v>
      </c>
      <c r="T135" s="32">
        <f t="shared" si="7"/>
        <v>0.78819876460411764</v>
      </c>
      <c r="U135" s="32">
        <f t="shared" si="8"/>
        <v>3.5980416256959961E-2</v>
      </c>
      <c r="V135" s="32">
        <f t="shared" si="9"/>
        <v>2.036186930365216E-2</v>
      </c>
      <c r="W135" s="53">
        <f t="shared" si="10"/>
        <v>5.6342285560612118E-2</v>
      </c>
      <c r="X135" s="32">
        <f t="shared" si="11"/>
        <v>-1.1725649618399936E-3</v>
      </c>
      <c r="Y135" s="54">
        <f t="shared" si="12"/>
        <v>-2.3451299236799871E-3</v>
      </c>
      <c r="Z135" s="54">
        <f t="shared" si="13"/>
        <v>-1.1686484939577217E-3</v>
      </c>
      <c r="AA135" s="55">
        <f t="shared" si="14"/>
        <v>-2.3372969879154435E-3</v>
      </c>
      <c r="AB135" s="55">
        <f t="shared" si="15"/>
        <v>2.7391639356740966E-2</v>
      </c>
      <c r="AC135" s="55">
        <f t="shared" si="16"/>
        <v>2.7591812594079054E-2</v>
      </c>
      <c r="AD135" s="55">
        <f t="shared" si="17"/>
        <v>-1.7128963249708445E-2</v>
      </c>
      <c r="AE135" s="55">
        <f t="shared" si="18"/>
        <v>-1.7254138672080366E-2</v>
      </c>
    </row>
    <row r="136" spans="1:31">
      <c r="A136" s="52">
        <v>0.01</v>
      </c>
      <c r="B136" s="52">
        <v>0.99</v>
      </c>
      <c r="C136" s="52">
        <v>0.05</v>
      </c>
      <c r="D136" s="52">
        <v>0.1</v>
      </c>
      <c r="E136" s="54">
        <f t="shared" ref="E136:L136" si="75">E135-$F$77*X135</f>
        <v>0.17570109596116476</v>
      </c>
      <c r="F136" s="54">
        <f t="shared" si="75"/>
        <v>0.25140219192232932</v>
      </c>
      <c r="G136" s="54">
        <f t="shared" si="75"/>
        <v>0.27517454000318498</v>
      </c>
      <c r="H136" s="54">
        <f t="shared" si="75"/>
        <v>0.35034908000636972</v>
      </c>
      <c r="I136" s="54">
        <f t="shared" si="75"/>
        <v>-0.9676829751187831</v>
      </c>
      <c r="J136" s="54">
        <f t="shared" si="75"/>
        <v>-0.92773815287328731</v>
      </c>
      <c r="K136" s="54">
        <f t="shared" si="75"/>
        <v>1.2682444415078671</v>
      </c>
      <c r="L136" s="54">
        <f t="shared" si="75"/>
        <v>1.3238921114179549</v>
      </c>
      <c r="M136" s="52">
        <f t="shared" si="0"/>
        <v>3.3925273990291174E-2</v>
      </c>
      <c r="N136" s="32">
        <f t="shared" si="1"/>
        <v>0.50848050514494703</v>
      </c>
      <c r="O136" s="52">
        <f t="shared" si="2"/>
        <v>4.8793635000796226E-2</v>
      </c>
      <c r="P136" s="32">
        <f t="shared" si="3"/>
        <v>0.51219598914283837</v>
      </c>
      <c r="Q136" s="32">
        <f t="shared" si="4"/>
        <v>-0.96723168888504718</v>
      </c>
      <c r="R136" s="32">
        <f t="shared" si="5"/>
        <v>0.27543262906931359</v>
      </c>
      <c r="S136" s="32">
        <f t="shared" si="6"/>
        <v>1.3229698037913118</v>
      </c>
      <c r="T136" s="32">
        <f t="shared" si="7"/>
        <v>0.78967538014573113</v>
      </c>
      <c r="U136" s="32">
        <f t="shared" si="8"/>
        <v>3.5227240287323908E-2</v>
      </c>
      <c r="V136" s="32">
        <f t="shared" si="9"/>
        <v>2.0064976659878664E-2</v>
      </c>
      <c r="W136" s="53">
        <f t="shared" si="10"/>
        <v>5.5292216947202572E-2</v>
      </c>
      <c r="X136" s="32">
        <f t="shared" si="11"/>
        <v>-1.1678740473247526E-3</v>
      </c>
      <c r="Y136" s="54">
        <f t="shared" si="12"/>
        <v>-2.3357480946495052E-3</v>
      </c>
      <c r="Z136" s="54">
        <f t="shared" si="13"/>
        <v>-1.164210993107639E-3</v>
      </c>
      <c r="AA136" s="55">
        <f t="shared" si="14"/>
        <v>-2.3284219862152781E-3</v>
      </c>
      <c r="AB136" s="55">
        <f t="shared" si="15"/>
        <v>2.6935359480547046E-2</v>
      </c>
      <c r="AC136" s="55">
        <f t="shared" si="16"/>
        <v>2.7132177049981485E-2</v>
      </c>
      <c r="AD136" s="55">
        <f t="shared" si="17"/>
        <v>-1.6917934727077501E-2</v>
      </c>
      <c r="AE136" s="55">
        <f t="shared" si="18"/>
        <v>-1.7041554639974473E-2</v>
      </c>
    </row>
    <row r="137" spans="1:31">
      <c r="A137" s="52">
        <v>0.01</v>
      </c>
      <c r="B137" s="52">
        <v>0.99</v>
      </c>
      <c r="C137" s="52">
        <v>0.05</v>
      </c>
      <c r="D137" s="52">
        <v>0.1</v>
      </c>
      <c r="E137" s="54">
        <f t="shared" ref="E137:L137" si="76">E136-$F$77*X136</f>
        <v>0.17628503298482714</v>
      </c>
      <c r="F137" s="54">
        <f t="shared" si="76"/>
        <v>0.25257006596965409</v>
      </c>
      <c r="G137" s="54">
        <f t="shared" si="76"/>
        <v>0.27575664549973877</v>
      </c>
      <c r="H137" s="54">
        <f t="shared" si="76"/>
        <v>0.35151329099947737</v>
      </c>
      <c r="I137" s="54">
        <f t="shared" si="76"/>
        <v>-0.98115065485905661</v>
      </c>
      <c r="J137" s="54">
        <f t="shared" si="76"/>
        <v>-0.94130424139827806</v>
      </c>
      <c r="K137" s="54">
        <f t="shared" si="76"/>
        <v>1.2767034088714058</v>
      </c>
      <c r="L137" s="54">
        <f t="shared" si="76"/>
        <v>1.3324128887379421</v>
      </c>
      <c r="M137" s="52">
        <f t="shared" si="0"/>
        <v>3.407125824620677E-2</v>
      </c>
      <c r="N137" s="32">
        <f t="shared" si="1"/>
        <v>0.50851699066465428</v>
      </c>
      <c r="O137" s="52">
        <f t="shared" si="2"/>
        <v>4.8939161374934675E-2</v>
      </c>
      <c r="P137" s="32">
        <f t="shared" si="3"/>
        <v>0.51223234902587</v>
      </c>
      <c r="Q137" s="32">
        <f t="shared" si="4"/>
        <v>-0.98109826111703691</v>
      </c>
      <c r="R137" s="32">
        <f t="shared" si="5"/>
        <v>0.27267391900997928</v>
      </c>
      <c r="S137" s="32">
        <f t="shared" si="6"/>
        <v>1.331730359321174</v>
      </c>
      <c r="T137" s="32">
        <f t="shared" si="7"/>
        <v>0.7911267124649034</v>
      </c>
      <c r="U137" s="32">
        <f t="shared" si="8"/>
        <v>3.4498793864030576E-2</v>
      </c>
      <c r="V137" s="32">
        <f t="shared" si="9"/>
        <v>1.97752922475086E-2</v>
      </c>
      <c r="W137" s="53">
        <f t="shared" si="10"/>
        <v>5.427408611153918E-2</v>
      </c>
      <c r="X137" s="32">
        <f t="shared" si="11"/>
        <v>-1.1630178028845092E-3</v>
      </c>
      <c r="Y137" s="54">
        <f t="shared" si="12"/>
        <v>-2.3260356057690184E-3</v>
      </c>
      <c r="Z137" s="54">
        <f t="shared" si="13"/>
        <v>-1.1595984524746519E-3</v>
      </c>
      <c r="AA137" s="55">
        <f t="shared" si="14"/>
        <v>-2.3191969049493038E-3</v>
      </c>
      <c r="AB137" s="55">
        <f t="shared" si="15"/>
        <v>2.649080666475423E-2</v>
      </c>
      <c r="AC137" s="55">
        <f t="shared" si="16"/>
        <v>2.6684355438628238E-2</v>
      </c>
      <c r="AD137" s="55">
        <f t="shared" si="17"/>
        <v>-1.6711324497031312E-2</v>
      </c>
      <c r="AE137" s="55">
        <f t="shared" si="18"/>
        <v>-1.6833421812041144E-2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R92"/>
  <sheetViews>
    <sheetView workbookViewId="0"/>
  </sheetViews>
  <sheetFormatPr defaultColWidth="14.42578125" defaultRowHeight="15.75" customHeight="1"/>
  <cols>
    <col min="8" max="8" width="19.7109375" customWidth="1"/>
    <col min="10" max="10" width="17" customWidth="1"/>
    <col min="11" max="11" width="22.85546875" customWidth="1"/>
    <col min="12" max="12" width="16.42578125" customWidth="1"/>
  </cols>
  <sheetData>
    <row r="2" spans="1:12">
      <c r="A2" s="1" t="s">
        <v>0</v>
      </c>
      <c r="K2" s="1" t="s">
        <v>1</v>
      </c>
    </row>
    <row r="5" spans="1:12">
      <c r="A5" s="1">
        <v>0.05</v>
      </c>
      <c r="K5" s="1" t="s">
        <v>2</v>
      </c>
      <c r="L5" s="1">
        <v>0.01</v>
      </c>
    </row>
    <row r="6" spans="1:12">
      <c r="K6" s="1" t="s">
        <v>3</v>
      </c>
      <c r="L6" s="1">
        <v>0.99</v>
      </c>
    </row>
    <row r="12" spans="1:12">
      <c r="A12" s="1">
        <v>0.1</v>
      </c>
    </row>
    <row r="19" spans="1:14" hidden="1">
      <c r="B19" s="2" t="s">
        <v>4</v>
      </c>
      <c r="C19" s="3" t="s">
        <v>5</v>
      </c>
      <c r="D19" s="4"/>
    </row>
    <row r="20" spans="1:14" hidden="1">
      <c r="B20" s="8" t="s">
        <v>8</v>
      </c>
      <c r="C20" s="1" t="s">
        <v>9</v>
      </c>
      <c r="D20" s="9"/>
    </row>
    <row r="21" spans="1:14" hidden="1">
      <c r="B21" s="8" t="s">
        <v>13</v>
      </c>
      <c r="C21" s="1" t="s">
        <v>14</v>
      </c>
      <c r="D21" s="12" t="s">
        <v>15</v>
      </c>
    </row>
    <row r="22" spans="1:14" hidden="1">
      <c r="B22" s="8" t="s">
        <v>22</v>
      </c>
      <c r="C22" s="1" t="s">
        <v>152</v>
      </c>
      <c r="D22" s="17" t="s">
        <v>24</v>
      </c>
    </row>
    <row r="23" spans="1:14" hidden="1">
      <c r="B23" s="8" t="s">
        <v>32</v>
      </c>
      <c r="C23" s="1" t="s">
        <v>33</v>
      </c>
      <c r="D23" s="9"/>
    </row>
    <row r="24" spans="1:14" hidden="1">
      <c r="B24" s="8" t="s">
        <v>35</v>
      </c>
      <c r="C24" s="1" t="s">
        <v>36</v>
      </c>
      <c r="D24" s="9"/>
    </row>
    <row r="25" spans="1:14" hidden="1">
      <c r="B25" s="8" t="s">
        <v>37</v>
      </c>
      <c r="C25" s="1" t="s">
        <v>38</v>
      </c>
      <c r="D25" s="9"/>
    </row>
    <row r="26" spans="1:14" hidden="1">
      <c r="B26" s="8" t="s">
        <v>43</v>
      </c>
      <c r="C26" s="1" t="s">
        <v>44</v>
      </c>
      <c r="D26" s="9"/>
    </row>
    <row r="27" spans="1:14" hidden="1">
      <c r="B27" s="8" t="s">
        <v>45</v>
      </c>
      <c r="C27" s="1" t="s">
        <v>46</v>
      </c>
      <c r="D27" s="9"/>
    </row>
    <row r="28" spans="1:14" hidden="1">
      <c r="B28" s="8" t="s">
        <v>51</v>
      </c>
      <c r="C28" s="1" t="s">
        <v>52</v>
      </c>
      <c r="D28" s="9"/>
    </row>
    <row r="29" spans="1:14" hidden="1">
      <c r="B29" s="25" t="s">
        <v>53</v>
      </c>
      <c r="C29" s="26" t="s">
        <v>54</v>
      </c>
      <c r="D29" s="27"/>
    </row>
    <row r="30" spans="1:14">
      <c r="D30" s="1" t="s">
        <v>153</v>
      </c>
    </row>
    <row r="31" spans="1:14">
      <c r="A31" s="2" t="s">
        <v>2</v>
      </c>
      <c r="B31" s="4">
        <f t="shared" ref="B31:B32" si="0">L5</f>
        <v>0.01</v>
      </c>
      <c r="D31" s="5" t="s">
        <v>134</v>
      </c>
      <c r="E31" s="56">
        <v>0.5</v>
      </c>
    </row>
    <row r="32" spans="1:14">
      <c r="A32" s="8" t="s">
        <v>3</v>
      </c>
      <c r="B32" s="9">
        <f t="shared" si="0"/>
        <v>0.99</v>
      </c>
      <c r="H32" s="5" t="s">
        <v>6</v>
      </c>
      <c r="I32" s="6"/>
      <c r="N32" s="7" t="s">
        <v>7</v>
      </c>
    </row>
    <row r="33" spans="1:18">
      <c r="A33" s="8" t="s">
        <v>109</v>
      </c>
      <c r="B33" s="9">
        <f>A5</f>
        <v>0.05</v>
      </c>
      <c r="D33" s="2" t="s">
        <v>4</v>
      </c>
      <c r="E33" s="3" t="s">
        <v>5</v>
      </c>
      <c r="F33" s="4"/>
      <c r="G33" s="10" t="s">
        <v>10</v>
      </c>
      <c r="H33" s="1" t="s">
        <v>11</v>
      </c>
      <c r="I33" s="11"/>
      <c r="N33" s="1" t="s">
        <v>12</v>
      </c>
    </row>
    <row r="34" spans="1:18">
      <c r="A34" s="8" t="s">
        <v>135</v>
      </c>
      <c r="B34" s="9">
        <f>A12</f>
        <v>0.1</v>
      </c>
      <c r="D34" s="8" t="s">
        <v>8</v>
      </c>
      <c r="E34" s="1" t="s">
        <v>9</v>
      </c>
      <c r="F34" s="9"/>
      <c r="G34" s="19" t="s">
        <v>16</v>
      </c>
      <c r="H34" s="7" t="s">
        <v>17</v>
      </c>
      <c r="I34" s="13" t="s">
        <v>18</v>
      </c>
      <c r="J34" s="14"/>
      <c r="K34" s="15" t="s">
        <v>19</v>
      </c>
      <c r="L34" s="16" t="s">
        <v>20</v>
      </c>
      <c r="N34" s="1" t="s">
        <v>21</v>
      </c>
    </row>
    <row r="35" spans="1:18">
      <c r="A35" s="8" t="s">
        <v>136</v>
      </c>
      <c r="B35" s="17">
        <v>0.15</v>
      </c>
      <c r="C35" s="52">
        <f>B35-E31*B54</f>
        <v>0.14990587216652995</v>
      </c>
      <c r="D35" s="8" t="s">
        <v>13</v>
      </c>
      <c r="E35" s="1" t="s">
        <v>14</v>
      </c>
      <c r="F35" s="12" t="s">
        <v>15</v>
      </c>
      <c r="G35" s="19" t="s">
        <v>25</v>
      </c>
      <c r="H35" s="7" t="s">
        <v>26</v>
      </c>
      <c r="I35" s="13" t="s">
        <v>27</v>
      </c>
      <c r="J35" s="14"/>
      <c r="K35" s="15" t="s">
        <v>28</v>
      </c>
      <c r="L35" s="18" t="s">
        <v>29</v>
      </c>
      <c r="N35" s="7" t="s">
        <v>30</v>
      </c>
      <c r="O35" s="6"/>
      <c r="P35" s="6"/>
      <c r="Q35" s="5" t="s">
        <v>31</v>
      </c>
      <c r="R35" s="6"/>
    </row>
    <row r="36" spans="1:18">
      <c r="A36" s="8" t="s">
        <v>137</v>
      </c>
      <c r="B36" s="17">
        <v>0.2</v>
      </c>
      <c r="D36" s="8" t="s">
        <v>22</v>
      </c>
      <c r="E36" s="1" t="s">
        <v>152</v>
      </c>
      <c r="F36" s="17" t="s">
        <v>24</v>
      </c>
      <c r="G36" s="19"/>
      <c r="K36" s="1" t="s">
        <v>34</v>
      </c>
    </row>
    <row r="37" spans="1:18">
      <c r="A37" s="8" t="s">
        <v>138</v>
      </c>
      <c r="B37" s="17">
        <v>0.25</v>
      </c>
      <c r="D37" s="8" t="s">
        <v>32</v>
      </c>
      <c r="E37" s="1" t="s">
        <v>33</v>
      </c>
      <c r="F37" s="9"/>
      <c r="G37" s="19"/>
    </row>
    <row r="38" spans="1:18">
      <c r="A38" s="8" t="s">
        <v>139</v>
      </c>
      <c r="B38" s="17">
        <v>0.3</v>
      </c>
      <c r="D38" s="8" t="s">
        <v>35</v>
      </c>
      <c r="E38" s="1" t="s">
        <v>36</v>
      </c>
      <c r="F38" s="9"/>
      <c r="G38" s="19" t="s">
        <v>39</v>
      </c>
      <c r="H38" s="7" t="s">
        <v>40</v>
      </c>
      <c r="I38" s="13" t="s">
        <v>41</v>
      </c>
      <c r="J38" s="14"/>
      <c r="K38" s="15" t="s">
        <v>13</v>
      </c>
      <c r="N38" s="5" t="s">
        <v>42</v>
      </c>
      <c r="O38" s="20"/>
      <c r="P38" s="20"/>
      <c r="Q38" s="20"/>
      <c r="R38" s="6"/>
    </row>
    <row r="39" spans="1:18">
      <c r="A39" s="8" t="s">
        <v>108</v>
      </c>
      <c r="B39" s="17">
        <v>0.4</v>
      </c>
      <c r="D39" s="8" t="s">
        <v>37</v>
      </c>
      <c r="E39" s="1" t="s">
        <v>38</v>
      </c>
      <c r="F39" s="9"/>
    </row>
    <row r="40" spans="1:18">
      <c r="A40" s="8" t="s">
        <v>80</v>
      </c>
      <c r="B40" s="17">
        <v>0.45</v>
      </c>
      <c r="D40" s="8" t="s">
        <v>43</v>
      </c>
      <c r="E40" s="1" t="s">
        <v>44</v>
      </c>
      <c r="F40" s="9"/>
      <c r="G40" s="1" t="s">
        <v>47</v>
      </c>
      <c r="H40" s="21" t="s">
        <v>48</v>
      </c>
      <c r="I40" s="22" t="s">
        <v>49</v>
      </c>
      <c r="J40" s="23"/>
      <c r="K40" s="24"/>
      <c r="N40" s="5" t="s">
        <v>50</v>
      </c>
      <c r="O40" s="20"/>
      <c r="P40" s="20"/>
      <c r="Q40" s="6"/>
    </row>
    <row r="41" spans="1:18">
      <c r="A41" s="8" t="s">
        <v>140</v>
      </c>
      <c r="B41" s="17">
        <v>0.5</v>
      </c>
      <c r="D41" s="8" t="s">
        <v>45</v>
      </c>
      <c r="E41" s="1" t="s">
        <v>46</v>
      </c>
      <c r="F41" s="9"/>
    </row>
    <row r="42" spans="1:18">
      <c r="A42" s="8" t="s">
        <v>141</v>
      </c>
      <c r="B42" s="17">
        <v>0.55000000000000004</v>
      </c>
      <c r="D42" s="8" t="s">
        <v>51</v>
      </c>
      <c r="E42" s="1" t="s">
        <v>52</v>
      </c>
      <c r="F42" s="9"/>
      <c r="G42" s="10" t="s">
        <v>55</v>
      </c>
      <c r="H42" s="21" t="s">
        <v>56</v>
      </c>
      <c r="I42" s="22" t="s">
        <v>57</v>
      </c>
      <c r="J42" s="28"/>
      <c r="K42" s="29"/>
      <c r="N42" s="5" t="s">
        <v>58</v>
      </c>
      <c r="O42" s="20"/>
      <c r="P42" s="20"/>
      <c r="Q42" s="6"/>
    </row>
    <row r="43" spans="1:18">
      <c r="A43" s="8" t="s">
        <v>4</v>
      </c>
      <c r="B43" s="9">
        <f>(B33*B35)+(B34*B36)</f>
        <v>2.7500000000000004E-2</v>
      </c>
      <c r="D43" s="25" t="s">
        <v>53</v>
      </c>
      <c r="E43" s="26" t="s">
        <v>54</v>
      </c>
      <c r="F43" s="27"/>
    </row>
    <row r="44" spans="1:18">
      <c r="A44" s="8" t="s">
        <v>13</v>
      </c>
      <c r="B44" s="57">
        <f>1/(1+EXP(-B43))</f>
        <v>0.50687456676453424</v>
      </c>
      <c r="G44" s="10" t="s">
        <v>59</v>
      </c>
      <c r="H44" s="7" t="s">
        <v>60</v>
      </c>
      <c r="I44" s="13" t="s">
        <v>61</v>
      </c>
      <c r="J44" s="31"/>
      <c r="K44" s="14"/>
    </row>
    <row r="45" spans="1:18">
      <c r="A45" s="8" t="s">
        <v>8</v>
      </c>
      <c r="B45" s="9">
        <f>(B33*B37)+(B34*B38)</f>
        <v>4.2499999999999996E-2</v>
      </c>
    </row>
    <row r="46" spans="1:18">
      <c r="A46" s="8" t="s">
        <v>22</v>
      </c>
      <c r="B46" s="58">
        <f>1/(1+EXP(-B45))</f>
        <v>0.51062340100496373</v>
      </c>
      <c r="G46" s="19" t="s">
        <v>16</v>
      </c>
      <c r="H46" s="33" t="s">
        <v>62</v>
      </c>
      <c r="I46" s="13" t="s">
        <v>63</v>
      </c>
      <c r="J46" s="14"/>
      <c r="K46" s="15" t="s">
        <v>64</v>
      </c>
      <c r="L46" s="34" t="s">
        <v>65</v>
      </c>
    </row>
    <row r="47" spans="1:18">
      <c r="A47" s="8" t="s">
        <v>32</v>
      </c>
      <c r="B47" s="58">
        <f>(B44*B39)+(B46*B40)</f>
        <v>0.43253035715804738</v>
      </c>
      <c r="G47" s="19" t="s">
        <v>25</v>
      </c>
      <c r="H47" s="33" t="s">
        <v>66</v>
      </c>
      <c r="I47" s="35" t="s">
        <v>67</v>
      </c>
      <c r="J47" s="15" t="s">
        <v>68</v>
      </c>
      <c r="K47" s="34" t="s">
        <v>69</v>
      </c>
    </row>
    <row r="48" spans="1:18">
      <c r="A48" s="8" t="s">
        <v>142</v>
      </c>
      <c r="B48" s="58">
        <f>1/(1+EXP(-B47))</f>
        <v>0.60647773220672796</v>
      </c>
      <c r="G48" s="19" t="s">
        <v>39</v>
      </c>
      <c r="H48" s="36" t="s">
        <v>70</v>
      </c>
      <c r="K48" s="34" t="s">
        <v>71</v>
      </c>
    </row>
    <row r="49" spans="1:14">
      <c r="A49" s="8" t="s">
        <v>35</v>
      </c>
      <c r="B49" s="58">
        <f>(B44*B41)+(B46*B42)</f>
        <v>0.53428015393499717</v>
      </c>
    </row>
    <row r="50" spans="1:14">
      <c r="A50" s="8" t="s">
        <v>43</v>
      </c>
      <c r="B50" s="58">
        <f>1/(1+EXP(-B49))</f>
        <v>0.63048083545063482</v>
      </c>
      <c r="G50" s="1" t="s">
        <v>47</v>
      </c>
      <c r="H50" s="21" t="s">
        <v>60</v>
      </c>
      <c r="I50" s="22" t="s">
        <v>72</v>
      </c>
      <c r="J50" s="23"/>
      <c r="K50" s="24"/>
    </row>
    <row r="51" spans="1:14">
      <c r="A51" s="8" t="s">
        <v>45</v>
      </c>
      <c r="B51" s="58">
        <f>0.5*(B31-B48)^2</f>
        <v>0.17789284250924053</v>
      </c>
    </row>
    <row r="52" spans="1:14">
      <c r="A52" s="8" t="s">
        <v>51</v>
      </c>
      <c r="B52" s="58">
        <f>0.5*(B32-B50)^2</f>
        <v>6.4627014839136757E-2</v>
      </c>
      <c r="G52" s="10" t="s">
        <v>73</v>
      </c>
      <c r="H52" s="21" t="s">
        <v>74</v>
      </c>
      <c r="I52" s="22" t="s">
        <v>75</v>
      </c>
      <c r="J52" s="23"/>
      <c r="K52" s="24"/>
    </row>
    <row r="53" spans="1:14">
      <c r="A53" s="25" t="s">
        <v>143</v>
      </c>
      <c r="B53" s="59">
        <f>B51+B52</f>
        <v>0.24251985734837728</v>
      </c>
    </row>
    <row r="54" spans="1:14">
      <c r="A54" s="1" t="s">
        <v>144</v>
      </c>
      <c r="B54" s="30">
        <f>I74</f>
        <v>1.882556669401121E-4</v>
      </c>
      <c r="G54" s="10"/>
      <c r="H54" s="39"/>
    </row>
    <row r="55" spans="1:14">
      <c r="A55" s="1" t="s">
        <v>145</v>
      </c>
      <c r="C55" s="1">
        <v>3.77E-4</v>
      </c>
      <c r="G55" s="10"/>
      <c r="H55" s="1"/>
      <c r="I55" s="37"/>
      <c r="J55" s="38"/>
      <c r="K55" s="38"/>
      <c r="L55" s="38"/>
      <c r="N55" s="1"/>
    </row>
    <row r="56" spans="1:14">
      <c r="A56" s="1" t="s">
        <v>146</v>
      </c>
      <c r="C56" s="1">
        <v>2.2499999999999999E-4</v>
      </c>
      <c r="G56" s="10"/>
      <c r="H56" s="1"/>
      <c r="I56" s="37"/>
      <c r="J56" s="38"/>
      <c r="K56" s="38"/>
      <c r="L56" s="38"/>
      <c r="N56" s="1"/>
    </row>
    <row r="57" spans="1:14">
      <c r="A57" s="1" t="s">
        <v>147</v>
      </c>
      <c r="C57" s="1">
        <v>4.4969999999999998E-4</v>
      </c>
      <c r="G57" s="10"/>
      <c r="H57" s="1"/>
      <c r="I57" s="37"/>
      <c r="J57" s="38"/>
      <c r="K57" s="38"/>
      <c r="L57" s="38"/>
      <c r="N57" s="1"/>
    </row>
    <row r="58" spans="1:14">
      <c r="A58" s="1" t="s">
        <v>148</v>
      </c>
      <c r="C58" s="1">
        <v>7.2157100000000002E-2</v>
      </c>
      <c r="G58" s="10" t="s">
        <v>76</v>
      </c>
      <c r="H58" s="1" t="s">
        <v>77</v>
      </c>
      <c r="I58" s="13" t="s">
        <v>78</v>
      </c>
      <c r="J58" s="31"/>
      <c r="K58" s="31"/>
      <c r="L58" s="14"/>
      <c r="N58" s="1" t="s">
        <v>79</v>
      </c>
    </row>
    <row r="59" spans="1:14">
      <c r="A59" s="1" t="s">
        <v>149</v>
      </c>
      <c r="C59" s="1">
        <v>7.2690699999999997E-2</v>
      </c>
    </row>
    <row r="60" spans="1:14">
      <c r="A60" s="1" t="s">
        <v>150</v>
      </c>
      <c r="C60" s="1">
        <v>-4.2455300000000001E-2</v>
      </c>
      <c r="I60" s="16" t="s">
        <v>20</v>
      </c>
      <c r="J60" s="18" t="s">
        <v>29</v>
      </c>
      <c r="K60" s="7" t="s">
        <v>80</v>
      </c>
    </row>
    <row r="61" spans="1:14">
      <c r="A61" s="1" t="s">
        <v>151</v>
      </c>
      <c r="C61" s="1">
        <v>-4.27692E-2</v>
      </c>
      <c r="I61" s="1" t="s">
        <v>16</v>
      </c>
      <c r="J61" s="1" t="s">
        <v>25</v>
      </c>
      <c r="K61" s="1" t="s">
        <v>39</v>
      </c>
    </row>
    <row r="62" spans="1:14">
      <c r="G62" s="1" t="s">
        <v>81</v>
      </c>
      <c r="H62" s="39" t="s">
        <v>77</v>
      </c>
      <c r="I62" s="40" t="s">
        <v>82</v>
      </c>
      <c r="J62" s="29"/>
    </row>
    <row r="65" spans="7:15">
      <c r="G65" s="10" t="s">
        <v>83</v>
      </c>
      <c r="H65" s="39" t="s">
        <v>84</v>
      </c>
      <c r="I65" s="40" t="s">
        <v>85</v>
      </c>
      <c r="J65" s="6"/>
    </row>
    <row r="67" spans="7:15">
      <c r="G67" s="10" t="s">
        <v>86</v>
      </c>
      <c r="H67" s="39" t="s">
        <v>87</v>
      </c>
      <c r="I67" s="40" t="s">
        <v>88</v>
      </c>
      <c r="J67" s="6"/>
    </row>
    <row r="68" spans="7:15">
      <c r="I68" s="1" t="s">
        <v>89</v>
      </c>
    </row>
    <row r="69" spans="7:15">
      <c r="G69" s="10" t="s">
        <v>90</v>
      </c>
      <c r="H69" s="39" t="s">
        <v>91</v>
      </c>
      <c r="I69" s="41" t="s">
        <v>92</v>
      </c>
      <c r="J69" s="42"/>
      <c r="K69" s="43" t="s">
        <v>93</v>
      </c>
      <c r="L69" s="44"/>
    </row>
    <row r="71" spans="7:15">
      <c r="G71" s="10" t="s">
        <v>94</v>
      </c>
      <c r="H71" s="39" t="s">
        <v>95</v>
      </c>
    </row>
    <row r="72" spans="7:15">
      <c r="G72" s="1" t="s">
        <v>96</v>
      </c>
      <c r="I72" s="41" t="s">
        <v>97</v>
      </c>
      <c r="J72" s="42"/>
      <c r="K72" s="42"/>
      <c r="L72" s="43" t="s">
        <v>98</v>
      </c>
      <c r="M72" s="44"/>
      <c r="N72" s="44"/>
      <c r="O72" s="44"/>
    </row>
    <row r="73" spans="7:15">
      <c r="G73" s="1"/>
      <c r="H73" s="1"/>
      <c r="I73" s="40" t="s">
        <v>99</v>
      </c>
      <c r="J73" s="20"/>
      <c r="K73" s="20"/>
      <c r="L73" s="20"/>
      <c r="M73" s="6"/>
      <c r="O73" s="1">
        <v>1.8799999999999999E-4</v>
      </c>
    </row>
    <row r="74" spans="7:15">
      <c r="G74" s="1"/>
      <c r="H74" s="1"/>
      <c r="I74" s="45">
        <f>((B48-B31)*B48*(1-B48)*B39+(B50-B32)*B50*(1-B50)*B41)*B44*(1-B44)*B33</f>
        <v>1.882556669401121E-4</v>
      </c>
    </row>
    <row r="75" spans="7:15">
      <c r="G75" s="1"/>
      <c r="H75" s="1"/>
      <c r="I75" s="1"/>
    </row>
    <row r="76" spans="7:15">
      <c r="G76" s="43" t="s">
        <v>100</v>
      </c>
      <c r="H76" s="1" t="s">
        <v>101</v>
      </c>
      <c r="I76" s="1" t="s">
        <v>102</v>
      </c>
    </row>
    <row r="78" spans="7:15">
      <c r="G78" s="1" t="s">
        <v>103</v>
      </c>
      <c r="H78" s="7" t="s">
        <v>104</v>
      </c>
      <c r="I78" s="35" t="s">
        <v>105</v>
      </c>
      <c r="J78" s="15" t="s">
        <v>106</v>
      </c>
      <c r="K78" s="1" t="s">
        <v>107</v>
      </c>
    </row>
    <row r="80" spans="7:15">
      <c r="H80" s="16" t="s">
        <v>20</v>
      </c>
      <c r="I80" s="18" t="s">
        <v>29</v>
      </c>
      <c r="J80" s="1" t="s">
        <v>108</v>
      </c>
      <c r="K80" s="1" t="s">
        <v>107</v>
      </c>
      <c r="L80" s="1" t="s">
        <v>109</v>
      </c>
    </row>
    <row r="81" spans="7:12">
      <c r="H81" s="1" t="s">
        <v>16</v>
      </c>
      <c r="I81" s="1" t="s">
        <v>25</v>
      </c>
      <c r="J81" s="1" t="s">
        <v>39</v>
      </c>
      <c r="K81" s="1" t="s">
        <v>103</v>
      </c>
      <c r="L81" s="1" t="s">
        <v>110</v>
      </c>
    </row>
    <row r="83" spans="7:12">
      <c r="G83" s="1" t="s">
        <v>47</v>
      </c>
      <c r="H83" s="1" t="s">
        <v>101</v>
      </c>
      <c r="I83" s="46" t="s">
        <v>111</v>
      </c>
      <c r="J83" s="20"/>
      <c r="K83" s="6"/>
    </row>
    <row r="85" spans="7:12">
      <c r="H85" s="1" t="s">
        <v>112</v>
      </c>
      <c r="I85" s="16" t="s">
        <v>113</v>
      </c>
      <c r="J85" s="20"/>
      <c r="K85" s="6"/>
    </row>
    <row r="88" spans="7:12">
      <c r="G88" s="1" t="s">
        <v>114</v>
      </c>
      <c r="H88" s="1" t="s">
        <v>115</v>
      </c>
    </row>
    <row r="89" spans="7:12">
      <c r="G89" s="1" t="s">
        <v>118</v>
      </c>
      <c r="H89" s="1" t="s">
        <v>119</v>
      </c>
    </row>
    <row r="90" spans="7:12">
      <c r="G90" s="1" t="s">
        <v>122</v>
      </c>
      <c r="H90" s="1" t="s">
        <v>123</v>
      </c>
    </row>
    <row r="91" spans="7:12">
      <c r="G91" s="1" t="s">
        <v>126</v>
      </c>
      <c r="H91" s="1" t="s">
        <v>127</v>
      </c>
    </row>
    <row r="92" spans="7:12">
      <c r="G92" s="1" t="s">
        <v>130</v>
      </c>
      <c r="H92" s="1" t="s">
        <v>131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2021-10-18T08:44:01Z</dcterms:created>
  <dcterms:modified xsi:type="dcterms:W3CDTF">2021-10-18T08:50:52Z</dcterms:modified>
  <cp:category/>
  <cp:contentStatus/>
</cp:coreProperties>
</file>