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 of Sheet1" sheetId="2" r:id="rId5"/>
  </sheets>
  <definedNames/>
  <calcPr/>
</workbook>
</file>

<file path=xl/sharedStrings.xml><?xml version="1.0" encoding="utf-8"?>
<sst xmlns="http://schemas.openxmlformats.org/spreadsheetml/2006/main" count="389" uniqueCount="154">
  <si>
    <t>Inputs</t>
  </si>
  <si>
    <t>Outputs</t>
  </si>
  <si>
    <t>t1</t>
  </si>
  <si>
    <t>t2</t>
  </si>
  <si>
    <t>h1</t>
  </si>
  <si>
    <t>i1*w1+i2*w2</t>
  </si>
  <si>
    <t>d represents partial derivative</t>
  </si>
  <si>
    <t>comments</t>
  </si>
  <si>
    <t>h2</t>
  </si>
  <si>
    <t>i1*w3+i2*w4</t>
  </si>
  <si>
    <t>1)</t>
  </si>
  <si>
    <t>d(E_total)/d(w5)=d(E1+E2)/d(w5)=d(E1+0)/d(w5)=d(E1)/d(out_o1)*d(out_o1)/d(o1)*d(o1)/d(w5)</t>
  </si>
  <si>
    <t>partial derivative of E2 wrt w5 is 0</t>
  </si>
  <si>
    <t>out_h1</t>
  </si>
  <si>
    <t>sigmoid(h1)</t>
  </si>
  <si>
    <t>1/(1+exp(-h1))</t>
  </si>
  <si>
    <t>a</t>
  </si>
  <si>
    <t>d(E1)/d(out_o1)</t>
  </si>
  <si>
    <t>d(1/2*(t1-out_o1)^2)/d(out_o1)</t>
  </si>
  <si>
    <t>(t1-out_o1)*(-1)</t>
  </si>
  <si>
    <t>out_o1-t1</t>
  </si>
  <si>
    <t>derivative of out_o1 wrt out_1 is 1</t>
  </si>
  <si>
    <t>out_h2</t>
  </si>
  <si>
    <t>sigmoid(h2)</t>
  </si>
  <si>
    <t>1/(1+exp(-h2))</t>
  </si>
  <si>
    <t>b</t>
  </si>
  <si>
    <t>d(out_o1)/d(o1)</t>
  </si>
  <si>
    <t>d(sigmoid(o1)/d(o1)</t>
  </si>
  <si>
    <t>sig(o1)*(1-sig(o1)</t>
  </si>
  <si>
    <t>out_o1*(1-out_o1)</t>
  </si>
  <si>
    <t>derivative of sigmoid is sigmoid(1-sigmoid)</t>
  </si>
  <si>
    <t>derivative of sig(x)=sig(x)*(1-sig(x))</t>
  </si>
  <si>
    <t>o1</t>
  </si>
  <si>
    <t>out_h1*w5+out_h2*w6</t>
  </si>
  <si>
    <t>sig(o1) is equal to out_o1</t>
  </si>
  <si>
    <t>o2</t>
  </si>
  <si>
    <t>out_h1*w7+out_h2*w8</t>
  </si>
  <si>
    <t xml:space="preserve"> out_o1</t>
  </si>
  <si>
    <t>sigmoid(o1)</t>
  </si>
  <si>
    <t>c</t>
  </si>
  <si>
    <t>d(o1)/d(w5)</t>
  </si>
  <si>
    <t>d(out_h1*w5+out_h2*w6)/d(w5)</t>
  </si>
  <si>
    <t>derivative of w5 wrt w5 is 1.the 2nd part doesnt apply coz w5 isnt present in it</t>
  </si>
  <si>
    <t>out_o2</t>
  </si>
  <si>
    <t>sigmoid(o2)</t>
  </si>
  <si>
    <t>E1</t>
  </si>
  <si>
    <t>1/2*(t1-out_o1)^2</t>
  </si>
  <si>
    <t>Compilation</t>
  </si>
  <si>
    <t>d(E_total)/d(w5)</t>
  </si>
  <si>
    <t>(out_o1-t1)*(out_o1(1-out_o1))*out_h1</t>
  </si>
  <si>
    <t>we have written the outputs of all the 3 parts together(a+b+c)</t>
  </si>
  <si>
    <t>E2</t>
  </si>
  <si>
    <t>1/2*(t2-out_o2)^2</t>
  </si>
  <si>
    <t>E total</t>
  </si>
  <si>
    <t>E1+E2</t>
  </si>
  <si>
    <t>2)</t>
  </si>
  <si>
    <t>d(E_total)/d(w6)</t>
  </si>
  <si>
    <t>(out_o1-t1)*(out_o1(1-out_o1))*out_h2</t>
  </si>
  <si>
    <t>Here a and b will stay. part c will be changed to incorporate w6</t>
  </si>
  <si>
    <t>3)</t>
  </si>
  <si>
    <t>d(E_total)/d(w7)</t>
  </si>
  <si>
    <t>d(E2)/d(Out_o2)*d(Out_o2)/d(o2)*d(o2)/d(w7)</t>
  </si>
  <si>
    <t>d(E2)/d(Out_o2)</t>
  </si>
  <si>
    <t>d(0.5*(t2-Out_o2)^2)/d(Out_o2)</t>
  </si>
  <si>
    <t>t2-Out_o2(-1)</t>
  </si>
  <si>
    <t>Out_o2-t2</t>
  </si>
  <si>
    <t>d(Out_o2)/d(o2)</t>
  </si>
  <si>
    <t>d(sig(o2)/d(o2)</t>
  </si>
  <si>
    <t>sig(o2)(1-sif(o2))</t>
  </si>
  <si>
    <t>Out_o2(1-Out_o2)</t>
  </si>
  <si>
    <t>d(o2)/d(w7)</t>
  </si>
  <si>
    <t>Out_h1</t>
  </si>
  <si>
    <t>(Out_o2-t2)*Out_o2(1-Out_o2)*Out_h1</t>
  </si>
  <si>
    <t xml:space="preserve">4) </t>
  </si>
  <si>
    <t>d(E_total)/d(w8)</t>
  </si>
  <si>
    <t>(Out_o2-t2)*Out_o2(1-Out_o2)*Out_h2</t>
  </si>
  <si>
    <t>5)</t>
  </si>
  <si>
    <t>d(E1)/d(Out_h2)</t>
  </si>
  <si>
    <t>d(E1)/a(Out_o1)*d(Out_o1)/d(o1)*d(o1)/d(Out_h2)</t>
  </si>
  <si>
    <t>we will not do d(o1)/d(w6) and d(w6)/d(Out_h2). Rather we are directly doing d(o1)/d(Out_h2)</t>
  </si>
  <si>
    <t>w6</t>
  </si>
  <si>
    <t>compilation</t>
  </si>
  <si>
    <t>(out_o1-t1)*out_o1*(1-out_o1)*w6</t>
  </si>
  <si>
    <t>6)</t>
  </si>
  <si>
    <t>d(E1)/d(Out_h1)</t>
  </si>
  <si>
    <t>(out_o1-t1)*out_o1*(1-out_o1)*w5</t>
  </si>
  <si>
    <t xml:space="preserve">7) </t>
  </si>
  <si>
    <t>d(E2)/d(Out_h1)</t>
  </si>
  <si>
    <t>(out_o2-t2)*out_o2*(1-out_o2)*w7</t>
  </si>
  <si>
    <t xml:space="preserve"> </t>
  </si>
  <si>
    <t>8)</t>
  </si>
  <si>
    <t>d(E_Total)/d(Out_h1)</t>
  </si>
  <si>
    <t>d(E1)/d(Out_h1) + d(E2)/d(Out_h1)</t>
  </si>
  <si>
    <t>combination of 7th and 8th functions</t>
  </si>
  <si>
    <t>9)</t>
  </si>
  <si>
    <t>d(E_total)/d(w1)</t>
  </si>
  <si>
    <t>Short way</t>
  </si>
  <si>
    <t>d(E_Total)/d(Out_h1)*d(Out_h1)/d(h1)*d(h1)/d(w1)</t>
  </si>
  <si>
    <t>combination of 9th function and d(Out_h1)/d(h1)*d(h1)/d(w1)</t>
  </si>
  <si>
    <t>((out_o1-t1)*out_o1*(1-out_o1)*w5+(out_o2-t2)*out_o2*(1-out_o2)*w7)*out_h1(1-out_h1)*i1</t>
  </si>
  <si>
    <t>Detailed way</t>
  </si>
  <si>
    <t>1st route</t>
  </si>
  <si>
    <t>d(E1)/d(Out_o1)*d(Out_o1)/d(o1)*d(o1)/d(Out_h1)*d(Out_h1)/d(h1)*d(h1)/d(w1)</t>
  </si>
  <si>
    <t>d</t>
  </si>
  <si>
    <t>d(Out_h1)/d(h1)</t>
  </si>
  <si>
    <t>d(sigmoid(h1)/d(h1)</t>
  </si>
  <si>
    <t>sigmoid(h1)(1-sigmoid(h1)</t>
  </si>
  <si>
    <t>Out_h1(1-Out_h1)</t>
  </si>
  <si>
    <t>w5</t>
  </si>
  <si>
    <t>i1</t>
  </si>
  <si>
    <t>e</t>
  </si>
  <si>
    <t>(out_o1-t1)*out_o1*(1-out_o1)*w5*Out_h1(1-Out_h1)*i1</t>
  </si>
  <si>
    <t>2nd route</t>
  </si>
  <si>
    <t>(out_o2-t2)*out_o2*(1-out_o2)*w7*Out_h1(1-Out_h1)*i1</t>
  </si>
  <si>
    <t xml:space="preserve">10) </t>
  </si>
  <si>
    <t>d(E1)/d(h2)</t>
  </si>
  <si>
    <t>d(E1)/d(Out_o1)*d(Out_o1)/d(o1)*d(o1)/d(Out_h2)*d(Out_h2)/d(h2)</t>
  </si>
  <si>
    <t>(out_o1-t1)*out_o1*(1-out_o1)*w6*(Out_h2(1-Out_h2))</t>
  </si>
  <si>
    <t>11)</t>
  </si>
  <si>
    <t>d(E2)/d(h2)</t>
  </si>
  <si>
    <t>d(E2)/d(Out_o2)*d(Out_o2)/d(o2)*d(o2)/d(Out_h2)*d(Out_h2)/d(h2)</t>
  </si>
  <si>
    <t>(out_o2-t2)*out_o2*(1-out_o2)*w8*(Out_h2(1-Out_h2))</t>
  </si>
  <si>
    <t>12)</t>
  </si>
  <si>
    <t>d(E_Total)/d(w4)</t>
  </si>
  <si>
    <t>(d(E1)/d(h2)+d(E2)/d(h2))*d(h2)/d(w4)</t>
  </si>
  <si>
    <t>((out_o1-t1)*out_o1*(1-out_o1)*w6)+((out_o2-t2)*out_o2*(1-out_o2)*w8))*Out_h2(1-Out_h2)*i2</t>
  </si>
  <si>
    <t>13)</t>
  </si>
  <si>
    <t>d(E_Total)/d(w3)</t>
  </si>
  <si>
    <t>(d(E1)/d(h2)+d(E2)/d(h2))*d(h2)/d(w3)</t>
  </si>
  <si>
    <t>((out_o1-t1)*out_o1*(1-out_o1)*w6)+((out_o2-t2)*out_o2*(1-out_o2)*w8))*Out_h2(1-Out_h2)*i1</t>
  </si>
  <si>
    <t>14)</t>
  </si>
  <si>
    <t>d(E_Total)/d(w2)</t>
  </si>
  <si>
    <t>d(E_Total)/d(Out_h1)*d(Out_h1)/d(h1)*d(h1)/d(w2)</t>
  </si>
  <si>
    <t>((out_o1-t1)*out_o1*(1-out_o1)*w5+(out_o2-t2)*out_o2*(1-out_o2)*w7)*out_h1(1-out_h1)*i2</t>
  </si>
  <si>
    <t>learning rate(theta)</t>
  </si>
  <si>
    <t>i2</t>
  </si>
  <si>
    <t>w1</t>
  </si>
  <si>
    <t>w2</t>
  </si>
  <si>
    <t>w3</t>
  </si>
  <si>
    <t>w4</t>
  </si>
  <si>
    <t>w7</t>
  </si>
  <si>
    <t>w8</t>
  </si>
  <si>
    <t>out_o1</t>
  </si>
  <si>
    <t>E Total</t>
  </si>
  <si>
    <t>Edw1</t>
  </si>
  <si>
    <t>Edw2</t>
  </si>
  <si>
    <t>Edw3</t>
  </si>
  <si>
    <t>Edw4</t>
  </si>
  <si>
    <t>Edw5</t>
  </si>
  <si>
    <t>Edw6</t>
  </si>
  <si>
    <t>Edw7</t>
  </si>
  <si>
    <t>Edw8</t>
  </si>
  <si>
    <t>sigmoid(h2</t>
  </si>
  <si>
    <t>learning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</si>
</sst>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0.0000"/>
    <numFmt numFmtId="166" formatCode="0.00000"/>
    <numFmt numFmtId="167" formatCode="0.000000"/>
    <numFmt numFmtId="168" formatCode="0.0000000"/>
  </numFmts>
  <fonts count="1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color rgb="FFFF00FF"/>
      <name val="Arial"/>
    </font>
    <font>
      <color rgb="FFFF0000"/>
      <name val="Arial"/>
    </font>
    <font>
      <color rgb="FF9900FF"/>
      <name val="Arial"/>
    </font>
    <font>
      <color rgb="FF3C78D8"/>
      <name val="Arial"/>
    </font>
    <font>
      <color rgb="FF3D85C6"/>
      <name val="Arial"/>
    </font>
    <font>
      <b/>
      <color rgb="FFFF0000"/>
      <name val="Arial"/>
    </font>
    <font>
      <sz val="11.0"/>
      <color rgb="FF000000"/>
      <name val="Inconsolata"/>
    </font>
    <font>
      <color rgb="FF4A86E8"/>
      <name val="Arial"/>
    </font>
    <font>
      <b/>
      <color rgb="FF3C78D8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0" fillId="0" fontId="2" numFmtId="0" xfId="0" applyAlignment="1" applyFont="1">
      <alignment horizontal="right" readingOrder="0"/>
    </xf>
    <xf borderId="0" fillId="0" fontId="1" numFmtId="164" xfId="0" applyFont="1" applyNumberFormat="1"/>
    <xf borderId="8" fillId="2" fontId="3" numFmtId="0" xfId="0" applyAlignment="1" applyBorder="1" applyFill="1" applyFont="1">
      <alignment readingOrder="0"/>
    </xf>
    <xf borderId="0" fillId="0" fontId="4" numFmtId="0" xfId="0" applyAlignment="1" applyFont="1">
      <alignment horizontal="right" readingOrder="0"/>
    </xf>
    <xf borderId="4" fillId="0" fontId="5" numFmtId="0" xfId="0" applyAlignment="1" applyBorder="1" applyFont="1">
      <alignment readingOrder="0"/>
    </xf>
    <xf borderId="5" fillId="0" fontId="5" numFmtId="0" xfId="0" applyBorder="1" applyFont="1"/>
    <xf borderId="6" fillId="0" fontId="6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0" fillId="0" fontId="4" numFmtId="0" xfId="0" applyAlignment="1" applyFont="1">
      <alignment horizontal="right"/>
    </xf>
    <xf borderId="9" fillId="0" fontId="1" numFmtId="0" xfId="0" applyBorder="1" applyFont="1"/>
    <xf borderId="6" fillId="0" fontId="2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9" fillId="0" fontId="9" numFmtId="0" xfId="0" applyBorder="1" applyFont="1"/>
    <xf borderId="5" fillId="0" fontId="9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2" numFmtId="0" xfId="0" applyBorder="1" applyFont="1"/>
    <xf borderId="5" fillId="0" fontId="2" numFmtId="0" xfId="0" applyBorder="1" applyFont="1"/>
    <xf borderId="0" fillId="0" fontId="1" numFmtId="165" xfId="0" applyFont="1" applyNumberFormat="1"/>
    <xf borderId="9" fillId="0" fontId="5" numFmtId="0" xfId="0" applyBorder="1" applyFont="1"/>
    <xf borderId="0" fillId="0" fontId="1" numFmtId="166" xfId="0" applyFont="1" applyNumberFormat="1"/>
    <xf borderId="6" fillId="2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0" fillId="2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6" fillId="0" fontId="1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165" xfId="0" applyAlignment="1" applyFont="1" applyNumberFormat="1">
      <alignment readingOrder="0"/>
    </xf>
    <xf borderId="4" fillId="0" fontId="7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9" fillId="5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0" fillId="0" fontId="1" numFmtId="0" xfId="0" applyFont="1"/>
    <xf borderId="0" fillId="6" fontId="1" numFmtId="166" xfId="0" applyFill="1" applyFont="1" applyNumberFormat="1"/>
    <xf borderId="0" fillId="0" fontId="1" numFmtId="167" xfId="0" applyFont="1" applyNumberFormat="1"/>
    <xf borderId="0" fillId="0" fontId="1" numFmtId="168" xfId="0" applyFont="1" applyNumberFormat="1"/>
    <xf borderId="5" fillId="0" fontId="1" numFmtId="0" xfId="0" applyAlignment="1" applyBorder="1" applyFont="1">
      <alignment readingOrder="0"/>
    </xf>
    <xf borderId="8" fillId="0" fontId="1" numFmtId="165" xfId="0" applyBorder="1" applyFont="1" applyNumberFormat="1"/>
    <xf borderId="8" fillId="0" fontId="1" numFmtId="166" xfId="0" applyBorder="1" applyFont="1" applyNumberFormat="1"/>
    <xf borderId="12" fillId="0" fontId="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Sheet1!$W$78:$W$137</c:f>
              <c:numCache/>
            </c:numRef>
          </c:val>
          <c:smooth val="0"/>
        </c:ser>
        <c:axId val="1982289542"/>
        <c:axId val="230260239"/>
      </c:lineChart>
      <c:catAx>
        <c:axId val="1982289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260239"/>
      </c:catAx>
      <c:valAx>
        <c:axId val="230260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289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57</xdr:row>
      <xdr:rowOff>142875</xdr:rowOff>
    </xdr:from>
    <xdr:ext cx="386715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104775</xdr:colOff>
      <xdr:row>0</xdr:row>
      <xdr:rowOff>76200</xdr:rowOff>
    </xdr:from>
    <xdr:ext cx="5553075" cy="2209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28575</xdr:rowOff>
    </xdr:from>
    <xdr:ext cx="8201025" cy="3248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5.29"/>
    <col customWidth="1" min="3" max="3" width="5.57"/>
    <col customWidth="1" min="4" max="4" width="7.57"/>
    <col customWidth="1" min="5" max="5" width="10.43"/>
    <col customWidth="1" min="6" max="6" width="9.86"/>
    <col customWidth="1" min="8" max="8" width="9.86"/>
    <col customWidth="1" min="9" max="9" width="10.14"/>
    <col customWidth="1" min="10" max="10" width="12.71"/>
    <col customWidth="1" min="11" max="11" width="12.14"/>
    <col customWidth="1" min="12" max="12" width="11.0"/>
    <col customWidth="1" min="14" max="14" width="9.57"/>
  </cols>
  <sheetData>
    <row r="2">
      <c r="A2" s="1" t="s">
        <v>0</v>
      </c>
      <c r="K2" s="1" t="s">
        <v>1</v>
      </c>
    </row>
    <row r="5">
      <c r="A5" s="1">
        <v>0.05</v>
      </c>
      <c r="K5" s="1" t="s">
        <v>2</v>
      </c>
      <c r="L5" s="1">
        <v>0.01</v>
      </c>
    </row>
    <row r="6">
      <c r="K6" s="1" t="s">
        <v>3</v>
      </c>
      <c r="L6" s="1">
        <v>0.99</v>
      </c>
    </row>
    <row r="12">
      <c r="A12" s="1">
        <v>0.1</v>
      </c>
    </row>
    <row r="15">
      <c r="A15" s="1"/>
    </row>
    <row r="16">
      <c r="A16" s="2" t="s">
        <v>4</v>
      </c>
      <c r="B16" s="3" t="s">
        <v>5</v>
      </c>
      <c r="C16" s="4"/>
      <c r="F16" s="5" t="s">
        <v>6</v>
      </c>
      <c r="G16" s="6"/>
      <c r="L16" s="7" t="s">
        <v>7</v>
      </c>
    </row>
    <row r="17">
      <c r="A17" s="8" t="s">
        <v>8</v>
      </c>
      <c r="B17" s="1" t="s">
        <v>9</v>
      </c>
      <c r="C17" s="9"/>
      <c r="E17" s="10" t="s">
        <v>10</v>
      </c>
      <c r="F17" s="1" t="s">
        <v>11</v>
      </c>
      <c r="G17" s="11"/>
      <c r="L17" s="1" t="s">
        <v>12</v>
      </c>
    </row>
    <row r="18">
      <c r="A18" s="8" t="s">
        <v>13</v>
      </c>
      <c r="B18" s="1" t="s">
        <v>14</v>
      </c>
      <c r="C18" s="12" t="s">
        <v>15</v>
      </c>
      <c r="E18" s="13" t="s">
        <v>16</v>
      </c>
      <c r="F18" s="7" t="s">
        <v>17</v>
      </c>
      <c r="G18" s="14" t="s">
        <v>18</v>
      </c>
      <c r="H18" s="15"/>
      <c r="I18" s="16" t="s">
        <v>19</v>
      </c>
      <c r="J18" s="17" t="s">
        <v>20</v>
      </c>
      <c r="L18" s="1" t="s">
        <v>21</v>
      </c>
    </row>
    <row r="19">
      <c r="A19" s="8" t="s">
        <v>22</v>
      </c>
      <c r="B19" s="1" t="s">
        <v>23</v>
      </c>
      <c r="C19" s="18" t="s">
        <v>24</v>
      </c>
      <c r="E19" s="13" t="s">
        <v>25</v>
      </c>
      <c r="F19" s="7" t="s">
        <v>26</v>
      </c>
      <c r="G19" s="14" t="s">
        <v>27</v>
      </c>
      <c r="H19" s="15"/>
      <c r="I19" s="16" t="s">
        <v>28</v>
      </c>
      <c r="J19" s="19" t="s">
        <v>29</v>
      </c>
      <c r="L19" s="7" t="s">
        <v>30</v>
      </c>
      <c r="M19" s="6"/>
      <c r="N19" s="6"/>
      <c r="O19" s="5" t="s">
        <v>31</v>
      </c>
      <c r="P19" s="6"/>
    </row>
    <row r="20">
      <c r="A20" s="8" t="s">
        <v>32</v>
      </c>
      <c r="B20" s="1" t="s">
        <v>33</v>
      </c>
      <c r="C20" s="9"/>
      <c r="E20" s="20"/>
      <c r="I20" s="1" t="s">
        <v>34</v>
      </c>
    </row>
    <row r="21">
      <c r="A21" s="8" t="s">
        <v>35</v>
      </c>
      <c r="B21" s="1" t="s">
        <v>36</v>
      </c>
      <c r="C21" s="9"/>
      <c r="E21" s="20"/>
    </row>
    <row r="22">
      <c r="A22" s="8" t="s">
        <v>37</v>
      </c>
      <c r="B22" s="1" t="s">
        <v>38</v>
      </c>
      <c r="C22" s="9"/>
      <c r="E22" s="13" t="s">
        <v>39</v>
      </c>
      <c r="F22" s="7" t="s">
        <v>40</v>
      </c>
      <c r="G22" s="14" t="s">
        <v>41</v>
      </c>
      <c r="H22" s="15"/>
      <c r="I22" s="16" t="s">
        <v>13</v>
      </c>
      <c r="L22" s="5" t="s">
        <v>42</v>
      </c>
      <c r="M22" s="21"/>
      <c r="N22" s="21"/>
      <c r="O22" s="21"/>
      <c r="P22" s="6"/>
    </row>
    <row r="23">
      <c r="A23" s="8" t="s">
        <v>43</v>
      </c>
      <c r="B23" s="1" t="s">
        <v>44</v>
      </c>
      <c r="C23" s="9"/>
    </row>
    <row r="24">
      <c r="A24" s="8" t="s">
        <v>45</v>
      </c>
      <c r="B24" s="1" t="s">
        <v>46</v>
      </c>
      <c r="C24" s="9"/>
      <c r="E24" s="1" t="s">
        <v>47</v>
      </c>
      <c r="F24" s="22" t="s">
        <v>48</v>
      </c>
      <c r="G24" s="23" t="s">
        <v>49</v>
      </c>
      <c r="H24" s="24"/>
      <c r="I24" s="25"/>
      <c r="L24" s="5" t="s">
        <v>50</v>
      </c>
      <c r="M24" s="21"/>
      <c r="N24" s="21"/>
      <c r="O24" s="6"/>
    </row>
    <row r="25">
      <c r="A25" s="8" t="s">
        <v>51</v>
      </c>
      <c r="B25" s="1" t="s">
        <v>52</v>
      </c>
      <c r="C25" s="9"/>
    </row>
    <row r="26">
      <c r="A26" s="26" t="s">
        <v>53</v>
      </c>
      <c r="B26" s="27" t="s">
        <v>54</v>
      </c>
      <c r="C26" s="28"/>
      <c r="E26" s="10" t="s">
        <v>55</v>
      </c>
      <c r="F26" s="22" t="s">
        <v>56</v>
      </c>
      <c r="G26" s="23" t="s">
        <v>57</v>
      </c>
      <c r="H26" s="29"/>
      <c r="I26" s="30"/>
      <c r="L26" s="5" t="s">
        <v>58</v>
      </c>
      <c r="M26" s="21"/>
      <c r="N26" s="21"/>
      <c r="O26" s="6"/>
    </row>
    <row r="27">
      <c r="A27" s="1"/>
      <c r="B27" s="31"/>
    </row>
    <row r="28">
      <c r="A28" s="1"/>
      <c r="E28" s="10" t="s">
        <v>59</v>
      </c>
      <c r="F28" s="7" t="s">
        <v>60</v>
      </c>
      <c r="G28" s="14" t="s">
        <v>61</v>
      </c>
      <c r="H28" s="32"/>
      <c r="I28" s="15"/>
    </row>
    <row r="29">
      <c r="A29" s="1"/>
      <c r="B29" s="33"/>
    </row>
    <row r="30">
      <c r="A30" s="1"/>
      <c r="B30" s="33"/>
      <c r="E30" s="13" t="s">
        <v>16</v>
      </c>
      <c r="F30" s="34" t="s">
        <v>62</v>
      </c>
      <c r="G30" s="14" t="s">
        <v>63</v>
      </c>
      <c r="H30" s="15"/>
      <c r="I30" s="16" t="s">
        <v>64</v>
      </c>
      <c r="J30" s="35" t="s">
        <v>65</v>
      </c>
    </row>
    <row r="31">
      <c r="A31" s="1"/>
      <c r="B31" s="33"/>
      <c r="E31" s="13" t="s">
        <v>25</v>
      </c>
      <c r="F31" s="34" t="s">
        <v>66</v>
      </c>
      <c r="G31" s="36" t="s">
        <v>67</v>
      </c>
      <c r="H31" s="16" t="s">
        <v>68</v>
      </c>
      <c r="I31" s="35" t="s">
        <v>69</v>
      </c>
    </row>
    <row r="32">
      <c r="A32" s="1"/>
      <c r="B32" s="33"/>
      <c r="E32" s="13" t="s">
        <v>39</v>
      </c>
      <c r="F32" s="37" t="s">
        <v>70</v>
      </c>
      <c r="I32" s="35" t="s">
        <v>71</v>
      </c>
    </row>
    <row r="33">
      <c r="A33" s="1"/>
      <c r="B33" s="33"/>
    </row>
    <row r="34">
      <c r="A34" s="1"/>
      <c r="B34" s="33"/>
      <c r="E34" s="1" t="s">
        <v>47</v>
      </c>
      <c r="F34" s="22" t="s">
        <v>60</v>
      </c>
      <c r="G34" s="23" t="s">
        <v>72</v>
      </c>
      <c r="H34" s="24"/>
      <c r="I34" s="25"/>
    </row>
    <row r="35">
      <c r="A35" s="1"/>
      <c r="B35" s="33"/>
    </row>
    <row r="36">
      <c r="A36" s="1"/>
      <c r="E36" s="10" t="s">
        <v>73</v>
      </c>
      <c r="F36" s="22" t="s">
        <v>74</v>
      </c>
      <c r="G36" s="23" t="s">
        <v>75</v>
      </c>
      <c r="H36" s="24"/>
      <c r="I36" s="25"/>
    </row>
    <row r="37" hidden="1"/>
    <row r="38" hidden="1">
      <c r="G38" s="10"/>
      <c r="H38" s="1"/>
      <c r="I38" s="38"/>
      <c r="J38" s="39"/>
      <c r="K38" s="39"/>
      <c r="L38" s="39"/>
      <c r="N38" s="1"/>
    </row>
    <row r="39" hidden="1">
      <c r="G39" s="10"/>
      <c r="H39" s="1"/>
      <c r="I39" s="38"/>
      <c r="J39" s="39"/>
      <c r="K39" s="39"/>
      <c r="L39" s="39"/>
      <c r="N39" s="1"/>
    </row>
    <row r="40" hidden="1">
      <c r="G40" s="10"/>
      <c r="H40" s="1"/>
      <c r="I40" s="38"/>
      <c r="J40" s="39"/>
      <c r="K40" s="39"/>
      <c r="L40" s="39"/>
      <c r="N40" s="1"/>
    </row>
    <row r="41">
      <c r="E41" s="10" t="s">
        <v>76</v>
      </c>
      <c r="F41" s="1" t="s">
        <v>77</v>
      </c>
      <c r="G41" s="14" t="s">
        <v>78</v>
      </c>
      <c r="H41" s="32"/>
      <c r="I41" s="32"/>
      <c r="J41" s="15"/>
      <c r="L41" s="1" t="s">
        <v>79</v>
      </c>
    </row>
    <row r="43">
      <c r="G43" s="17" t="s">
        <v>20</v>
      </c>
      <c r="H43" s="19" t="s">
        <v>29</v>
      </c>
      <c r="I43" s="7" t="s">
        <v>80</v>
      </c>
    </row>
    <row r="44">
      <c r="G44" s="1" t="s">
        <v>16</v>
      </c>
      <c r="H44" s="1" t="s">
        <v>25</v>
      </c>
      <c r="I44" s="1" t="s">
        <v>39</v>
      </c>
    </row>
    <row r="45">
      <c r="E45" s="1" t="s">
        <v>81</v>
      </c>
      <c r="F45" s="40" t="s">
        <v>77</v>
      </c>
      <c r="G45" s="41" t="s">
        <v>82</v>
      </c>
      <c r="H45" s="30"/>
    </row>
    <row r="48">
      <c r="E48" s="10" t="s">
        <v>83</v>
      </c>
      <c r="F48" s="40" t="s">
        <v>84</v>
      </c>
      <c r="G48" s="41" t="s">
        <v>85</v>
      </c>
      <c r="H48" s="6"/>
    </row>
    <row r="50">
      <c r="E50" s="10" t="s">
        <v>86</v>
      </c>
      <c r="F50" s="40" t="s">
        <v>87</v>
      </c>
      <c r="G50" s="41" t="s">
        <v>88</v>
      </c>
      <c r="H50" s="6"/>
    </row>
    <row r="51">
      <c r="G51" s="1" t="s">
        <v>89</v>
      </c>
    </row>
    <row r="52">
      <c r="E52" s="10" t="s">
        <v>90</v>
      </c>
      <c r="F52" s="40" t="s">
        <v>91</v>
      </c>
      <c r="G52" s="42" t="s">
        <v>92</v>
      </c>
      <c r="H52" s="43"/>
      <c r="I52" s="44" t="s">
        <v>93</v>
      </c>
      <c r="J52" s="45"/>
    </row>
    <row r="54">
      <c r="E54" s="10" t="s">
        <v>94</v>
      </c>
      <c r="F54" s="40" t="s">
        <v>95</v>
      </c>
    </row>
    <row r="55">
      <c r="E55" s="1" t="s">
        <v>96</v>
      </c>
      <c r="G55" s="42" t="s">
        <v>97</v>
      </c>
      <c r="H55" s="43"/>
      <c r="I55" s="43"/>
      <c r="J55" s="44" t="s">
        <v>98</v>
      </c>
      <c r="K55" s="45"/>
      <c r="L55" s="45"/>
      <c r="M55" s="45"/>
    </row>
    <row r="56">
      <c r="E56" s="1"/>
      <c r="F56" s="1"/>
      <c r="G56" s="41" t="s">
        <v>99</v>
      </c>
      <c r="H56" s="21"/>
      <c r="I56" s="21"/>
      <c r="J56" s="21"/>
      <c r="K56" s="6"/>
      <c r="M56" s="1">
        <v>1.88E-4</v>
      </c>
    </row>
    <row r="57">
      <c r="E57" s="1"/>
      <c r="F57" s="1"/>
      <c r="G57" s="46" t="str">
        <f>((B31-#REF!)*B31*(1-B31)*#REF!+(B33-B15)*B33*(1-B33)*#REF!)*B27*(1-B27)*#REF!</f>
        <v>#REF!</v>
      </c>
    </row>
    <row r="58">
      <c r="E58" s="1"/>
      <c r="F58" s="1"/>
      <c r="G58" s="1"/>
    </row>
    <row r="59">
      <c r="E59" s="44" t="s">
        <v>100</v>
      </c>
      <c r="F59" s="1" t="s">
        <v>101</v>
      </c>
      <c r="G59" s="1" t="s">
        <v>102</v>
      </c>
    </row>
    <row r="61">
      <c r="E61" s="1" t="s">
        <v>103</v>
      </c>
      <c r="F61" s="7" t="s">
        <v>104</v>
      </c>
      <c r="G61" s="36" t="s">
        <v>105</v>
      </c>
      <c r="H61" s="16" t="s">
        <v>106</v>
      </c>
      <c r="I61" s="1" t="s">
        <v>107</v>
      </c>
    </row>
    <row r="63">
      <c r="F63" s="17" t="s">
        <v>20</v>
      </c>
      <c r="G63" s="19" t="s">
        <v>29</v>
      </c>
      <c r="H63" s="1" t="s">
        <v>108</v>
      </c>
      <c r="I63" s="1" t="s">
        <v>107</v>
      </c>
      <c r="J63" s="1" t="s">
        <v>109</v>
      </c>
    </row>
    <row r="64">
      <c r="F64" s="1" t="s">
        <v>16</v>
      </c>
      <c r="G64" s="1" t="s">
        <v>25</v>
      </c>
      <c r="H64" s="1" t="s">
        <v>39</v>
      </c>
      <c r="I64" s="1" t="s">
        <v>103</v>
      </c>
      <c r="J64" s="1" t="s">
        <v>110</v>
      </c>
    </row>
    <row r="66">
      <c r="E66" s="1" t="s">
        <v>47</v>
      </c>
      <c r="F66" s="1" t="s">
        <v>101</v>
      </c>
      <c r="G66" s="47" t="s">
        <v>111</v>
      </c>
      <c r="H66" s="21"/>
      <c r="I66" s="6"/>
    </row>
    <row r="68">
      <c r="F68" s="1" t="s">
        <v>112</v>
      </c>
      <c r="G68" s="17" t="s">
        <v>113</v>
      </c>
      <c r="H68" s="21"/>
      <c r="I68" s="6"/>
    </row>
    <row r="71">
      <c r="E71" s="10" t="s">
        <v>114</v>
      </c>
      <c r="F71" s="1" t="s">
        <v>115</v>
      </c>
      <c r="G71" s="14" t="s">
        <v>116</v>
      </c>
      <c r="H71" s="32"/>
      <c r="I71" s="32"/>
      <c r="J71" s="15"/>
      <c r="K71" s="17" t="s">
        <v>117</v>
      </c>
      <c r="L71" s="21"/>
      <c r="M71" s="6"/>
    </row>
    <row r="72">
      <c r="E72" s="10" t="s">
        <v>118</v>
      </c>
      <c r="F72" s="1" t="s">
        <v>119</v>
      </c>
      <c r="G72" s="14" t="s">
        <v>120</v>
      </c>
      <c r="K72" s="17" t="s">
        <v>121</v>
      </c>
      <c r="L72" s="21"/>
      <c r="M72" s="6"/>
    </row>
    <row r="73">
      <c r="E73" s="10" t="s">
        <v>122</v>
      </c>
      <c r="F73" s="1" t="s">
        <v>123</v>
      </c>
      <c r="G73" s="14" t="s">
        <v>124</v>
      </c>
      <c r="H73" s="32"/>
      <c r="I73" s="32"/>
      <c r="J73" s="15"/>
      <c r="K73" s="17" t="s">
        <v>125</v>
      </c>
      <c r="L73" s="21"/>
      <c r="M73" s="21"/>
      <c r="N73" s="21"/>
      <c r="O73" s="6"/>
    </row>
    <row r="74">
      <c r="E74" s="10" t="s">
        <v>126</v>
      </c>
      <c r="F74" s="1" t="s">
        <v>127</v>
      </c>
      <c r="G74" s="14" t="s">
        <v>128</v>
      </c>
      <c r="K74" s="17" t="s">
        <v>129</v>
      </c>
      <c r="L74" s="21"/>
      <c r="M74" s="21"/>
      <c r="N74" s="21"/>
      <c r="O74" s="6"/>
    </row>
    <row r="75">
      <c r="E75" s="10" t="s">
        <v>130</v>
      </c>
      <c r="F75" s="1" t="s">
        <v>131</v>
      </c>
      <c r="G75" s="14" t="s">
        <v>132</v>
      </c>
      <c r="H75" s="32"/>
      <c r="I75" s="32"/>
      <c r="J75" s="15"/>
      <c r="K75" s="17" t="s">
        <v>133</v>
      </c>
      <c r="L75" s="29"/>
      <c r="M75" s="29"/>
      <c r="N75" s="29"/>
      <c r="O75" s="30"/>
    </row>
    <row r="77">
      <c r="E77" s="48" t="s">
        <v>134</v>
      </c>
      <c r="F77" s="49">
        <v>2.0</v>
      </c>
    </row>
    <row r="78">
      <c r="A78" s="50" t="s">
        <v>2</v>
      </c>
      <c r="B78" s="50" t="s">
        <v>3</v>
      </c>
      <c r="C78" s="50" t="s">
        <v>109</v>
      </c>
      <c r="D78" s="50" t="s">
        <v>135</v>
      </c>
      <c r="E78" s="50" t="s">
        <v>136</v>
      </c>
      <c r="F78" s="50" t="s">
        <v>137</v>
      </c>
      <c r="G78" s="50" t="s">
        <v>138</v>
      </c>
      <c r="H78" s="50" t="s">
        <v>139</v>
      </c>
      <c r="I78" s="50" t="s">
        <v>108</v>
      </c>
      <c r="J78" s="50" t="s">
        <v>80</v>
      </c>
      <c r="K78" s="50" t="s">
        <v>140</v>
      </c>
      <c r="L78" s="50" t="s">
        <v>141</v>
      </c>
      <c r="M78" s="50" t="s">
        <v>4</v>
      </c>
      <c r="N78" s="50" t="s">
        <v>13</v>
      </c>
      <c r="O78" s="50" t="s">
        <v>8</v>
      </c>
      <c r="P78" s="50" t="s">
        <v>22</v>
      </c>
      <c r="Q78" s="50" t="s">
        <v>32</v>
      </c>
      <c r="R78" s="50" t="s">
        <v>142</v>
      </c>
      <c r="S78" s="50" t="s">
        <v>35</v>
      </c>
      <c r="T78" s="50" t="s">
        <v>43</v>
      </c>
      <c r="U78" s="50" t="s">
        <v>45</v>
      </c>
      <c r="V78" s="50" t="s">
        <v>51</v>
      </c>
      <c r="W78" s="50" t="s">
        <v>143</v>
      </c>
      <c r="X78" s="51" t="s">
        <v>144</v>
      </c>
      <c r="Y78" s="51" t="s">
        <v>145</v>
      </c>
      <c r="Z78" s="51" t="s">
        <v>146</v>
      </c>
      <c r="AA78" s="51" t="s">
        <v>147</v>
      </c>
      <c r="AB78" s="51" t="s">
        <v>148</v>
      </c>
      <c r="AC78" s="51" t="s">
        <v>149</v>
      </c>
      <c r="AD78" s="51" t="s">
        <v>150</v>
      </c>
      <c r="AE78" s="52" t="s">
        <v>151</v>
      </c>
    </row>
    <row r="79">
      <c r="A79" s="53">
        <f>L5</f>
        <v>0.01</v>
      </c>
      <c r="B79" s="53">
        <f>L6</f>
        <v>0.99</v>
      </c>
      <c r="C79" s="53">
        <f>A5</f>
        <v>0.05</v>
      </c>
      <c r="D79" s="53">
        <f>A12</f>
        <v>0.1</v>
      </c>
      <c r="E79" s="18">
        <v>0.15</v>
      </c>
      <c r="F79" s="18">
        <v>0.2</v>
      </c>
      <c r="G79" s="18">
        <v>0.25</v>
      </c>
      <c r="H79" s="18">
        <v>0.3</v>
      </c>
      <c r="I79" s="18">
        <v>0.4</v>
      </c>
      <c r="J79" s="18">
        <v>0.45</v>
      </c>
      <c r="K79" s="18">
        <v>0.5</v>
      </c>
      <c r="L79" s="18">
        <v>0.55</v>
      </c>
      <c r="M79" s="53">
        <f t="shared" ref="M79:M137" si="2">(C79*E79)+(D79*F79)</f>
        <v>0.0275</v>
      </c>
      <c r="N79" s="33">
        <f t="shared" ref="N79:N137" si="3">1/(1+EXP(-M79))</f>
        <v>0.5068745668</v>
      </c>
      <c r="O79" s="53">
        <f t="shared" ref="O79:O137" si="4">(C79*G79)+(D79*H79)</f>
        <v>0.0425</v>
      </c>
      <c r="P79" s="33">
        <f t="shared" ref="P79:P137" si="5">1/(1+EXP(-O79))</f>
        <v>0.510623401</v>
      </c>
      <c r="Q79" s="33">
        <f t="shared" ref="Q79:Q137" si="6">(N79*I79)+(P79*J79)</f>
        <v>0.4325303572</v>
      </c>
      <c r="R79" s="33">
        <f t="shared" ref="R79:R137" si="7">1/(1+EXP(-Q79))</f>
        <v>0.6064777322</v>
      </c>
      <c r="S79" s="33">
        <f t="shared" ref="S79:S137" si="8">(N79*K79)+(P79*L79)</f>
        <v>0.5342801539</v>
      </c>
      <c r="T79" s="33">
        <f t="shared" ref="T79:T137" si="9">1/(1+EXP(-S79))</f>
        <v>0.6304808355</v>
      </c>
      <c r="U79" s="33">
        <f t="shared" ref="U79:U137" si="10">0.5*(A79-R79)^2</f>
        <v>0.1778928425</v>
      </c>
      <c r="V79" s="33">
        <f t="shared" ref="V79:V137" si="11">0.5*(B79-T79)^2</f>
        <v>0.06462701484</v>
      </c>
      <c r="W79" s="54">
        <f t="shared" ref="W79:W137" si="12">U79+V79</f>
        <v>0.2425198573</v>
      </c>
      <c r="X79" s="33">
        <f t="shared" ref="X79:X137" si="13">(((R79-A79)*R79*(1-R79)*I79)+((T79-B79)*T79*(1-T79)*K79))*N79*(1-N79)*C79</f>
        <v>0.0001882556669</v>
      </c>
      <c r="Y79" s="55">
        <f t="shared" ref="Y79:Y137" si="14">(((R79-A79)*R79*(1-R79)*I79)+((T79-B79)*T79*(1-T79)*K79))*N79*(1-N79)*D79</f>
        <v>0.0003765113339</v>
      </c>
      <c r="Z79" s="55">
        <f t="shared" ref="Z79:Z137" si="15">(((R79-A79)*R79*(1-R79)*J79)+((T79-B79)*T79*(1-T79)*L79))*P79*(1-P79)*C79</f>
        <v>0.0002248134626</v>
      </c>
      <c r="AA79" s="56">
        <f t="shared" ref="AA79:AA137" si="16">(((R79-A79)*R79*(1-R79)*J79)+((T79-B79)*T79*(1-T79)*L79))*P79*(1-P79)*D79</f>
        <v>0.0004496269252</v>
      </c>
      <c r="AB79" s="56">
        <f t="shared" ref="AB79:AB137" si="17">(R79-A79)*(R79*(1-R79))*N79</f>
        <v>0.07215707291</v>
      </c>
      <c r="AC79" s="56">
        <f t="shared" ref="AC79:AC137" si="18">(R79-A79)*(R79*(1-R79))*P79</f>
        <v>0.07269074519</v>
      </c>
      <c r="AD79" s="56">
        <f t="shared" ref="AD79:AD137" si="19">(T79-B79)*T79*(1-T79)*N79</f>
        <v>-0.04245525009</v>
      </c>
      <c r="AE79" s="56">
        <f t="shared" ref="AE79:AE137" si="20">(T79-B79)*T79*(1-T79)*P79</f>
        <v>-0.04276924828</v>
      </c>
    </row>
    <row r="80">
      <c r="A80" s="53">
        <v>0.01</v>
      </c>
      <c r="B80" s="53">
        <v>0.99</v>
      </c>
      <c r="C80" s="53">
        <v>0.05</v>
      </c>
      <c r="D80" s="53">
        <v>0.1</v>
      </c>
      <c r="E80" s="55">
        <f t="shared" ref="E80:L80" si="1">E79-$F$77*X79</f>
        <v>0.1496234887</v>
      </c>
      <c r="F80" s="55">
        <f t="shared" si="1"/>
        <v>0.1992469773</v>
      </c>
      <c r="G80" s="55">
        <f t="shared" si="1"/>
        <v>0.2495503731</v>
      </c>
      <c r="H80" s="55">
        <f t="shared" si="1"/>
        <v>0.2991007461</v>
      </c>
      <c r="I80" s="55">
        <f t="shared" si="1"/>
        <v>0.2556858542</v>
      </c>
      <c r="J80" s="55">
        <f t="shared" si="1"/>
        <v>0.3046185096</v>
      </c>
      <c r="K80" s="55">
        <f t="shared" si="1"/>
        <v>0.5849105002</v>
      </c>
      <c r="L80" s="55">
        <f t="shared" si="1"/>
        <v>0.6355384966</v>
      </c>
      <c r="M80" s="53">
        <f t="shared" si="2"/>
        <v>0.02740587217</v>
      </c>
      <c r="N80" s="33">
        <f t="shared" si="3"/>
        <v>0.5068510392</v>
      </c>
      <c r="O80" s="53">
        <f t="shared" si="4"/>
        <v>0.04238759327</v>
      </c>
      <c r="P80" s="33">
        <f t="shared" si="5"/>
        <v>0.510595312</v>
      </c>
      <c r="Q80" s="33">
        <f t="shared" si="6"/>
        <v>0.2851314239</v>
      </c>
      <c r="R80" s="33">
        <f t="shared" si="7"/>
        <v>0.5708038093</v>
      </c>
      <c r="S80" s="33">
        <f t="shared" si="8"/>
        <v>0.6209654718</v>
      </c>
      <c r="T80" s="33">
        <f t="shared" si="9"/>
        <v>0.6504380982</v>
      </c>
      <c r="U80" s="33">
        <f t="shared" si="10"/>
        <v>0.1572504563</v>
      </c>
      <c r="V80" s="33">
        <f t="shared" si="11"/>
        <v>0.05765114258</v>
      </c>
      <c r="W80" s="54">
        <f t="shared" si="12"/>
        <v>0.2149015988</v>
      </c>
      <c r="X80" s="33">
        <f t="shared" si="13"/>
        <v>-0.0001253492928</v>
      </c>
      <c r="Y80" s="55">
        <f t="shared" si="14"/>
        <v>-0.0002506985857</v>
      </c>
      <c r="Z80" s="55">
        <f t="shared" si="15"/>
        <v>-0.00009015647498</v>
      </c>
      <c r="AA80" s="56">
        <f t="shared" si="16"/>
        <v>-0.00018031295</v>
      </c>
      <c r="AB80" s="56">
        <f t="shared" si="17"/>
        <v>0.06963603225</v>
      </c>
      <c r="AC80" s="56">
        <f t="shared" si="18"/>
        <v>0.07015045617</v>
      </c>
      <c r="AD80" s="56">
        <f t="shared" si="19"/>
        <v>-0.03913175839</v>
      </c>
      <c r="AE80" s="56">
        <f t="shared" si="20"/>
        <v>-0.03942083736</v>
      </c>
    </row>
    <row r="81">
      <c r="A81" s="53">
        <v>0.01</v>
      </c>
      <c r="B81" s="53">
        <v>0.99</v>
      </c>
      <c r="C81" s="53">
        <v>0.05</v>
      </c>
      <c r="D81" s="53">
        <v>0.1</v>
      </c>
      <c r="E81" s="55">
        <f t="shared" ref="E81:L81" si="21">E80-$F$77*X80</f>
        <v>0.1498741873</v>
      </c>
      <c r="F81" s="55">
        <f t="shared" si="21"/>
        <v>0.1997483745</v>
      </c>
      <c r="G81" s="55">
        <f t="shared" si="21"/>
        <v>0.249730686</v>
      </c>
      <c r="H81" s="55">
        <f t="shared" si="21"/>
        <v>0.299461372</v>
      </c>
      <c r="I81" s="55">
        <f t="shared" si="21"/>
        <v>0.1164137897</v>
      </c>
      <c r="J81" s="55">
        <f t="shared" si="21"/>
        <v>0.1643175973</v>
      </c>
      <c r="K81" s="55">
        <f t="shared" si="21"/>
        <v>0.663174017</v>
      </c>
      <c r="L81" s="55">
        <f t="shared" si="21"/>
        <v>0.7143801713</v>
      </c>
      <c r="M81" s="53">
        <f t="shared" si="2"/>
        <v>0.02746854681</v>
      </c>
      <c r="N81" s="33">
        <f t="shared" si="3"/>
        <v>0.506866705</v>
      </c>
      <c r="O81" s="53">
        <f t="shared" si="4"/>
        <v>0.04243267151</v>
      </c>
      <c r="P81" s="33">
        <f t="shared" si="5"/>
        <v>0.5106065765</v>
      </c>
      <c r="Q81" s="33">
        <f t="shared" si="6"/>
        <v>0.1429079198</v>
      </c>
      <c r="R81" s="33">
        <f t="shared" si="7"/>
        <v>0.5356663005</v>
      </c>
      <c r="S81" s="33">
        <f t="shared" si="8"/>
        <v>0.7009080423</v>
      </c>
      <c r="T81" s="33">
        <f t="shared" si="9"/>
        <v>0.6683890661</v>
      </c>
      <c r="U81" s="33">
        <f t="shared" si="10"/>
        <v>0.1381625297</v>
      </c>
      <c r="V81" s="33">
        <f t="shared" si="11"/>
        <v>0.05171679641</v>
      </c>
      <c r="W81" s="54">
        <f t="shared" si="12"/>
        <v>0.1898793261</v>
      </c>
      <c r="X81" s="33">
        <f t="shared" si="13"/>
        <v>-0.0004005807469</v>
      </c>
      <c r="Y81" s="55">
        <f t="shared" si="14"/>
        <v>-0.0008011614937</v>
      </c>
      <c r="Z81" s="55">
        <f t="shared" si="15"/>
        <v>-0.0003678261204</v>
      </c>
      <c r="AA81" s="56">
        <f t="shared" si="16"/>
        <v>-0.0007356522407</v>
      </c>
      <c r="AB81" s="56">
        <f t="shared" si="17"/>
        <v>0.06627174859</v>
      </c>
      <c r="AC81" s="56">
        <f t="shared" si="18"/>
        <v>0.06676072887</v>
      </c>
      <c r="AD81" s="56">
        <f t="shared" si="19"/>
        <v>-0.03613123014</v>
      </c>
      <c r="AE81" s="56">
        <f t="shared" si="20"/>
        <v>-0.03639782125</v>
      </c>
    </row>
    <row r="82">
      <c r="A82" s="53">
        <v>0.01</v>
      </c>
      <c r="B82" s="53">
        <v>0.99</v>
      </c>
      <c r="C82" s="53">
        <v>0.05</v>
      </c>
      <c r="D82" s="53">
        <v>0.1</v>
      </c>
      <c r="E82" s="55">
        <f t="shared" ref="E82:L82" si="22">E81-$F$77*X81</f>
        <v>0.1506753487</v>
      </c>
      <c r="F82" s="55">
        <f t="shared" si="22"/>
        <v>0.2013506975</v>
      </c>
      <c r="G82" s="55">
        <f t="shared" si="22"/>
        <v>0.2504663383</v>
      </c>
      <c r="H82" s="55">
        <f t="shared" si="22"/>
        <v>0.3009326765</v>
      </c>
      <c r="I82" s="55">
        <f t="shared" si="22"/>
        <v>-0.01612970751</v>
      </c>
      <c r="J82" s="55">
        <f t="shared" si="22"/>
        <v>0.03079613953</v>
      </c>
      <c r="K82" s="55">
        <f t="shared" si="22"/>
        <v>0.7354364772</v>
      </c>
      <c r="L82" s="55">
        <f t="shared" si="22"/>
        <v>0.7871758138</v>
      </c>
      <c r="M82" s="53">
        <f t="shared" si="2"/>
        <v>0.02766883719</v>
      </c>
      <c r="N82" s="33">
        <f t="shared" si="3"/>
        <v>0.506916768</v>
      </c>
      <c r="O82" s="53">
        <f t="shared" si="4"/>
        <v>0.04261658457</v>
      </c>
      <c r="P82" s="33">
        <f t="shared" si="5"/>
        <v>0.510652534</v>
      </c>
      <c r="Q82" s="33">
        <f t="shared" si="6"/>
        <v>0.007549707484</v>
      </c>
      <c r="R82" s="33">
        <f t="shared" si="7"/>
        <v>0.5018874179</v>
      </c>
      <c r="S82" s="33">
        <f t="shared" si="8"/>
        <v>0.7747784061</v>
      </c>
      <c r="T82" s="33">
        <f t="shared" si="9"/>
        <v>0.6845536513</v>
      </c>
      <c r="U82" s="33">
        <f t="shared" si="10"/>
        <v>0.1209766159</v>
      </c>
      <c r="V82" s="33">
        <f t="shared" si="11"/>
        <v>0.04664873597</v>
      </c>
      <c r="W82" s="54">
        <f t="shared" si="12"/>
        <v>0.1676253519</v>
      </c>
      <c r="X82" s="33">
        <f t="shared" si="13"/>
        <v>-0.0006310222432</v>
      </c>
      <c r="Y82" s="55">
        <f t="shared" si="14"/>
        <v>-0.001262044486</v>
      </c>
      <c r="Z82" s="55">
        <f t="shared" si="15"/>
        <v>-0.0006013968031</v>
      </c>
      <c r="AA82" s="56">
        <f t="shared" si="16"/>
        <v>-0.001202793606</v>
      </c>
      <c r="AB82" s="56">
        <f t="shared" si="17"/>
        <v>0.06233560677</v>
      </c>
      <c r="AC82" s="56">
        <f t="shared" si="18"/>
        <v>0.06279499429</v>
      </c>
      <c r="AD82" s="56">
        <f t="shared" si="19"/>
        <v>-0.03343525126</v>
      </c>
      <c r="AE82" s="56">
        <f t="shared" si="20"/>
        <v>-0.03368165517</v>
      </c>
    </row>
    <row r="83">
      <c r="A83" s="53">
        <v>0.01</v>
      </c>
      <c r="B83" s="53">
        <v>0.99</v>
      </c>
      <c r="C83" s="53">
        <v>0.05</v>
      </c>
      <c r="D83" s="53">
        <v>0.1</v>
      </c>
      <c r="E83" s="55">
        <f t="shared" ref="E83:L83" si="23">E82-$F$77*X82</f>
        <v>0.1519373932</v>
      </c>
      <c r="F83" s="55">
        <f t="shared" si="23"/>
        <v>0.2038747865</v>
      </c>
      <c r="G83" s="55">
        <f t="shared" si="23"/>
        <v>0.2516691319</v>
      </c>
      <c r="H83" s="55">
        <f t="shared" si="23"/>
        <v>0.3033382637</v>
      </c>
      <c r="I83" s="55">
        <f t="shared" si="23"/>
        <v>-0.1408009211</v>
      </c>
      <c r="J83" s="55">
        <f t="shared" si="23"/>
        <v>-0.09479384905</v>
      </c>
      <c r="K83" s="55">
        <f t="shared" si="23"/>
        <v>0.8023069798</v>
      </c>
      <c r="L83" s="55">
        <f t="shared" si="23"/>
        <v>0.8545391241</v>
      </c>
      <c r="M83" s="53">
        <f t="shared" si="2"/>
        <v>0.02798434831</v>
      </c>
      <c r="N83" s="33">
        <f t="shared" si="3"/>
        <v>0.5069956305</v>
      </c>
      <c r="O83" s="53">
        <f t="shared" si="4"/>
        <v>0.04291728297</v>
      </c>
      <c r="P83" s="33">
        <f t="shared" si="5"/>
        <v>0.5107276742</v>
      </c>
      <c r="Q83" s="33">
        <f t="shared" si="6"/>
        <v>-0.1197992938</v>
      </c>
      <c r="R83" s="33">
        <f t="shared" si="7"/>
        <v>0.4700859449</v>
      </c>
      <c r="S83" s="33">
        <f t="shared" si="8"/>
        <v>0.8432029125</v>
      </c>
      <c r="T83" s="33">
        <f t="shared" si="9"/>
        <v>0.6991393573</v>
      </c>
      <c r="U83" s="33">
        <f t="shared" si="10"/>
        <v>0.1058395383</v>
      </c>
      <c r="V83" s="33">
        <f t="shared" si="11"/>
        <v>0.04229995674</v>
      </c>
      <c r="W83" s="54">
        <f t="shared" si="12"/>
        <v>0.1481394951</v>
      </c>
      <c r="X83" s="33">
        <f t="shared" si="13"/>
        <v>-0.0008151257175</v>
      </c>
      <c r="Y83" s="55">
        <f t="shared" si="14"/>
        <v>-0.001630251435</v>
      </c>
      <c r="Z83" s="55">
        <f t="shared" si="15"/>
        <v>-0.0007889561681</v>
      </c>
      <c r="AA83" s="56">
        <f t="shared" si="16"/>
        <v>-0.001577912336</v>
      </c>
      <c r="AB83" s="56">
        <f t="shared" si="17"/>
        <v>0.05810665666</v>
      </c>
      <c r="AC83" s="56">
        <f t="shared" si="18"/>
        <v>0.05853438535</v>
      </c>
      <c r="AD83" s="56">
        <f t="shared" si="19"/>
        <v>-0.03101832241</v>
      </c>
      <c r="AE83" s="56">
        <f t="shared" si="20"/>
        <v>-0.03124665127</v>
      </c>
    </row>
    <row r="84">
      <c r="A84" s="53">
        <v>0.01</v>
      </c>
      <c r="B84" s="53">
        <v>0.99</v>
      </c>
      <c r="C84" s="53">
        <v>0.05</v>
      </c>
      <c r="D84" s="53">
        <v>0.1</v>
      </c>
      <c r="E84" s="55">
        <f t="shared" ref="E84:L84" si="24">E83-$F$77*X83</f>
        <v>0.1535676447</v>
      </c>
      <c r="F84" s="55">
        <f t="shared" si="24"/>
        <v>0.2071352893</v>
      </c>
      <c r="G84" s="55">
        <f t="shared" si="24"/>
        <v>0.2532470442</v>
      </c>
      <c r="H84" s="55">
        <f t="shared" si="24"/>
        <v>0.3064940884</v>
      </c>
      <c r="I84" s="55">
        <f t="shared" si="24"/>
        <v>-0.2570142344</v>
      </c>
      <c r="J84" s="55">
        <f t="shared" si="24"/>
        <v>-0.2118626198</v>
      </c>
      <c r="K84" s="55">
        <f t="shared" si="24"/>
        <v>0.8643436246</v>
      </c>
      <c r="L84" s="55">
        <f t="shared" si="24"/>
        <v>0.9170324266</v>
      </c>
      <c r="M84" s="53">
        <f t="shared" si="2"/>
        <v>0.02839191117</v>
      </c>
      <c r="N84" s="33">
        <f t="shared" si="3"/>
        <v>0.507097501</v>
      </c>
      <c r="O84" s="53">
        <f t="shared" si="4"/>
        <v>0.04331176105</v>
      </c>
      <c r="P84" s="33">
        <f t="shared" si="5"/>
        <v>0.5108262479</v>
      </c>
      <c r="Q84" s="33">
        <f t="shared" si="6"/>
        <v>-0.2385562631</v>
      </c>
      <c r="R84" s="33">
        <f t="shared" si="7"/>
        <v>0.4406421676</v>
      </c>
      <c r="S84" s="33">
        <f t="shared" si="8"/>
        <v>0.9067507258</v>
      </c>
      <c r="T84" s="33">
        <f t="shared" si="9"/>
        <v>0.7123348008</v>
      </c>
      <c r="U84" s="33">
        <f t="shared" si="10"/>
        <v>0.09272633826</v>
      </c>
      <c r="V84" s="33">
        <f t="shared" si="11"/>
        <v>0.03854898141</v>
      </c>
      <c r="W84" s="54">
        <f t="shared" si="12"/>
        <v>0.1312753197</v>
      </c>
      <c r="X84" s="33">
        <f t="shared" si="13"/>
        <v>-0.0009555485024</v>
      </c>
      <c r="Y84" s="55">
        <f t="shared" si="14"/>
        <v>-0.001911097005</v>
      </c>
      <c r="Z84" s="55">
        <f t="shared" si="15"/>
        <v>-0.0009328700299</v>
      </c>
      <c r="AA84" s="56">
        <f t="shared" si="16"/>
        <v>-0.00186574006</v>
      </c>
      <c r="AB84" s="56">
        <f t="shared" si="17"/>
        <v>0.05382497066</v>
      </c>
      <c r="AC84" s="56">
        <f t="shared" si="18"/>
        <v>0.05422075193</v>
      </c>
      <c r="AD84" s="56">
        <f t="shared" si="19"/>
        <v>-0.02885256376</v>
      </c>
      <c r="AE84" s="56">
        <f t="shared" si="20"/>
        <v>-0.02906472001</v>
      </c>
    </row>
    <row r="85">
      <c r="A85" s="53">
        <v>0.01</v>
      </c>
      <c r="B85" s="53">
        <v>0.99</v>
      </c>
      <c r="C85" s="53">
        <v>0.05</v>
      </c>
      <c r="D85" s="53">
        <v>0.1</v>
      </c>
      <c r="E85" s="55">
        <f t="shared" ref="E85:L85" si="25">E84-$F$77*X84</f>
        <v>0.1554787417</v>
      </c>
      <c r="F85" s="55">
        <f t="shared" si="25"/>
        <v>0.2109574833</v>
      </c>
      <c r="G85" s="55">
        <f t="shared" si="25"/>
        <v>0.2551127843</v>
      </c>
      <c r="H85" s="55">
        <f t="shared" si="25"/>
        <v>0.3102255685</v>
      </c>
      <c r="I85" s="55">
        <f t="shared" si="25"/>
        <v>-0.3646641757</v>
      </c>
      <c r="J85" s="55">
        <f t="shared" si="25"/>
        <v>-0.3203041236</v>
      </c>
      <c r="K85" s="55">
        <f t="shared" si="25"/>
        <v>0.9220487521</v>
      </c>
      <c r="L85" s="55">
        <f t="shared" si="25"/>
        <v>0.9751618667</v>
      </c>
      <c r="M85" s="53">
        <f t="shared" si="2"/>
        <v>0.02886968542</v>
      </c>
      <c r="N85" s="33">
        <f t="shared" si="3"/>
        <v>0.5072169201</v>
      </c>
      <c r="O85" s="53">
        <f t="shared" si="4"/>
        <v>0.04377819607</v>
      </c>
      <c r="P85" s="33">
        <f t="shared" si="5"/>
        <v>0.5109428014</v>
      </c>
      <c r="Q85" s="33">
        <f t="shared" si="6"/>
        <v>-0.3486209263</v>
      </c>
      <c r="R85" s="33">
        <f t="shared" si="7"/>
        <v>0.4137168828</v>
      </c>
      <c r="S85" s="33">
        <f t="shared" si="8"/>
        <v>0.9659306642</v>
      </c>
      <c r="T85" s="33">
        <f t="shared" si="9"/>
        <v>0.7243076502</v>
      </c>
      <c r="U85" s="33">
        <f t="shared" si="10"/>
        <v>0.08149366071</v>
      </c>
      <c r="V85" s="33">
        <f t="shared" si="11"/>
        <v>0.03529621236</v>
      </c>
      <c r="W85" s="54">
        <f t="shared" si="12"/>
        <v>0.1167898731</v>
      </c>
      <c r="X85" s="33">
        <f t="shared" si="13"/>
        <v>-0.001057637085</v>
      </c>
      <c r="Y85" s="55">
        <f t="shared" si="14"/>
        <v>-0.002115274169</v>
      </c>
      <c r="Z85" s="55">
        <f t="shared" si="15"/>
        <v>-0.001038285193</v>
      </c>
      <c r="AA85" s="56">
        <f t="shared" si="16"/>
        <v>-0.002076570385</v>
      </c>
      <c r="AB85" s="56">
        <f t="shared" si="17"/>
        <v>0.04966852648</v>
      </c>
      <c r="AC85" s="56">
        <f t="shared" si="18"/>
        <v>0.05003337833</v>
      </c>
      <c r="AD85" s="56">
        <f t="shared" si="19"/>
        <v>-0.0269104258</v>
      </c>
      <c r="AE85" s="56">
        <f t="shared" si="20"/>
        <v>-0.02710810266</v>
      </c>
    </row>
    <row r="86">
      <c r="A86" s="53">
        <v>0.01</v>
      </c>
      <c r="B86" s="53">
        <v>0.99</v>
      </c>
      <c r="C86" s="53">
        <v>0.05</v>
      </c>
      <c r="D86" s="53">
        <v>0.1</v>
      </c>
      <c r="E86" s="55">
        <f t="shared" ref="E86:L86" si="26">E85-$F$77*X85</f>
        <v>0.1575940158</v>
      </c>
      <c r="F86" s="55">
        <f t="shared" si="26"/>
        <v>0.2151880317</v>
      </c>
      <c r="G86" s="55">
        <f t="shared" si="26"/>
        <v>0.2571893547</v>
      </c>
      <c r="H86" s="55">
        <f t="shared" si="26"/>
        <v>0.3143787093</v>
      </c>
      <c r="I86" s="55">
        <f t="shared" si="26"/>
        <v>-0.4640012287</v>
      </c>
      <c r="J86" s="55">
        <f t="shared" si="26"/>
        <v>-0.4203708803</v>
      </c>
      <c r="K86" s="55">
        <f t="shared" si="26"/>
        <v>0.9758696037</v>
      </c>
      <c r="L86" s="55">
        <f t="shared" si="26"/>
        <v>1.029378072</v>
      </c>
      <c r="M86" s="53">
        <f t="shared" si="2"/>
        <v>0.02939850396</v>
      </c>
      <c r="N86" s="33">
        <f t="shared" si="3"/>
        <v>0.5073490967</v>
      </c>
      <c r="O86" s="53">
        <f t="shared" si="4"/>
        <v>0.04429733866</v>
      </c>
      <c r="P86" s="33">
        <f t="shared" si="5"/>
        <v>0.5110725241</v>
      </c>
      <c r="Q86" s="33">
        <f t="shared" si="6"/>
        <v>-0.4502506111</v>
      </c>
      <c r="R86" s="33">
        <f t="shared" si="7"/>
        <v>0.3893011827</v>
      </c>
      <c r="S86" s="33">
        <f t="shared" si="8"/>
        <v>1.021193411</v>
      </c>
      <c r="T86" s="33">
        <f t="shared" si="9"/>
        <v>0.7352049964</v>
      </c>
      <c r="U86" s="33">
        <f t="shared" si="10"/>
        <v>0.07193469359</v>
      </c>
      <c r="V86" s="33">
        <f t="shared" si="11"/>
        <v>0.03246024694</v>
      </c>
      <c r="W86" s="54">
        <f t="shared" si="12"/>
        <v>0.1043949405</v>
      </c>
      <c r="X86" s="33">
        <f t="shared" si="13"/>
        <v>-0.001127863158</v>
      </c>
      <c r="Y86" s="55">
        <f t="shared" si="14"/>
        <v>-0.002255726316</v>
      </c>
      <c r="Z86" s="55">
        <f t="shared" si="15"/>
        <v>-0.001111558028</v>
      </c>
      <c r="AA86" s="56">
        <f t="shared" si="16"/>
        <v>-0.002223116057</v>
      </c>
      <c r="AB86" s="56">
        <f t="shared" si="17"/>
        <v>0.04575134757</v>
      </c>
      <c r="AC86" s="56">
        <f t="shared" si="18"/>
        <v>0.04608711602</v>
      </c>
      <c r="AD86" s="56">
        <f t="shared" si="19"/>
        <v>-0.02516610678</v>
      </c>
      <c r="AE86" s="56">
        <f t="shared" si="20"/>
        <v>-0.02535080046</v>
      </c>
    </row>
    <row r="87">
      <c r="A87" s="53">
        <v>0.01</v>
      </c>
      <c r="B87" s="53">
        <v>0.99</v>
      </c>
      <c r="C87" s="53">
        <v>0.05</v>
      </c>
      <c r="D87" s="53">
        <v>0.1</v>
      </c>
      <c r="E87" s="55">
        <f t="shared" ref="E87:L87" si="27">E86-$F$77*X86</f>
        <v>0.1598497422</v>
      </c>
      <c r="F87" s="55">
        <f t="shared" si="27"/>
        <v>0.2196994843</v>
      </c>
      <c r="G87" s="55">
        <f t="shared" si="27"/>
        <v>0.2594124707</v>
      </c>
      <c r="H87" s="55">
        <f t="shared" si="27"/>
        <v>0.3188249414</v>
      </c>
      <c r="I87" s="55">
        <f t="shared" si="27"/>
        <v>-0.5555039238</v>
      </c>
      <c r="J87" s="55">
        <f t="shared" si="27"/>
        <v>-0.5125451123</v>
      </c>
      <c r="K87" s="55">
        <f t="shared" si="27"/>
        <v>1.026201817</v>
      </c>
      <c r="L87" s="55">
        <f t="shared" si="27"/>
        <v>1.080079673</v>
      </c>
      <c r="M87" s="53">
        <f t="shared" si="2"/>
        <v>0.02996243554</v>
      </c>
      <c r="N87" s="33">
        <f t="shared" si="3"/>
        <v>0.5074900485</v>
      </c>
      <c r="O87" s="53">
        <f t="shared" si="4"/>
        <v>0.04485311768</v>
      </c>
      <c r="P87" s="33">
        <f t="shared" si="5"/>
        <v>0.5112113999</v>
      </c>
      <c r="Q87" s="33">
        <f t="shared" si="6"/>
        <v>-0.5439316176</v>
      </c>
      <c r="R87" s="33">
        <f t="shared" si="7"/>
        <v>0.3672734627</v>
      </c>
      <c r="S87" s="33">
        <f t="shared" si="8"/>
        <v>1.072936252</v>
      </c>
      <c r="T87" s="33">
        <f t="shared" si="9"/>
        <v>0.7451549085</v>
      </c>
      <c r="U87" s="33">
        <f t="shared" si="10"/>
        <v>0.06382216358</v>
      </c>
      <c r="V87" s="33">
        <f t="shared" si="11"/>
        <v>0.0299745594</v>
      </c>
      <c r="W87" s="54">
        <f t="shared" si="12"/>
        <v>0.09379672298</v>
      </c>
      <c r="X87" s="33">
        <f t="shared" si="13"/>
        <v>-0.001172668994</v>
      </c>
      <c r="Y87" s="55">
        <f t="shared" si="14"/>
        <v>-0.002345337988</v>
      </c>
      <c r="Z87" s="55">
        <f t="shared" si="15"/>
        <v>-0.001159079926</v>
      </c>
      <c r="AA87" s="56">
        <f t="shared" si="16"/>
        <v>-0.002318159853</v>
      </c>
      <c r="AB87" s="56">
        <f t="shared" si="17"/>
        <v>0.04213411623</v>
      </c>
      <c r="AC87" s="56">
        <f t="shared" si="18"/>
        <v>0.04244307963</v>
      </c>
      <c r="AD87" s="56">
        <f t="shared" si="19"/>
        <v>-0.02359618389</v>
      </c>
      <c r="AE87" s="56">
        <f t="shared" si="20"/>
        <v>-0.02376921131</v>
      </c>
    </row>
    <row r="88">
      <c r="A88" s="53">
        <v>0.01</v>
      </c>
      <c r="B88" s="53">
        <v>0.99</v>
      </c>
      <c r="C88" s="53">
        <v>0.05</v>
      </c>
      <c r="D88" s="53">
        <v>0.1</v>
      </c>
      <c r="E88" s="55">
        <f t="shared" ref="E88:L88" si="28">E87-$F$77*X87</f>
        <v>0.1621950801</v>
      </c>
      <c r="F88" s="55">
        <f t="shared" si="28"/>
        <v>0.2243901603</v>
      </c>
      <c r="G88" s="55">
        <f t="shared" si="28"/>
        <v>0.2617306306</v>
      </c>
      <c r="H88" s="55">
        <f t="shared" si="28"/>
        <v>0.3234612611</v>
      </c>
      <c r="I88" s="55">
        <f t="shared" si="28"/>
        <v>-0.6397721563</v>
      </c>
      <c r="J88" s="55">
        <f t="shared" si="28"/>
        <v>-0.5974312716</v>
      </c>
      <c r="K88" s="55">
        <f t="shared" si="28"/>
        <v>1.073394185</v>
      </c>
      <c r="L88" s="55">
        <f t="shared" si="28"/>
        <v>1.127618096</v>
      </c>
      <c r="M88" s="53">
        <f t="shared" si="2"/>
        <v>0.03054877004</v>
      </c>
      <c r="N88" s="33">
        <f t="shared" si="3"/>
        <v>0.5076365986</v>
      </c>
      <c r="O88" s="53">
        <f t="shared" si="4"/>
        <v>0.04543265764</v>
      </c>
      <c r="P88" s="33">
        <f t="shared" si="5"/>
        <v>0.5113562111</v>
      </c>
      <c r="Q88" s="33">
        <f t="shared" si="6"/>
        <v>-0.6302719527</v>
      </c>
      <c r="R88" s="33">
        <f t="shared" si="7"/>
        <v>0.3474488759</v>
      </c>
      <c r="S88" s="33">
        <f t="shared" si="8"/>
        <v>1.12150869</v>
      </c>
      <c r="T88" s="33">
        <f t="shared" si="9"/>
        <v>0.7542684557</v>
      </c>
      <c r="U88" s="33">
        <f t="shared" si="10"/>
        <v>0.05693587193</v>
      </c>
      <c r="V88" s="33">
        <f t="shared" si="11"/>
        <v>0.02778468049</v>
      </c>
      <c r="W88" s="54">
        <f t="shared" si="12"/>
        <v>0.08472055242</v>
      </c>
      <c r="X88" s="33">
        <f t="shared" si="13"/>
        <v>-0.001197813692</v>
      </c>
      <c r="Y88" s="55">
        <f t="shared" si="14"/>
        <v>-0.002395627384</v>
      </c>
      <c r="Z88" s="55">
        <f t="shared" si="15"/>
        <v>-0.001186601991</v>
      </c>
      <c r="AA88" s="56">
        <f t="shared" si="16"/>
        <v>-0.002373203983</v>
      </c>
      <c r="AB88" s="56">
        <f t="shared" si="17"/>
        <v>0.0388388502</v>
      </c>
      <c r="AC88" s="56">
        <f t="shared" si="18"/>
        <v>0.03912343462</v>
      </c>
      <c r="AD88" s="56">
        <f t="shared" si="19"/>
        <v>-0.02217979267</v>
      </c>
      <c r="AE88" s="56">
        <f t="shared" si="20"/>
        <v>-0.02234231097</v>
      </c>
    </row>
    <row r="89">
      <c r="A89" s="53">
        <v>0.01</v>
      </c>
      <c r="B89" s="53">
        <v>0.99</v>
      </c>
      <c r="C89" s="53">
        <v>0.05</v>
      </c>
      <c r="D89" s="53">
        <v>0.1</v>
      </c>
      <c r="E89" s="55">
        <f t="shared" ref="E89:L89" si="29">E88-$F$77*X88</f>
        <v>0.1645907075</v>
      </c>
      <c r="F89" s="55">
        <f t="shared" si="29"/>
        <v>0.2291814151</v>
      </c>
      <c r="G89" s="55">
        <f t="shared" si="29"/>
        <v>0.2641038345</v>
      </c>
      <c r="H89" s="55">
        <f t="shared" si="29"/>
        <v>0.3282076691</v>
      </c>
      <c r="I89" s="55">
        <f t="shared" si="29"/>
        <v>-0.7174498566</v>
      </c>
      <c r="J89" s="55">
        <f t="shared" si="29"/>
        <v>-0.6756781408</v>
      </c>
      <c r="K89" s="55">
        <f t="shared" si="29"/>
        <v>1.11775377</v>
      </c>
      <c r="L89" s="55">
        <f t="shared" si="29"/>
        <v>1.172302717</v>
      </c>
      <c r="M89" s="53">
        <f t="shared" si="2"/>
        <v>0.03114767688</v>
      </c>
      <c r="N89" s="33">
        <f t="shared" si="3"/>
        <v>0.5077862897</v>
      </c>
      <c r="O89" s="53">
        <f t="shared" si="4"/>
        <v>0.04602595864</v>
      </c>
      <c r="P89" s="33">
        <f t="shared" si="5"/>
        <v>0.5115044588</v>
      </c>
      <c r="Q89" s="33">
        <f t="shared" si="6"/>
        <v>-0.7099235825</v>
      </c>
      <c r="R89" s="33">
        <f t="shared" si="7"/>
        <v>0.3296157259</v>
      </c>
      <c r="S89" s="33">
        <f t="shared" si="8"/>
        <v>1.167218107</v>
      </c>
      <c r="T89" s="33">
        <f t="shared" si="9"/>
        <v>0.7626418074</v>
      </c>
      <c r="U89" s="33">
        <f t="shared" si="10"/>
        <v>0.05107710611</v>
      </c>
      <c r="V89" s="33">
        <f t="shared" si="11"/>
        <v>0.02584587386</v>
      </c>
      <c r="W89" s="54">
        <f t="shared" si="12"/>
        <v>0.07692297998</v>
      </c>
      <c r="X89" s="33">
        <f t="shared" si="13"/>
        <v>-0.001208114181</v>
      </c>
      <c r="Y89" s="55">
        <f t="shared" si="14"/>
        <v>-0.002416228361</v>
      </c>
      <c r="Z89" s="55">
        <f t="shared" si="15"/>
        <v>-0.001198958289</v>
      </c>
      <c r="AA89" s="56">
        <f t="shared" si="16"/>
        <v>-0.002397916577</v>
      </c>
      <c r="AB89" s="56">
        <f t="shared" si="17"/>
        <v>0.035862524</v>
      </c>
      <c r="AC89" s="56">
        <f t="shared" si="18"/>
        <v>0.03612512055</v>
      </c>
      <c r="AD89" s="56">
        <f t="shared" si="19"/>
        <v>-0.0208985625</v>
      </c>
      <c r="AE89" s="56">
        <f t="shared" si="20"/>
        <v>-0.02105158827</v>
      </c>
    </row>
    <row r="90">
      <c r="A90" s="53">
        <v>0.01</v>
      </c>
      <c r="B90" s="53">
        <v>0.99</v>
      </c>
      <c r="C90" s="53">
        <v>0.05</v>
      </c>
      <c r="D90" s="53">
        <v>0.1</v>
      </c>
      <c r="E90" s="55">
        <f t="shared" ref="E90:L90" si="30">E89-$F$77*X89</f>
        <v>0.1670069359</v>
      </c>
      <c r="F90" s="55">
        <f t="shared" si="30"/>
        <v>0.2340138718</v>
      </c>
      <c r="G90" s="55">
        <f t="shared" si="30"/>
        <v>0.2665017511</v>
      </c>
      <c r="H90" s="55">
        <f t="shared" si="30"/>
        <v>0.3330035022</v>
      </c>
      <c r="I90" s="55">
        <f t="shared" si="30"/>
        <v>-0.7891749046</v>
      </c>
      <c r="J90" s="55">
        <f t="shared" si="30"/>
        <v>-0.7479283819</v>
      </c>
      <c r="K90" s="55">
        <f t="shared" si="30"/>
        <v>1.159550895</v>
      </c>
      <c r="L90" s="55">
        <f t="shared" si="30"/>
        <v>1.214405894</v>
      </c>
      <c r="M90" s="53">
        <f t="shared" si="2"/>
        <v>0.03175173397</v>
      </c>
      <c r="N90" s="33">
        <f t="shared" si="3"/>
        <v>0.5079372667</v>
      </c>
      <c r="O90" s="53">
        <f t="shared" si="4"/>
        <v>0.04662543778</v>
      </c>
      <c r="P90" s="33">
        <f t="shared" si="5"/>
        <v>0.5116542482</v>
      </c>
      <c r="Q90" s="33">
        <f t="shared" si="6"/>
        <v>-0.783532078</v>
      </c>
      <c r="R90" s="33">
        <f t="shared" si="7"/>
        <v>0.3135591421</v>
      </c>
      <c r="S90" s="33">
        <f t="shared" si="8"/>
        <v>1.210335047</v>
      </c>
      <c r="T90" s="33">
        <f t="shared" si="9"/>
        <v>0.7703582264</v>
      </c>
      <c r="U90" s="33">
        <f t="shared" si="10"/>
        <v>0.04607407638</v>
      </c>
      <c r="V90" s="33">
        <f t="shared" si="11"/>
        <v>0.02412125435</v>
      </c>
      <c r="W90" s="54">
        <f t="shared" si="12"/>
        <v>0.07019533073</v>
      </c>
      <c r="X90" s="33">
        <f t="shared" si="13"/>
        <v>-0.00120742911</v>
      </c>
      <c r="Y90" s="55">
        <f t="shared" si="14"/>
        <v>-0.002414858221</v>
      </c>
      <c r="Z90" s="55">
        <f t="shared" si="15"/>
        <v>-0.001200037172</v>
      </c>
      <c r="AA90" s="56">
        <f t="shared" si="16"/>
        <v>-0.002400074344</v>
      </c>
      <c r="AB90" s="56">
        <f t="shared" si="17"/>
        <v>0.03318761072</v>
      </c>
      <c r="AC90" s="56">
        <f t="shared" si="18"/>
        <v>0.0334304709</v>
      </c>
      <c r="AD90" s="56">
        <f t="shared" si="19"/>
        <v>-0.01973643173</v>
      </c>
      <c r="AE90" s="56">
        <f t="shared" si="20"/>
        <v>-0.01988085892</v>
      </c>
    </row>
    <row r="91">
      <c r="A91" s="53">
        <v>0.01</v>
      </c>
      <c r="B91" s="53">
        <v>0.99</v>
      </c>
      <c r="C91" s="53">
        <v>0.05</v>
      </c>
      <c r="D91" s="53">
        <v>0.1</v>
      </c>
      <c r="E91" s="55">
        <f t="shared" ref="E91:L91" si="31">E90-$F$77*X90</f>
        <v>0.1694217941</v>
      </c>
      <c r="F91" s="55">
        <f t="shared" si="31"/>
        <v>0.2388435882</v>
      </c>
      <c r="G91" s="55">
        <f t="shared" si="31"/>
        <v>0.2689018255</v>
      </c>
      <c r="H91" s="55">
        <f t="shared" si="31"/>
        <v>0.3378036509</v>
      </c>
      <c r="I91" s="55">
        <f t="shared" si="31"/>
        <v>-0.8555501261</v>
      </c>
      <c r="J91" s="55">
        <f t="shared" si="31"/>
        <v>-0.8147893237</v>
      </c>
      <c r="K91" s="55">
        <f t="shared" si="31"/>
        <v>1.199023759</v>
      </c>
      <c r="L91" s="55">
        <f t="shared" si="31"/>
        <v>1.254167612</v>
      </c>
      <c r="M91" s="53">
        <f t="shared" si="2"/>
        <v>0.03235544853</v>
      </c>
      <c r="N91" s="33">
        <f t="shared" si="3"/>
        <v>0.5080881565</v>
      </c>
      <c r="O91" s="53">
        <f t="shared" si="4"/>
        <v>0.04722545637</v>
      </c>
      <c r="P91" s="33">
        <f t="shared" si="5"/>
        <v>0.5118041703</v>
      </c>
      <c r="Q91" s="33">
        <f t="shared" si="6"/>
        <v>-0.8517074602</v>
      </c>
      <c r="R91" s="33">
        <f t="shared" si="7"/>
        <v>0.2990748015</v>
      </c>
      <c r="S91" s="33">
        <f t="shared" si="8"/>
        <v>1.251097985</v>
      </c>
      <c r="T91" s="33">
        <f t="shared" si="9"/>
        <v>0.7774898698</v>
      </c>
      <c r="U91" s="33">
        <f t="shared" si="10"/>
        <v>0.04178212043</v>
      </c>
      <c r="V91" s="33">
        <f t="shared" si="11"/>
        <v>0.02258027772</v>
      </c>
      <c r="W91" s="54">
        <f t="shared" si="12"/>
        <v>0.06436239814</v>
      </c>
      <c r="X91" s="33">
        <f t="shared" si="13"/>
        <v>-0.001198762355</v>
      </c>
      <c r="Y91" s="55">
        <f t="shared" si="14"/>
        <v>-0.00239752471</v>
      </c>
      <c r="Z91" s="55">
        <f t="shared" si="15"/>
        <v>-0.001192876802</v>
      </c>
      <c r="AA91" s="56">
        <f t="shared" si="16"/>
        <v>-0.002385753604</v>
      </c>
      <c r="AB91" s="56">
        <f t="shared" si="17"/>
        <v>0.03078937011</v>
      </c>
      <c r="AC91" s="56">
        <f t="shared" si="18"/>
        <v>0.0310145549</v>
      </c>
      <c r="AD91" s="56">
        <f t="shared" si="19"/>
        <v>-0.0186794135</v>
      </c>
      <c r="AE91" s="56">
        <f t="shared" si="20"/>
        <v>-0.01881602947</v>
      </c>
    </row>
    <row r="92">
      <c r="A92" s="53">
        <v>0.01</v>
      </c>
      <c r="B92" s="53">
        <v>0.99</v>
      </c>
      <c r="C92" s="53">
        <v>0.05</v>
      </c>
      <c r="D92" s="53">
        <v>0.1</v>
      </c>
      <c r="E92" s="55">
        <f t="shared" ref="E92:L92" si="32">E91-$F$77*X91</f>
        <v>0.1718193188</v>
      </c>
      <c r="F92" s="55">
        <f t="shared" si="32"/>
        <v>0.2436386376</v>
      </c>
      <c r="G92" s="55">
        <f t="shared" si="32"/>
        <v>0.2712875791</v>
      </c>
      <c r="H92" s="55">
        <f t="shared" si="32"/>
        <v>0.3425751581</v>
      </c>
      <c r="I92" s="55">
        <f t="shared" si="32"/>
        <v>-0.9171288663</v>
      </c>
      <c r="J92" s="55">
        <f t="shared" si="32"/>
        <v>-0.8768184335</v>
      </c>
      <c r="K92" s="55">
        <f t="shared" si="32"/>
        <v>1.236382586</v>
      </c>
      <c r="L92" s="55">
        <f t="shared" si="32"/>
        <v>1.291799671</v>
      </c>
      <c r="M92" s="53">
        <f t="shared" si="2"/>
        <v>0.03295482971</v>
      </c>
      <c r="N92" s="33">
        <f t="shared" si="3"/>
        <v>0.5082379619</v>
      </c>
      <c r="O92" s="53">
        <f t="shared" si="4"/>
        <v>0.04782189477</v>
      </c>
      <c r="P92" s="33">
        <f t="shared" si="5"/>
        <v>0.5119531958</v>
      </c>
      <c r="Q92" s="33">
        <f t="shared" si="6"/>
        <v>-0.915009705</v>
      </c>
      <c r="R92" s="33">
        <f t="shared" si="7"/>
        <v>0.2859757915</v>
      </c>
      <c r="S92" s="33">
        <f t="shared" si="8"/>
        <v>1.289717535</v>
      </c>
      <c r="T92" s="33">
        <f t="shared" si="9"/>
        <v>0.7840993753</v>
      </c>
      <c r="U92" s="33">
        <f t="shared" si="10"/>
        <v>0.03808131875</v>
      </c>
      <c r="V92" s="33">
        <f t="shared" si="11"/>
        <v>0.02119753363</v>
      </c>
      <c r="W92" s="54">
        <f t="shared" si="12"/>
        <v>0.05927885239</v>
      </c>
      <c r="X92" s="33">
        <f t="shared" si="13"/>
        <v>-0.001184407963</v>
      </c>
      <c r="Y92" s="55">
        <f t="shared" si="14"/>
        <v>-0.002368815926</v>
      </c>
      <c r="Z92" s="55">
        <f t="shared" si="15"/>
        <v>-0.00117980549</v>
      </c>
      <c r="AA92" s="56">
        <f t="shared" si="16"/>
        <v>-0.002359610979</v>
      </c>
      <c r="AB92" s="56">
        <f t="shared" si="17"/>
        <v>0.02864048022</v>
      </c>
      <c r="AC92" s="56">
        <f t="shared" si="18"/>
        <v>0.02884984294</v>
      </c>
      <c r="AD92" s="56">
        <f t="shared" si="19"/>
        <v>-0.01771535142</v>
      </c>
      <c r="AE92" s="56">
        <f t="shared" si="20"/>
        <v>-0.01784485114</v>
      </c>
    </row>
    <row r="93">
      <c r="A93" s="53">
        <v>0.01</v>
      </c>
      <c r="B93" s="53">
        <v>0.99</v>
      </c>
      <c r="C93" s="53">
        <v>0.05</v>
      </c>
      <c r="D93" s="53">
        <v>0.1</v>
      </c>
      <c r="E93" s="55">
        <f t="shared" ref="E93:L93" si="33">E92-$F$77*X92</f>
        <v>0.1741881347</v>
      </c>
      <c r="F93" s="55">
        <f t="shared" si="33"/>
        <v>0.2483762695</v>
      </c>
      <c r="G93" s="55">
        <f t="shared" si="33"/>
        <v>0.27364719</v>
      </c>
      <c r="H93" s="55">
        <f t="shared" si="33"/>
        <v>0.3472943801</v>
      </c>
      <c r="I93" s="55">
        <f t="shared" si="33"/>
        <v>-0.9744098267</v>
      </c>
      <c r="J93" s="55">
        <f t="shared" si="33"/>
        <v>-0.9345181194</v>
      </c>
      <c r="K93" s="55">
        <f t="shared" si="33"/>
        <v>1.271813289</v>
      </c>
      <c r="L93" s="55">
        <f t="shared" si="33"/>
        <v>1.327489373</v>
      </c>
      <c r="M93" s="53">
        <f t="shared" si="2"/>
        <v>0.03354703369</v>
      </c>
      <c r="N93" s="33">
        <f t="shared" si="3"/>
        <v>0.508385972</v>
      </c>
      <c r="O93" s="53">
        <f t="shared" si="4"/>
        <v>0.04841179751</v>
      </c>
      <c r="P93" s="33">
        <f t="shared" si="5"/>
        <v>0.5121005861</v>
      </c>
      <c r="Q93" s="33">
        <f t="shared" si="6"/>
        <v>-0.9739435636</v>
      </c>
      <c r="R93" s="33">
        <f t="shared" si="7"/>
        <v>0.2740951646</v>
      </c>
      <c r="S93" s="33">
        <f t="shared" si="8"/>
        <v>1.326380121</v>
      </c>
      <c r="T93" s="33">
        <f t="shared" si="9"/>
        <v>0.790241234</v>
      </c>
      <c r="U93" s="33">
        <f t="shared" si="10"/>
        <v>0.03487312797</v>
      </c>
      <c r="V93" s="33">
        <f t="shared" si="11"/>
        <v>0.01995178231</v>
      </c>
      <c r="W93" s="54">
        <f t="shared" si="12"/>
        <v>0.05482491028</v>
      </c>
      <c r="X93" s="33">
        <f t="shared" si="13"/>
        <v>-0.001166095161</v>
      </c>
      <c r="Y93" s="55">
        <f t="shared" si="14"/>
        <v>-0.002332190322</v>
      </c>
      <c r="Z93" s="55">
        <f t="shared" si="15"/>
        <v>-0.001162584315</v>
      </c>
      <c r="AA93" s="56">
        <f t="shared" si="16"/>
        <v>-0.002325168629</v>
      </c>
      <c r="AB93" s="56">
        <f t="shared" si="17"/>
        <v>0.02671376317</v>
      </c>
      <c r="AC93" s="56">
        <f t="shared" si="18"/>
        <v>0.02690895212</v>
      </c>
      <c r="AD93" s="56">
        <f t="shared" si="19"/>
        <v>-0.0168336856</v>
      </c>
      <c r="AE93" s="56">
        <f t="shared" si="20"/>
        <v>-0.01695668397</v>
      </c>
    </row>
    <row r="94">
      <c r="A94" s="53">
        <v>0.01</v>
      </c>
      <c r="B94" s="53">
        <v>0.99</v>
      </c>
      <c r="C94" s="53">
        <v>0.05</v>
      </c>
      <c r="D94" s="53">
        <v>0.1</v>
      </c>
      <c r="E94" s="55">
        <f t="shared" ref="E94:L94" si="34">E93-$F$77*X93</f>
        <v>0.1765203251</v>
      </c>
      <c r="F94" s="55">
        <f t="shared" si="34"/>
        <v>0.2530406501</v>
      </c>
      <c r="G94" s="55">
        <f t="shared" si="34"/>
        <v>0.2759723587</v>
      </c>
      <c r="H94" s="55">
        <f t="shared" si="34"/>
        <v>0.3519447174</v>
      </c>
      <c r="I94" s="55">
        <f t="shared" si="34"/>
        <v>-1.027837353</v>
      </c>
      <c r="J94" s="55">
        <f t="shared" si="34"/>
        <v>-0.9883360236</v>
      </c>
      <c r="K94" s="55">
        <f t="shared" si="34"/>
        <v>1.30548066</v>
      </c>
      <c r="L94" s="55">
        <f t="shared" si="34"/>
        <v>1.361402741</v>
      </c>
      <c r="M94" s="53">
        <f t="shared" si="2"/>
        <v>0.03413008127</v>
      </c>
      <c r="N94" s="33">
        <f t="shared" si="3"/>
        <v>0.5085316921</v>
      </c>
      <c r="O94" s="53">
        <f t="shared" si="4"/>
        <v>0.04899308967</v>
      </c>
      <c r="P94" s="33">
        <f t="shared" si="5"/>
        <v>0.512245823</v>
      </c>
      <c r="Q94" s="33">
        <f t="shared" si="6"/>
        <v>-1.028958868</v>
      </c>
      <c r="R94" s="33">
        <f t="shared" si="7"/>
        <v>0.2632859991</v>
      </c>
      <c r="S94" s="33">
        <f t="shared" si="8"/>
        <v>1.361251157</v>
      </c>
      <c r="T94" s="33">
        <f t="shared" si="9"/>
        <v>0.7959629682</v>
      </c>
      <c r="U94" s="33">
        <f t="shared" si="10"/>
        <v>0.03207689866</v>
      </c>
      <c r="V94" s="33">
        <f t="shared" si="11"/>
        <v>0.01882518486</v>
      </c>
      <c r="W94" s="54">
        <f t="shared" si="12"/>
        <v>0.05090208351</v>
      </c>
      <c r="X94" s="33">
        <f t="shared" si="13"/>
        <v>-0.001145115465</v>
      </c>
      <c r="Y94" s="55">
        <f t="shared" si="14"/>
        <v>-0.00229023093</v>
      </c>
      <c r="Z94" s="55">
        <f t="shared" si="15"/>
        <v>-0.001142533207</v>
      </c>
      <c r="AA94" s="56">
        <f t="shared" si="16"/>
        <v>-0.002285066415</v>
      </c>
      <c r="AB94" s="56">
        <f t="shared" si="17"/>
        <v>0.02498365051</v>
      </c>
      <c r="AC94" s="56">
        <f t="shared" si="18"/>
        <v>0.02516612202</v>
      </c>
      <c r="AD94" s="56">
        <f t="shared" si="19"/>
        <v>-0.01602523867</v>
      </c>
      <c r="AE94" s="56">
        <f t="shared" si="20"/>
        <v>-0.01614228119</v>
      </c>
    </row>
    <row r="95">
      <c r="A95" s="53">
        <v>0.01</v>
      </c>
      <c r="B95" s="53">
        <v>0.99</v>
      </c>
      <c r="C95" s="53">
        <v>0.05</v>
      </c>
      <c r="D95" s="53">
        <v>0.1</v>
      </c>
      <c r="E95" s="55">
        <f t="shared" ref="E95:L95" si="35">E94-$F$77*X94</f>
        <v>0.178810556</v>
      </c>
      <c r="F95" s="55">
        <f t="shared" si="35"/>
        <v>0.257621112</v>
      </c>
      <c r="G95" s="55">
        <f t="shared" si="35"/>
        <v>0.2782574251</v>
      </c>
      <c r="H95" s="55">
        <f t="shared" si="35"/>
        <v>0.3565148502</v>
      </c>
      <c r="I95" s="55">
        <f t="shared" si="35"/>
        <v>-1.077804654</v>
      </c>
      <c r="J95" s="55">
        <f t="shared" si="35"/>
        <v>-1.038668268</v>
      </c>
      <c r="K95" s="55">
        <f t="shared" si="35"/>
        <v>1.337531137</v>
      </c>
      <c r="L95" s="55">
        <f t="shared" si="35"/>
        <v>1.393687303</v>
      </c>
      <c r="M95" s="53">
        <f t="shared" si="2"/>
        <v>0.034702639</v>
      </c>
      <c r="N95" s="33">
        <f t="shared" si="3"/>
        <v>0.5086747892</v>
      </c>
      <c r="O95" s="53">
        <f t="shared" si="4"/>
        <v>0.04956435627</v>
      </c>
      <c r="P95" s="33">
        <f t="shared" si="5"/>
        <v>0.512388553</v>
      </c>
      <c r="Q95" s="33">
        <f t="shared" si="6"/>
        <v>-1.080453786</v>
      </c>
      <c r="R95" s="33">
        <f t="shared" si="7"/>
        <v>0.2534201515</v>
      </c>
      <c r="S95" s="33">
        <f t="shared" si="8"/>
        <v>1.39447779</v>
      </c>
      <c r="T95" s="33">
        <f t="shared" si="9"/>
        <v>0.8013061347</v>
      </c>
      <c r="U95" s="33">
        <f t="shared" si="10"/>
        <v>0.02962668508</v>
      </c>
      <c r="V95" s="33">
        <f t="shared" si="11"/>
        <v>0.01780268739</v>
      </c>
      <c r="W95" s="54">
        <f t="shared" si="12"/>
        <v>0.04742937247</v>
      </c>
      <c r="X95" s="33">
        <f t="shared" si="13"/>
        <v>-0.001122426739</v>
      </c>
      <c r="Y95" s="55">
        <f t="shared" si="14"/>
        <v>-0.002244853477</v>
      </c>
      <c r="Z95" s="55">
        <f t="shared" si="15"/>
        <v>-0.001120634754</v>
      </c>
      <c r="AA95" s="56">
        <f t="shared" si="16"/>
        <v>-0.002241269507</v>
      </c>
      <c r="AB95" s="56">
        <f t="shared" si="17"/>
        <v>0.02342686375</v>
      </c>
      <c r="AC95" s="56">
        <f t="shared" si="18"/>
        <v>0.02359790002</v>
      </c>
      <c r="AD95" s="56">
        <f t="shared" si="19"/>
        <v>-0.01528202552</v>
      </c>
      <c r="AE95" s="56">
        <f t="shared" si="20"/>
        <v>-0.01539359746</v>
      </c>
    </row>
    <row r="96">
      <c r="A96" s="53">
        <v>0.01</v>
      </c>
      <c r="B96" s="53">
        <v>0.99</v>
      </c>
      <c r="C96" s="53">
        <v>0.05</v>
      </c>
      <c r="D96" s="53">
        <v>0.1</v>
      </c>
      <c r="E96" s="55">
        <f t="shared" ref="E96:L96" si="36">E95-$F$77*X95</f>
        <v>0.1810554095</v>
      </c>
      <c r="F96" s="55">
        <f t="shared" si="36"/>
        <v>0.262110819</v>
      </c>
      <c r="G96" s="55">
        <f t="shared" si="36"/>
        <v>0.2804986946</v>
      </c>
      <c r="H96" s="55">
        <f t="shared" si="36"/>
        <v>0.3609973892</v>
      </c>
      <c r="I96" s="55">
        <f t="shared" si="36"/>
        <v>-1.124658382</v>
      </c>
      <c r="J96" s="55">
        <f t="shared" si="36"/>
        <v>-1.085864068</v>
      </c>
      <c r="K96" s="55">
        <f t="shared" si="36"/>
        <v>1.368095188</v>
      </c>
      <c r="L96" s="55">
        <f t="shared" si="36"/>
        <v>1.424474498</v>
      </c>
      <c r="M96" s="53">
        <f t="shared" si="2"/>
        <v>0.03526385237</v>
      </c>
      <c r="N96" s="33">
        <f t="shared" si="3"/>
        <v>0.5088150496</v>
      </c>
      <c r="O96" s="53">
        <f t="shared" si="4"/>
        <v>0.05012467365</v>
      </c>
      <c r="P96" s="33">
        <f t="shared" si="5"/>
        <v>0.5125285454</v>
      </c>
      <c r="Q96" s="33">
        <f t="shared" si="6"/>
        <v>-1.128779441</v>
      </c>
      <c r="R96" s="33">
        <f t="shared" si="7"/>
        <v>0.244386421</v>
      </c>
      <c r="S96" s="33">
        <f t="shared" si="8"/>
        <v>1.426191264</v>
      </c>
      <c r="T96" s="33">
        <f t="shared" si="9"/>
        <v>0.8063071768</v>
      </c>
      <c r="U96" s="33">
        <f t="shared" si="10"/>
        <v>0.02746849718</v>
      </c>
      <c r="V96" s="33">
        <f t="shared" si="11"/>
        <v>0.01687152666</v>
      </c>
      <c r="W96" s="54">
        <f t="shared" si="12"/>
        <v>0.04434002383</v>
      </c>
      <c r="X96" s="33">
        <f t="shared" si="13"/>
        <v>-0.001098735101</v>
      </c>
      <c r="Y96" s="55">
        <f t="shared" si="14"/>
        <v>-0.002197470202</v>
      </c>
      <c r="Z96" s="55">
        <f t="shared" si="15"/>
        <v>-0.001097616247</v>
      </c>
      <c r="AA96" s="56">
        <f t="shared" si="16"/>
        <v>-0.002195232494</v>
      </c>
      <c r="AB96" s="56">
        <f t="shared" si="17"/>
        <v>0.02202263197</v>
      </c>
      <c r="AC96" s="56">
        <f t="shared" si="18"/>
        <v>0.02218336021</v>
      </c>
      <c r="AD96" s="56">
        <f t="shared" si="19"/>
        <v>-0.01459708685</v>
      </c>
      <c r="AE96" s="56">
        <f t="shared" si="20"/>
        <v>-0.01470362109</v>
      </c>
    </row>
    <row r="97">
      <c r="A97" s="53">
        <v>0.01</v>
      </c>
      <c r="B97" s="53">
        <v>0.99</v>
      </c>
      <c r="C97" s="53">
        <v>0.05</v>
      </c>
      <c r="D97" s="53">
        <v>0.1</v>
      </c>
      <c r="E97" s="55">
        <f t="shared" ref="E97:L97" si="37">E96-$F$77*X96</f>
        <v>0.1832528797</v>
      </c>
      <c r="F97" s="55">
        <f t="shared" si="37"/>
        <v>0.2665057594</v>
      </c>
      <c r="G97" s="55">
        <f t="shared" si="37"/>
        <v>0.2826939271</v>
      </c>
      <c r="H97" s="55">
        <f t="shared" si="37"/>
        <v>0.3653878542</v>
      </c>
      <c r="I97" s="55">
        <f t="shared" si="37"/>
        <v>-1.168703646</v>
      </c>
      <c r="J97" s="55">
        <f t="shared" si="37"/>
        <v>-1.130230788</v>
      </c>
      <c r="K97" s="55">
        <f t="shared" si="37"/>
        <v>1.397289362</v>
      </c>
      <c r="L97" s="55">
        <f t="shared" si="37"/>
        <v>1.45388174</v>
      </c>
      <c r="M97" s="53">
        <f t="shared" si="2"/>
        <v>0.03581321992</v>
      </c>
      <c r="N97" s="33">
        <f t="shared" si="3"/>
        <v>0.5089523482</v>
      </c>
      <c r="O97" s="53">
        <f t="shared" si="4"/>
        <v>0.05067348177</v>
      </c>
      <c r="P97" s="33">
        <f t="shared" si="5"/>
        <v>0.5126656603</v>
      </c>
      <c r="Q97" s="33">
        <f t="shared" si="6"/>
        <v>-1.174244978</v>
      </c>
      <c r="R97" s="33">
        <f t="shared" si="7"/>
        <v>0.2360885418</v>
      </c>
      <c r="S97" s="33">
        <f t="shared" si="8"/>
        <v>1.456508944</v>
      </c>
      <c r="T97" s="33">
        <f t="shared" si="9"/>
        <v>0.8109981461</v>
      </c>
      <c r="U97" s="33">
        <f t="shared" si="10"/>
        <v>0.02555801438</v>
      </c>
      <c r="V97" s="33">
        <f t="shared" si="11"/>
        <v>0.01602083185</v>
      </c>
      <c r="W97" s="54">
        <f t="shared" si="12"/>
        <v>0.04157884622</v>
      </c>
      <c r="X97" s="33">
        <f t="shared" si="13"/>
        <v>-0.001074557892</v>
      </c>
      <c r="Y97" s="55">
        <f t="shared" si="14"/>
        <v>-0.002149115785</v>
      </c>
      <c r="Z97" s="55">
        <f t="shared" si="15"/>
        <v>-0.001074012993</v>
      </c>
      <c r="AA97" s="56">
        <f t="shared" si="16"/>
        <v>-0.002148025985</v>
      </c>
      <c r="AB97" s="56">
        <f t="shared" si="17"/>
        <v>0.02075265228</v>
      </c>
      <c r="AC97" s="56">
        <f t="shared" si="18"/>
        <v>0.02090406346</v>
      </c>
      <c r="AD97" s="56">
        <f t="shared" si="19"/>
        <v>-0.01396434522</v>
      </c>
      <c r="AE97" s="56">
        <f t="shared" si="20"/>
        <v>-0.01406622897</v>
      </c>
    </row>
    <row r="98">
      <c r="A98" s="53">
        <v>0.01</v>
      </c>
      <c r="B98" s="53">
        <v>0.99</v>
      </c>
      <c r="C98" s="53">
        <v>0.05</v>
      </c>
      <c r="D98" s="53">
        <v>0.1</v>
      </c>
      <c r="E98" s="55">
        <f t="shared" ref="E98:L98" si="38">E97-$F$77*X97</f>
        <v>0.1854019955</v>
      </c>
      <c r="F98" s="55">
        <f t="shared" si="38"/>
        <v>0.2708039909</v>
      </c>
      <c r="G98" s="55">
        <f t="shared" si="38"/>
        <v>0.2848419531</v>
      </c>
      <c r="H98" s="55">
        <f t="shared" si="38"/>
        <v>0.3696839062</v>
      </c>
      <c r="I98" s="55">
        <f t="shared" si="38"/>
        <v>-1.21020895</v>
      </c>
      <c r="J98" s="55">
        <f t="shared" si="38"/>
        <v>-1.172038915</v>
      </c>
      <c r="K98" s="55">
        <f t="shared" si="38"/>
        <v>1.425218052</v>
      </c>
      <c r="L98" s="55">
        <f t="shared" si="38"/>
        <v>1.482014198</v>
      </c>
      <c r="M98" s="53">
        <f t="shared" si="2"/>
        <v>0.03635049887</v>
      </c>
      <c r="N98" s="33">
        <f t="shared" si="3"/>
        <v>0.5090866242</v>
      </c>
      <c r="O98" s="53">
        <f t="shared" si="4"/>
        <v>0.05121048827</v>
      </c>
      <c r="P98" s="33">
        <f t="shared" si="5"/>
        <v>0.5127998249</v>
      </c>
      <c r="Q98" s="33">
        <f t="shared" si="6"/>
        <v>-1.217122539</v>
      </c>
      <c r="R98" s="33">
        <f t="shared" si="7"/>
        <v>0.2284432266</v>
      </c>
      <c r="S98" s="33">
        <f t="shared" si="8"/>
        <v>1.485536068</v>
      </c>
      <c r="T98" s="33">
        <f t="shared" si="9"/>
        <v>0.8154073153</v>
      </c>
      <c r="U98" s="33">
        <f t="shared" si="10"/>
        <v>0.02385872162</v>
      </c>
      <c r="V98" s="33">
        <f t="shared" si="11"/>
        <v>0.01524130277</v>
      </c>
      <c r="W98" s="54">
        <f t="shared" si="12"/>
        <v>0.03910002439</v>
      </c>
      <c r="X98" s="33">
        <f t="shared" si="13"/>
        <v>-0.001050271399</v>
      </c>
      <c r="Y98" s="55">
        <f t="shared" si="14"/>
        <v>-0.002100542798</v>
      </c>
      <c r="Z98" s="55">
        <f t="shared" si="15"/>
        <v>-0.00105021643</v>
      </c>
      <c r="AA98" s="56">
        <f t="shared" si="16"/>
        <v>-0.002100432861</v>
      </c>
      <c r="AB98" s="56">
        <f t="shared" si="17"/>
        <v>0.01960091941</v>
      </c>
      <c r="AC98" s="56">
        <f t="shared" si="18"/>
        <v>0.01974388555</v>
      </c>
      <c r="AD98" s="56">
        <f t="shared" si="19"/>
        <v>-0.0133784814</v>
      </c>
      <c r="AE98" s="56">
        <f t="shared" si="20"/>
        <v>-0.01347606201</v>
      </c>
    </row>
    <row r="99">
      <c r="A99" s="53">
        <v>0.01</v>
      </c>
      <c r="B99" s="53">
        <v>0.99</v>
      </c>
      <c r="C99" s="53">
        <v>0.05</v>
      </c>
      <c r="D99" s="53">
        <v>0.1</v>
      </c>
      <c r="E99" s="55">
        <f t="shared" ref="E99:L99" si="39">E98-$F$77*X98</f>
        <v>0.1875025383</v>
      </c>
      <c r="F99" s="55">
        <f t="shared" si="39"/>
        <v>0.2750050765</v>
      </c>
      <c r="G99" s="55">
        <f t="shared" si="39"/>
        <v>0.2869423859</v>
      </c>
      <c r="H99" s="55">
        <f t="shared" si="39"/>
        <v>0.3738847719</v>
      </c>
      <c r="I99" s="55">
        <f t="shared" si="39"/>
        <v>-1.249410789</v>
      </c>
      <c r="J99" s="55">
        <f t="shared" si="39"/>
        <v>-1.211526686</v>
      </c>
      <c r="K99" s="55">
        <f t="shared" si="39"/>
        <v>1.451975015</v>
      </c>
      <c r="L99" s="55">
        <f t="shared" si="39"/>
        <v>1.508966322</v>
      </c>
      <c r="M99" s="53">
        <f t="shared" si="2"/>
        <v>0.03687563457</v>
      </c>
      <c r="N99" s="33">
        <f t="shared" si="3"/>
        <v>0.5092178641</v>
      </c>
      <c r="O99" s="53">
        <f t="shared" si="4"/>
        <v>0.05173559649</v>
      </c>
      <c r="P99" s="33">
        <f t="shared" si="5"/>
        <v>0.512931015</v>
      </c>
      <c r="Q99" s="33">
        <f t="shared" si="6"/>
        <v>-1.257651906</v>
      </c>
      <c r="R99" s="33">
        <f t="shared" si="7"/>
        <v>0.2213783683</v>
      </c>
      <c r="S99" s="33">
        <f t="shared" si="8"/>
        <v>1.513367243</v>
      </c>
      <c r="T99" s="33">
        <f t="shared" si="9"/>
        <v>0.8195596961</v>
      </c>
      <c r="U99" s="33">
        <f t="shared" si="10"/>
        <v>0.02234040729</v>
      </c>
      <c r="V99" s="33">
        <f t="shared" si="11"/>
        <v>0.01452494859</v>
      </c>
      <c r="W99" s="54">
        <f t="shared" si="12"/>
        <v>0.03686535589</v>
      </c>
      <c r="X99" s="33">
        <f t="shared" si="13"/>
        <v>-0.001026146724</v>
      </c>
      <c r="Y99" s="55">
        <f t="shared" si="14"/>
        <v>-0.002052293448</v>
      </c>
      <c r="Z99" s="55">
        <f t="shared" si="15"/>
        <v>-0.001026510406</v>
      </c>
      <c r="AA99" s="56">
        <f t="shared" si="16"/>
        <v>-0.002053020812</v>
      </c>
      <c r="AB99" s="56">
        <f t="shared" si="17"/>
        <v>0.01855349875</v>
      </c>
      <c r="AC99" s="56">
        <f t="shared" si="18"/>
        <v>0.01868878847</v>
      </c>
      <c r="AD99" s="56">
        <f t="shared" si="19"/>
        <v>-0.0128348286</v>
      </c>
      <c r="AE99" s="56">
        <f t="shared" si="20"/>
        <v>-0.01292841851</v>
      </c>
    </row>
    <row r="100">
      <c r="A100" s="53">
        <v>0.01</v>
      </c>
      <c r="B100" s="53">
        <v>0.99</v>
      </c>
      <c r="C100" s="53">
        <v>0.05</v>
      </c>
      <c r="D100" s="53">
        <v>0.1</v>
      </c>
      <c r="E100" s="55">
        <f t="shared" ref="E100:L100" si="40">E99-$F$77*X99</f>
        <v>0.1895548317</v>
      </c>
      <c r="F100" s="55">
        <f t="shared" si="40"/>
        <v>0.2791096634</v>
      </c>
      <c r="G100" s="55">
        <f t="shared" si="40"/>
        <v>0.2889954068</v>
      </c>
      <c r="H100" s="55">
        <f t="shared" si="40"/>
        <v>0.3779908135</v>
      </c>
      <c r="I100" s="55">
        <f t="shared" si="40"/>
        <v>-1.286517786</v>
      </c>
      <c r="J100" s="55">
        <f t="shared" si="40"/>
        <v>-1.248904263</v>
      </c>
      <c r="K100" s="55">
        <f t="shared" si="40"/>
        <v>1.477644672</v>
      </c>
      <c r="L100" s="55">
        <f t="shared" si="40"/>
        <v>1.534823159</v>
      </c>
      <c r="M100" s="53">
        <f t="shared" si="2"/>
        <v>0.03738870793</v>
      </c>
      <c r="N100" s="33">
        <f t="shared" si="3"/>
        <v>0.5093460883</v>
      </c>
      <c r="O100" s="53">
        <f t="shared" si="4"/>
        <v>0.05224885169</v>
      </c>
      <c r="P100" s="33">
        <f t="shared" si="5"/>
        <v>0.5130592421</v>
      </c>
      <c r="Q100" s="33">
        <f t="shared" si="6"/>
        <v>-1.296044677</v>
      </c>
      <c r="R100" s="33">
        <f t="shared" si="7"/>
        <v>0.214831444</v>
      </c>
      <c r="S100" s="33">
        <f t="shared" si="8"/>
        <v>1.540087741</v>
      </c>
      <c r="T100" s="33">
        <f t="shared" si="9"/>
        <v>0.8234774798</v>
      </c>
      <c r="U100" s="33">
        <f t="shared" si="10"/>
        <v>0.02097796022</v>
      </c>
      <c r="V100" s="33">
        <f t="shared" si="11"/>
        <v>0.01386487487</v>
      </c>
      <c r="W100" s="54">
        <f t="shared" si="12"/>
        <v>0.03484283509</v>
      </c>
      <c r="X100" s="33">
        <f t="shared" si="13"/>
        <v>-0.001002376626</v>
      </c>
      <c r="Y100" s="55">
        <f t="shared" si="14"/>
        <v>-0.002004753251</v>
      </c>
      <c r="Z100" s="55">
        <f t="shared" si="15"/>
        <v>-0.001003098383</v>
      </c>
      <c r="AA100" s="56">
        <f t="shared" si="16"/>
        <v>-0.002006196766</v>
      </c>
      <c r="AB100" s="56">
        <f t="shared" si="17"/>
        <v>0.01759828506</v>
      </c>
      <c r="AC100" s="56">
        <f t="shared" si="18"/>
        <v>0.01772657728</v>
      </c>
      <c r="AD100" s="56">
        <f t="shared" si="19"/>
        <v>-0.01232928229</v>
      </c>
      <c r="AE100" s="56">
        <f t="shared" si="20"/>
        <v>-0.01241916326</v>
      </c>
    </row>
    <row r="101">
      <c r="A101" s="53">
        <v>0.01</v>
      </c>
      <c r="B101" s="53">
        <v>0.99</v>
      </c>
      <c r="C101" s="53">
        <v>0.05</v>
      </c>
      <c r="D101" s="53">
        <v>0.1</v>
      </c>
      <c r="E101" s="55">
        <f t="shared" ref="E101:L101" si="41">E100-$F$77*X100</f>
        <v>0.191559585</v>
      </c>
      <c r="F101" s="55">
        <f t="shared" si="41"/>
        <v>0.2831191699</v>
      </c>
      <c r="G101" s="55">
        <f t="shared" si="41"/>
        <v>0.2910016035</v>
      </c>
      <c r="H101" s="55">
        <f t="shared" si="41"/>
        <v>0.382003207</v>
      </c>
      <c r="I101" s="55">
        <f t="shared" si="41"/>
        <v>-1.321714357</v>
      </c>
      <c r="J101" s="55">
        <f t="shared" si="41"/>
        <v>-1.284357418</v>
      </c>
      <c r="K101" s="55">
        <f t="shared" si="41"/>
        <v>1.502303237</v>
      </c>
      <c r="L101" s="55">
        <f t="shared" si="41"/>
        <v>1.559661486</v>
      </c>
      <c r="M101" s="53">
        <f t="shared" si="2"/>
        <v>0.03788989624</v>
      </c>
      <c r="N101" s="33">
        <f t="shared" si="3"/>
        <v>0.509471341</v>
      </c>
      <c r="O101" s="53">
        <f t="shared" si="4"/>
        <v>0.05275040088</v>
      </c>
      <c r="P101" s="33">
        <f t="shared" si="5"/>
        <v>0.5131845431</v>
      </c>
      <c r="Q101" s="33">
        <f t="shared" si="6"/>
        <v>-1.33248796</v>
      </c>
      <c r="R101" s="33">
        <f t="shared" si="7"/>
        <v>0.2087481252</v>
      </c>
      <c r="S101" s="33">
        <f t="shared" si="8"/>
        <v>1.565774612</v>
      </c>
      <c r="T101" s="33">
        <f t="shared" si="9"/>
        <v>0.8271804112</v>
      </c>
      <c r="U101" s="33">
        <f t="shared" si="10"/>
        <v>0.01975040864</v>
      </c>
      <c r="V101" s="33">
        <f t="shared" si="11"/>
        <v>0.01325510924</v>
      </c>
      <c r="W101" s="54">
        <f t="shared" si="12"/>
        <v>0.03300551788</v>
      </c>
      <c r="X101" s="33">
        <f t="shared" si="13"/>
        <v>-0.000979095566</v>
      </c>
      <c r="Y101" s="55">
        <f t="shared" si="14"/>
        <v>-0.001958191132</v>
      </c>
      <c r="Z101" s="55">
        <f t="shared" si="15"/>
        <v>-0.0009801238134</v>
      </c>
      <c r="AA101" s="56">
        <f t="shared" si="16"/>
        <v>-0.001960247627</v>
      </c>
      <c r="AB101" s="56">
        <f t="shared" si="17"/>
        <v>0.01672476928</v>
      </c>
      <c r="AC101" s="56">
        <f t="shared" si="18"/>
        <v>0.01684666514</v>
      </c>
      <c r="AD101" s="56">
        <f t="shared" si="19"/>
        <v>-0.01185822321</v>
      </c>
      <c r="AE101" s="56">
        <f t="shared" si="20"/>
        <v>-0.01194465002</v>
      </c>
    </row>
    <row r="102">
      <c r="A102" s="53">
        <v>0.01</v>
      </c>
      <c r="B102" s="53">
        <v>0.99</v>
      </c>
      <c r="C102" s="53">
        <v>0.05</v>
      </c>
      <c r="D102" s="53">
        <v>0.1</v>
      </c>
      <c r="E102" s="55">
        <f t="shared" ref="E102:L102" si="42">E101-$F$77*X101</f>
        <v>0.1935177761</v>
      </c>
      <c r="F102" s="55">
        <f t="shared" si="42"/>
        <v>0.2870355522</v>
      </c>
      <c r="G102" s="55">
        <f t="shared" si="42"/>
        <v>0.2929618511</v>
      </c>
      <c r="H102" s="55">
        <f t="shared" si="42"/>
        <v>0.3859237023</v>
      </c>
      <c r="I102" s="55">
        <f t="shared" si="42"/>
        <v>-1.355163895</v>
      </c>
      <c r="J102" s="55">
        <f t="shared" si="42"/>
        <v>-1.318050748</v>
      </c>
      <c r="K102" s="55">
        <f t="shared" si="42"/>
        <v>1.526019683</v>
      </c>
      <c r="L102" s="55">
        <f t="shared" si="42"/>
        <v>1.583550786</v>
      </c>
      <c r="M102" s="53">
        <f t="shared" si="2"/>
        <v>0.03837944402</v>
      </c>
      <c r="N102" s="33">
        <f t="shared" si="3"/>
        <v>0.5095936834</v>
      </c>
      <c r="O102" s="53">
        <f t="shared" si="4"/>
        <v>0.05324046279</v>
      </c>
      <c r="P102" s="33">
        <f t="shared" si="5"/>
        <v>0.5133069726</v>
      </c>
      <c r="Q102" s="33">
        <f t="shared" si="6"/>
        <v>-1.3671476</v>
      </c>
      <c r="R102" s="33">
        <f t="shared" si="7"/>
        <v>0.2030810855</v>
      </c>
      <c r="S102" s="33">
        <f t="shared" si="8"/>
        <v>1.590497651</v>
      </c>
      <c r="T102" s="33">
        <f t="shared" si="9"/>
        <v>0.8306861076</v>
      </c>
      <c r="U102" s="33">
        <f t="shared" si="10"/>
        <v>0.01864015279</v>
      </c>
      <c r="V102" s="33">
        <f t="shared" si="11"/>
        <v>0.01269045816</v>
      </c>
      <c r="W102" s="54">
        <f t="shared" si="12"/>
        <v>0.03133061094</v>
      </c>
      <c r="X102" s="33">
        <f t="shared" si="13"/>
        <v>-0.0009563946692</v>
      </c>
      <c r="Y102" s="55">
        <f t="shared" si="14"/>
        <v>-0.001912789338</v>
      </c>
      <c r="Z102" s="55">
        <f t="shared" si="15"/>
        <v>-0.0009576853798</v>
      </c>
      <c r="AA102" s="56">
        <f t="shared" si="16"/>
        <v>-0.00191537076</v>
      </c>
      <c r="AB102" s="56">
        <f t="shared" si="17"/>
        <v>0.01592382436</v>
      </c>
      <c r="AC102" s="56">
        <f t="shared" si="18"/>
        <v>0.01603985752</v>
      </c>
      <c r="AD102" s="56">
        <f t="shared" si="19"/>
        <v>-0.01141845188</v>
      </c>
      <c r="AE102" s="56">
        <f t="shared" si="20"/>
        <v>-0.01150165545</v>
      </c>
    </row>
    <row r="103">
      <c r="A103" s="53">
        <v>0.01</v>
      </c>
      <c r="B103" s="53">
        <v>0.99</v>
      </c>
      <c r="C103" s="53">
        <v>0.05</v>
      </c>
      <c r="D103" s="53">
        <v>0.1</v>
      </c>
      <c r="E103" s="55">
        <f t="shared" ref="E103:L103" si="43">E102-$F$77*X102</f>
        <v>0.1954305654</v>
      </c>
      <c r="F103" s="55">
        <f t="shared" si="43"/>
        <v>0.2908611309</v>
      </c>
      <c r="G103" s="55">
        <f t="shared" si="43"/>
        <v>0.2948772219</v>
      </c>
      <c r="H103" s="55">
        <f t="shared" si="43"/>
        <v>0.3897544438</v>
      </c>
      <c r="I103" s="55">
        <f t="shared" si="43"/>
        <v>-1.387011544</v>
      </c>
      <c r="J103" s="55">
        <f t="shared" si="43"/>
        <v>-1.350130463</v>
      </c>
      <c r="K103" s="55">
        <f t="shared" si="43"/>
        <v>1.548856587</v>
      </c>
      <c r="L103" s="55">
        <f t="shared" si="43"/>
        <v>1.606554097</v>
      </c>
      <c r="M103" s="53">
        <f t="shared" si="2"/>
        <v>0.03885764136</v>
      </c>
      <c r="N103" s="33">
        <f t="shared" si="3"/>
        <v>0.5097131882</v>
      </c>
      <c r="O103" s="53">
        <f t="shared" si="4"/>
        <v>0.05371930548</v>
      </c>
      <c r="P103" s="33">
        <f t="shared" si="5"/>
        <v>0.5134265977</v>
      </c>
      <c r="Q103" s="33">
        <f t="shared" si="6"/>
        <v>-1.400170966</v>
      </c>
      <c r="R103" s="33">
        <f t="shared" si="7"/>
        <v>0.1977889831</v>
      </c>
      <c r="S103" s="33">
        <f t="shared" si="8"/>
        <v>1.614320233</v>
      </c>
      <c r="T103" s="33">
        <f t="shared" si="9"/>
        <v>0.8340103303</v>
      </c>
      <c r="U103" s="33">
        <f t="shared" si="10"/>
        <v>0.01763235109</v>
      </c>
      <c r="V103" s="33">
        <f t="shared" si="11"/>
        <v>0.01216638853</v>
      </c>
      <c r="W103" s="54">
        <f t="shared" si="12"/>
        <v>0.02979873961</v>
      </c>
      <c r="X103" s="33">
        <f t="shared" si="13"/>
        <v>-0.0009343328987</v>
      </c>
      <c r="Y103" s="55">
        <f t="shared" si="14"/>
        <v>-0.001868665797</v>
      </c>
      <c r="Z103" s="55">
        <f t="shared" si="15"/>
        <v>-0.0009358484099</v>
      </c>
      <c r="AA103" s="56">
        <f t="shared" si="16"/>
        <v>-0.00187169682</v>
      </c>
      <c r="AB103" s="56">
        <f t="shared" si="17"/>
        <v>0.01518751432</v>
      </c>
      <c r="AC103" s="56">
        <f t="shared" si="18"/>
        <v>0.01529815979</v>
      </c>
      <c r="AD103" s="56">
        <f t="shared" si="19"/>
        <v>-0.01100713263</v>
      </c>
      <c r="AE103" s="56">
        <f t="shared" si="20"/>
        <v>-0.01108732281</v>
      </c>
    </row>
    <row r="104">
      <c r="A104" s="53">
        <v>0.01</v>
      </c>
      <c r="B104" s="53">
        <v>0.99</v>
      </c>
      <c r="C104" s="53">
        <v>0.05</v>
      </c>
      <c r="D104" s="53">
        <v>0.1</v>
      </c>
      <c r="E104" s="55">
        <f t="shared" ref="E104:L104" si="44">E103-$F$77*X103</f>
        <v>0.1972992312</v>
      </c>
      <c r="F104" s="55">
        <f t="shared" si="44"/>
        <v>0.2945984625</v>
      </c>
      <c r="G104" s="55">
        <f t="shared" si="44"/>
        <v>0.2967489187</v>
      </c>
      <c r="H104" s="55">
        <f t="shared" si="44"/>
        <v>0.3934978374</v>
      </c>
      <c r="I104" s="55">
        <f t="shared" si="44"/>
        <v>-1.417386572</v>
      </c>
      <c r="J104" s="55">
        <f t="shared" si="44"/>
        <v>-1.380726783</v>
      </c>
      <c r="K104" s="55">
        <f t="shared" si="44"/>
        <v>1.570870852</v>
      </c>
      <c r="L104" s="55">
        <f t="shared" si="44"/>
        <v>1.628728743</v>
      </c>
      <c r="M104" s="53">
        <f t="shared" si="2"/>
        <v>0.03932480781</v>
      </c>
      <c r="N104" s="33">
        <f t="shared" si="3"/>
        <v>0.5098299352</v>
      </c>
      <c r="O104" s="53">
        <f t="shared" si="4"/>
        <v>0.05418722968</v>
      </c>
      <c r="P104" s="33">
        <f t="shared" si="5"/>
        <v>0.5135434937</v>
      </c>
      <c r="Q104" s="33">
        <f t="shared" si="6"/>
        <v>-1.43168936</v>
      </c>
      <c r="R104" s="33">
        <f t="shared" si="7"/>
        <v>0.1928355988</v>
      </c>
      <c r="S104" s="33">
        <f t="shared" si="8"/>
        <v>1.637300034</v>
      </c>
      <c r="T104" s="33">
        <f t="shared" si="9"/>
        <v>0.8371672176</v>
      </c>
      <c r="U104" s="33">
        <f t="shared" si="10"/>
        <v>0.0167144281</v>
      </c>
      <c r="V104" s="33">
        <f t="shared" si="11"/>
        <v>0.01167892968</v>
      </c>
      <c r="W104" s="54">
        <f t="shared" si="12"/>
        <v>0.02839335778</v>
      </c>
      <c r="X104" s="33">
        <f t="shared" si="13"/>
        <v>-0.0009129454134</v>
      </c>
      <c r="Y104" s="55">
        <f t="shared" si="14"/>
        <v>-0.001825890827</v>
      </c>
      <c r="Z104" s="55">
        <f t="shared" si="15"/>
        <v>-0.0009146534314</v>
      </c>
      <c r="AA104" s="56">
        <f t="shared" si="16"/>
        <v>-0.001829306863</v>
      </c>
      <c r="AB104" s="56">
        <f t="shared" si="17"/>
        <v>0.01450892718</v>
      </c>
      <c r="AC104" s="56">
        <f t="shared" si="18"/>
        <v>0.01461460899</v>
      </c>
      <c r="AD104" s="56">
        <f t="shared" si="19"/>
        <v>-0.01062174593</v>
      </c>
      <c r="AE104" s="56">
        <f t="shared" si="20"/>
        <v>-0.01069911384</v>
      </c>
    </row>
    <row r="105">
      <c r="A105" s="53">
        <v>0.01</v>
      </c>
      <c r="B105" s="53">
        <v>0.99</v>
      </c>
      <c r="C105" s="53">
        <v>0.05</v>
      </c>
      <c r="D105" s="53">
        <v>0.1</v>
      </c>
      <c r="E105" s="55">
        <f t="shared" ref="E105:L105" si="45">E104-$F$77*X104</f>
        <v>0.1991251221</v>
      </c>
      <c r="F105" s="55">
        <f t="shared" si="45"/>
        <v>0.2982502441</v>
      </c>
      <c r="G105" s="55">
        <f t="shared" si="45"/>
        <v>0.2985782256</v>
      </c>
      <c r="H105" s="55">
        <f t="shared" si="45"/>
        <v>0.3971564512</v>
      </c>
      <c r="I105" s="55">
        <f t="shared" si="45"/>
        <v>-1.446404427</v>
      </c>
      <c r="J105" s="55">
        <f t="shared" si="45"/>
        <v>-1.409956001</v>
      </c>
      <c r="K105" s="55">
        <f t="shared" si="45"/>
        <v>1.592114344</v>
      </c>
      <c r="L105" s="55">
        <f t="shared" si="45"/>
        <v>1.65012697</v>
      </c>
      <c r="M105" s="53">
        <f t="shared" si="2"/>
        <v>0.03978128051</v>
      </c>
      <c r="N105" s="33">
        <f t="shared" si="3"/>
        <v>0.5099440088</v>
      </c>
      <c r="O105" s="53">
        <f t="shared" si="4"/>
        <v>0.0546445564</v>
      </c>
      <c r="P105" s="33">
        <f t="shared" si="5"/>
        <v>0.5136577407</v>
      </c>
      <c r="Q105" s="33">
        <f t="shared" si="6"/>
        <v>-1.461820085</v>
      </c>
      <c r="R105" s="33">
        <f t="shared" si="7"/>
        <v>0.1881891057</v>
      </c>
      <c r="S105" s="33">
        <f t="shared" si="8"/>
        <v>1.659489663</v>
      </c>
      <c r="T105" s="33">
        <f t="shared" si="9"/>
        <v>0.8401694844</v>
      </c>
      <c r="U105" s="33">
        <f t="shared" si="10"/>
        <v>0.0158756787</v>
      </c>
      <c r="V105" s="33">
        <f t="shared" si="11"/>
        <v>0.0112245917</v>
      </c>
      <c r="W105" s="54">
        <f t="shared" si="12"/>
        <v>0.0271002704</v>
      </c>
      <c r="X105" s="33">
        <f t="shared" si="13"/>
        <v>-0.000892249825</v>
      </c>
      <c r="Y105" s="55">
        <f t="shared" si="14"/>
        <v>-0.00178449965</v>
      </c>
      <c r="Z105" s="55">
        <f t="shared" si="15"/>
        <v>-0.0008941225956</v>
      </c>
      <c r="AA105" s="56">
        <f t="shared" si="16"/>
        <v>-0.001788245191</v>
      </c>
      <c r="AB105" s="56">
        <f t="shared" si="17"/>
        <v>0.01388203054</v>
      </c>
      <c r="AC105" s="56">
        <f t="shared" si="18"/>
        <v>0.01398312819</v>
      </c>
      <c r="AD105" s="56">
        <f t="shared" si="19"/>
        <v>-0.0102600475</v>
      </c>
      <c r="AE105" s="56">
        <f t="shared" si="20"/>
        <v>-0.0103347676</v>
      </c>
    </row>
    <row r="106">
      <c r="A106" s="53">
        <v>0.01</v>
      </c>
      <c r="B106" s="53">
        <v>0.99</v>
      </c>
      <c r="C106" s="53">
        <v>0.05</v>
      </c>
      <c r="D106" s="53">
        <v>0.1</v>
      </c>
      <c r="E106" s="55">
        <f t="shared" ref="E106:L106" si="46">E105-$F$77*X105</f>
        <v>0.2009096217</v>
      </c>
      <c r="F106" s="55">
        <f t="shared" si="46"/>
        <v>0.3018192434</v>
      </c>
      <c r="G106" s="55">
        <f t="shared" si="46"/>
        <v>0.3003664708</v>
      </c>
      <c r="H106" s="55">
        <f t="shared" si="46"/>
        <v>0.4007329416</v>
      </c>
      <c r="I106" s="55">
        <f t="shared" si="46"/>
        <v>-1.474168488</v>
      </c>
      <c r="J106" s="55">
        <f t="shared" si="46"/>
        <v>-1.437922257</v>
      </c>
      <c r="K106" s="55">
        <f t="shared" si="46"/>
        <v>1.612634439</v>
      </c>
      <c r="L106" s="55">
        <f t="shared" si="46"/>
        <v>1.670796505</v>
      </c>
      <c r="M106" s="53">
        <f t="shared" si="2"/>
        <v>0.04022740543</v>
      </c>
      <c r="N106" s="33">
        <f t="shared" si="3"/>
        <v>0.5100554954</v>
      </c>
      <c r="O106" s="53">
        <f t="shared" si="4"/>
        <v>0.05509161769</v>
      </c>
      <c r="P106" s="33">
        <f t="shared" si="5"/>
        <v>0.513769422</v>
      </c>
      <c r="Q106" s="33">
        <f t="shared" si="6"/>
        <v>-1.490668225</v>
      </c>
      <c r="R106" s="33">
        <f t="shared" si="7"/>
        <v>0.1838214517</v>
      </c>
      <c r="S106" s="33">
        <f t="shared" si="8"/>
        <v>1.680937213</v>
      </c>
      <c r="T106" s="33">
        <f t="shared" si="9"/>
        <v>0.8430285936</v>
      </c>
      <c r="U106" s="33">
        <f t="shared" si="10"/>
        <v>0.01510694853</v>
      </c>
      <c r="V106" s="33">
        <f t="shared" si="11"/>
        <v>0.01080029714</v>
      </c>
      <c r="W106" s="54">
        <f t="shared" si="12"/>
        <v>0.02590724567</v>
      </c>
      <c r="X106" s="33">
        <f t="shared" si="13"/>
        <v>-0.0008722508906</v>
      </c>
      <c r="Y106" s="55">
        <f t="shared" si="14"/>
        <v>-0.001744501781</v>
      </c>
      <c r="Z106" s="55">
        <f t="shared" si="15"/>
        <v>-0.0008742645065</v>
      </c>
      <c r="AA106" s="56">
        <f t="shared" si="16"/>
        <v>-0.001748529013</v>
      </c>
      <c r="AB106" s="56">
        <f t="shared" si="17"/>
        <v>0.01330154754</v>
      </c>
      <c r="AC106" s="56">
        <f t="shared" si="18"/>
        <v>0.01339840166</v>
      </c>
      <c r="AD106" s="56">
        <f t="shared" si="19"/>
        <v>-0.009920033424</v>
      </c>
      <c r="AE106" s="56">
        <f t="shared" si="20"/>
        <v>-0.009992265321</v>
      </c>
    </row>
    <row r="107">
      <c r="A107" s="53">
        <v>0.01</v>
      </c>
      <c r="B107" s="53">
        <v>0.99</v>
      </c>
      <c r="C107" s="53">
        <v>0.05</v>
      </c>
      <c r="D107" s="53">
        <v>0.1</v>
      </c>
      <c r="E107" s="55">
        <f t="shared" ref="E107:L107" si="47">E106-$F$77*X106</f>
        <v>0.2026541235</v>
      </c>
      <c r="F107" s="55">
        <f t="shared" si="47"/>
        <v>0.305308247</v>
      </c>
      <c r="G107" s="55">
        <f t="shared" si="47"/>
        <v>0.3021149998</v>
      </c>
      <c r="H107" s="55">
        <f t="shared" si="47"/>
        <v>0.4042299996</v>
      </c>
      <c r="I107" s="55">
        <f t="shared" si="47"/>
        <v>-1.500771583</v>
      </c>
      <c r="J107" s="55">
        <f t="shared" si="47"/>
        <v>-1.46471906</v>
      </c>
      <c r="K107" s="55">
        <f t="shared" si="47"/>
        <v>1.632474506</v>
      </c>
      <c r="L107" s="55">
        <f t="shared" si="47"/>
        <v>1.690781036</v>
      </c>
      <c r="M107" s="53">
        <f t="shared" si="2"/>
        <v>0.04066353087</v>
      </c>
      <c r="N107" s="33">
        <f t="shared" si="3"/>
        <v>0.5101644822</v>
      </c>
      <c r="O107" s="53">
        <f t="shared" si="4"/>
        <v>0.05552874995</v>
      </c>
      <c r="P107" s="33">
        <f t="shared" si="5"/>
        <v>0.5138786215</v>
      </c>
      <c r="Q107" s="33">
        <f t="shared" si="6"/>
        <v>-1.518328169</v>
      </c>
      <c r="R107" s="33">
        <f t="shared" si="7"/>
        <v>0.179707837</v>
      </c>
      <c r="S107" s="33">
        <f t="shared" si="8"/>
        <v>1.701686739</v>
      </c>
      <c r="T107" s="33">
        <f t="shared" si="9"/>
        <v>0.8457549044</v>
      </c>
      <c r="U107" s="33">
        <f t="shared" si="10"/>
        <v>0.01440037496</v>
      </c>
      <c r="V107" s="33">
        <f t="shared" si="11"/>
        <v>0.01040332381</v>
      </c>
      <c r="W107" s="54">
        <f t="shared" si="12"/>
        <v>0.02480369877</v>
      </c>
      <c r="X107" s="33">
        <f t="shared" si="13"/>
        <v>-0.0008529440344</v>
      </c>
      <c r="Y107" s="55">
        <f t="shared" si="14"/>
        <v>-0.001705888069</v>
      </c>
      <c r="Z107" s="55">
        <f t="shared" si="15"/>
        <v>-0.0008550778573</v>
      </c>
      <c r="AA107" s="56">
        <f t="shared" si="16"/>
        <v>-0.001710155715</v>
      </c>
      <c r="AB107" s="56">
        <f t="shared" si="17"/>
        <v>0.01276285094</v>
      </c>
      <c r="AC107" s="56">
        <f t="shared" si="18"/>
        <v>0.01285576804</v>
      </c>
      <c r="AD107" s="56">
        <f t="shared" si="19"/>
        <v>-0.009599910066</v>
      </c>
      <c r="AE107" s="56">
        <f t="shared" si="20"/>
        <v>-0.009669800082</v>
      </c>
    </row>
    <row r="108">
      <c r="A108" s="53">
        <v>0.01</v>
      </c>
      <c r="B108" s="53">
        <v>0.99</v>
      </c>
      <c r="C108" s="53">
        <v>0.05</v>
      </c>
      <c r="D108" s="53">
        <v>0.1</v>
      </c>
      <c r="E108" s="55">
        <f t="shared" ref="E108:L108" si="48">E107-$F$77*X107</f>
        <v>0.2043600116</v>
      </c>
      <c r="F108" s="55">
        <f t="shared" si="48"/>
        <v>0.3087200231</v>
      </c>
      <c r="G108" s="55">
        <f t="shared" si="48"/>
        <v>0.3038251555</v>
      </c>
      <c r="H108" s="55">
        <f t="shared" si="48"/>
        <v>0.407650311</v>
      </c>
      <c r="I108" s="55">
        <f t="shared" si="48"/>
        <v>-1.526297285</v>
      </c>
      <c r="J108" s="55">
        <f t="shared" si="48"/>
        <v>-1.490430596</v>
      </c>
      <c r="K108" s="55">
        <f t="shared" si="48"/>
        <v>1.651674326</v>
      </c>
      <c r="L108" s="55">
        <f t="shared" si="48"/>
        <v>1.710120636</v>
      </c>
      <c r="M108" s="53">
        <f t="shared" si="2"/>
        <v>0.04109000289</v>
      </c>
      <c r="N108" s="33">
        <f t="shared" si="3"/>
        <v>0.5102710556</v>
      </c>
      <c r="O108" s="53">
        <f t="shared" si="4"/>
        <v>0.05595628888</v>
      </c>
      <c r="P108" s="33">
        <f t="shared" si="5"/>
        <v>0.5139854233</v>
      </c>
      <c r="Q108" s="33">
        <f t="shared" si="6"/>
        <v>-1.544884928</v>
      </c>
      <c r="R108" s="33">
        <f t="shared" si="7"/>
        <v>0.1758262718</v>
      </c>
      <c r="S108" s="33">
        <f t="shared" si="8"/>
        <v>1.721778681</v>
      </c>
      <c r="T108" s="33">
        <f t="shared" si="9"/>
        <v>0.8483577999</v>
      </c>
      <c r="U108" s="33">
        <f t="shared" si="10"/>
        <v>0.0137491762</v>
      </c>
      <c r="V108" s="33">
        <f t="shared" si="11"/>
        <v>0.01003125643</v>
      </c>
      <c r="W108" s="54">
        <f t="shared" si="12"/>
        <v>0.02378043263</v>
      </c>
      <c r="X108" s="33">
        <f t="shared" si="13"/>
        <v>-0.0008343179941</v>
      </c>
      <c r="Y108" s="55">
        <f t="shared" si="14"/>
        <v>-0.001668635988</v>
      </c>
      <c r="Z108" s="55">
        <f t="shared" si="15"/>
        <v>-0.0008365541704</v>
      </c>
      <c r="AA108" s="56">
        <f t="shared" si="16"/>
        <v>-0.001673108341</v>
      </c>
      <c r="AB108" s="56">
        <f t="shared" si="17"/>
        <v>0.01226187276</v>
      </c>
      <c r="AC108" s="56">
        <f t="shared" si="18"/>
        <v>0.01235112944</v>
      </c>
      <c r="AD108" s="56">
        <f t="shared" si="19"/>
        <v>-0.009298068308</v>
      </c>
      <c r="AE108" s="56">
        <f t="shared" si="20"/>
        <v>-0.009365750854</v>
      </c>
    </row>
    <row r="109">
      <c r="A109" s="53">
        <v>0.01</v>
      </c>
      <c r="B109" s="53">
        <v>0.99</v>
      </c>
      <c r="C109" s="53">
        <v>0.05</v>
      </c>
      <c r="D109" s="53">
        <v>0.1</v>
      </c>
      <c r="E109" s="55">
        <f t="shared" ref="E109:L109" si="49">E108-$F$77*X108</f>
        <v>0.2060286475</v>
      </c>
      <c r="F109" s="55">
        <f t="shared" si="49"/>
        <v>0.3120572951</v>
      </c>
      <c r="G109" s="55">
        <f t="shared" si="49"/>
        <v>0.3054982638</v>
      </c>
      <c r="H109" s="55">
        <f t="shared" si="49"/>
        <v>0.4109965277</v>
      </c>
      <c r="I109" s="55">
        <f t="shared" si="49"/>
        <v>-1.55082103</v>
      </c>
      <c r="J109" s="55">
        <f t="shared" si="49"/>
        <v>-1.515132855</v>
      </c>
      <c r="K109" s="55">
        <f t="shared" si="49"/>
        <v>1.670270463</v>
      </c>
      <c r="L109" s="55">
        <f t="shared" si="49"/>
        <v>1.728852138</v>
      </c>
      <c r="M109" s="53">
        <f t="shared" si="2"/>
        <v>0.04150716189</v>
      </c>
      <c r="N109" s="33">
        <f t="shared" si="3"/>
        <v>0.5103753009</v>
      </c>
      <c r="O109" s="53">
        <f t="shared" si="4"/>
        <v>0.05637456596</v>
      </c>
      <c r="P109" s="33">
        <f t="shared" si="5"/>
        <v>0.5140899101</v>
      </c>
      <c r="Q109" s="33">
        <f t="shared" si="6"/>
        <v>-1.570415263</v>
      </c>
      <c r="R109" s="33">
        <f t="shared" si="7"/>
        <v>0.1721572007</v>
      </c>
      <c r="S109" s="33">
        <f t="shared" si="8"/>
        <v>1.74125023</v>
      </c>
      <c r="T109" s="33">
        <f t="shared" si="9"/>
        <v>0.8508457983</v>
      </c>
      <c r="U109" s="33">
        <f t="shared" si="10"/>
        <v>0.01314747887</v>
      </c>
      <c r="V109" s="33">
        <f t="shared" si="11"/>
        <v>0.00968194592</v>
      </c>
      <c r="W109" s="54">
        <f t="shared" si="12"/>
        <v>0.02282942479</v>
      </c>
      <c r="X109" s="33">
        <f t="shared" si="13"/>
        <v>-0.000816356809</v>
      </c>
      <c r="Y109" s="55">
        <f t="shared" si="14"/>
        <v>-0.001632713618</v>
      </c>
      <c r="Z109" s="55">
        <f t="shared" si="15"/>
        <v>-0.0008186798633</v>
      </c>
      <c r="AA109" s="56">
        <f t="shared" si="16"/>
        <v>-0.001637359727</v>
      </c>
      <c r="AB109" s="56">
        <f t="shared" si="17"/>
        <v>0.01179502744</v>
      </c>
      <c r="AC109" s="56">
        <f t="shared" si="18"/>
        <v>0.01188087391</v>
      </c>
      <c r="AD109" s="56">
        <f t="shared" si="19"/>
        <v>-0.009013061274</v>
      </c>
      <c r="AE109" s="56">
        <f t="shared" si="20"/>
        <v>-0.00907866006</v>
      </c>
    </row>
    <row r="110">
      <c r="A110" s="53">
        <v>0.01</v>
      </c>
      <c r="B110" s="53">
        <v>0.99</v>
      </c>
      <c r="C110" s="53">
        <v>0.05</v>
      </c>
      <c r="D110" s="53">
        <v>0.1</v>
      </c>
      <c r="E110" s="55">
        <f t="shared" ref="E110:L110" si="50">E109-$F$77*X109</f>
        <v>0.2076613612</v>
      </c>
      <c r="F110" s="55">
        <f t="shared" si="50"/>
        <v>0.3153227223</v>
      </c>
      <c r="G110" s="55">
        <f t="shared" si="50"/>
        <v>0.3071356236</v>
      </c>
      <c r="H110" s="55">
        <f t="shared" si="50"/>
        <v>0.4142712471</v>
      </c>
      <c r="I110" s="55">
        <f t="shared" si="50"/>
        <v>-1.574411085</v>
      </c>
      <c r="J110" s="55">
        <f t="shared" si="50"/>
        <v>-1.538894603</v>
      </c>
      <c r="K110" s="55">
        <f t="shared" si="50"/>
        <v>1.688296585</v>
      </c>
      <c r="L110" s="55">
        <f t="shared" si="50"/>
        <v>1.747009458</v>
      </c>
      <c r="M110" s="53">
        <f t="shared" si="2"/>
        <v>0.04191534029</v>
      </c>
      <c r="N110" s="33">
        <f t="shared" si="3"/>
        <v>0.5104773012</v>
      </c>
      <c r="O110" s="53">
        <f t="shared" si="4"/>
        <v>0.05678390589</v>
      </c>
      <c r="P110" s="33">
        <f t="shared" si="5"/>
        <v>0.5141921632</v>
      </c>
      <c r="Q110" s="33">
        <f t="shared" si="6"/>
        <v>-1.594988667</v>
      </c>
      <c r="R110" s="33">
        <f t="shared" si="7"/>
        <v>0.1686831837</v>
      </c>
      <c r="S110" s="33">
        <f t="shared" si="8"/>
        <v>1.760135657</v>
      </c>
      <c r="T110" s="33">
        <f t="shared" si="9"/>
        <v>0.8532266495</v>
      </c>
      <c r="U110" s="33">
        <f t="shared" si="10"/>
        <v>0.01259017639</v>
      </c>
      <c r="V110" s="33">
        <f t="shared" si="11"/>
        <v>0.00935347471</v>
      </c>
      <c r="W110" s="54">
        <f t="shared" si="12"/>
        <v>0.0219436511</v>
      </c>
      <c r="X110" s="33">
        <f t="shared" si="13"/>
        <v>-0.0007990413132</v>
      </c>
      <c r="Y110" s="55">
        <f t="shared" si="14"/>
        <v>-0.001598082626</v>
      </c>
      <c r="Z110" s="55">
        <f t="shared" si="15"/>
        <v>-0.0008014378061</v>
      </c>
      <c r="AA110" s="56">
        <f t="shared" si="16"/>
        <v>-0.001602875612</v>
      </c>
      <c r="AB110" s="56">
        <f t="shared" si="17"/>
        <v>0.01135914637</v>
      </c>
      <c r="AC110" s="56">
        <f t="shared" si="18"/>
        <v>0.01144180952</v>
      </c>
      <c r="AD110" s="56">
        <f t="shared" si="19"/>
        <v>-0.008743585106</v>
      </c>
      <c r="AE110" s="56">
        <f t="shared" si="20"/>
        <v>-0.008807214208</v>
      </c>
    </row>
    <row r="111">
      <c r="A111" s="53">
        <v>0.01</v>
      </c>
      <c r="B111" s="53">
        <v>0.99</v>
      </c>
      <c r="C111" s="53">
        <v>0.05</v>
      </c>
      <c r="D111" s="53">
        <v>0.1</v>
      </c>
      <c r="E111" s="55">
        <f t="shared" ref="E111:L111" si="51">E110-$F$77*X110</f>
        <v>0.2092594438</v>
      </c>
      <c r="F111" s="55">
        <f t="shared" si="51"/>
        <v>0.3185188876</v>
      </c>
      <c r="G111" s="55">
        <f t="shared" si="51"/>
        <v>0.3087384992</v>
      </c>
      <c r="H111" s="55">
        <f t="shared" si="51"/>
        <v>0.4174769984</v>
      </c>
      <c r="I111" s="55">
        <f t="shared" si="51"/>
        <v>-1.597129378</v>
      </c>
      <c r="J111" s="55">
        <f t="shared" si="51"/>
        <v>-1.561778222</v>
      </c>
      <c r="K111" s="55">
        <f t="shared" si="51"/>
        <v>1.705783756</v>
      </c>
      <c r="L111" s="55">
        <f t="shared" si="51"/>
        <v>1.764623886</v>
      </c>
      <c r="M111" s="53">
        <f t="shared" si="2"/>
        <v>0.04231486095</v>
      </c>
      <c r="N111" s="33">
        <f t="shared" si="3"/>
        <v>0.510577137</v>
      </c>
      <c r="O111" s="53">
        <f t="shared" si="4"/>
        <v>0.0571846248</v>
      </c>
      <c r="P111" s="33">
        <f t="shared" si="5"/>
        <v>0.5142922617</v>
      </c>
      <c r="Q111" s="33">
        <f t="shared" si="6"/>
        <v>-1.618668199</v>
      </c>
      <c r="R111" s="33">
        <f t="shared" si="7"/>
        <v>0.1653886237</v>
      </c>
      <c r="S111" s="33">
        <f t="shared" si="8"/>
        <v>1.778466596</v>
      </c>
      <c r="T111" s="33">
        <f t="shared" si="9"/>
        <v>0.8555074183</v>
      </c>
      <c r="U111" s="33">
        <f t="shared" si="10"/>
        <v>0.01207281218</v>
      </c>
      <c r="V111" s="33">
        <f t="shared" si="11"/>
        <v>0.009044127268</v>
      </c>
      <c r="W111" s="54">
        <f t="shared" si="12"/>
        <v>0.02111693945</v>
      </c>
      <c r="X111" s="33">
        <f t="shared" si="13"/>
        <v>-0.0007823502538</v>
      </c>
      <c r="Y111" s="55">
        <f t="shared" si="14"/>
        <v>-0.001564700508</v>
      </c>
      <c r="Z111" s="55">
        <f t="shared" si="15"/>
        <v>-0.0007848084942</v>
      </c>
      <c r="AA111" s="56">
        <f t="shared" si="16"/>
        <v>-0.001569616988</v>
      </c>
      <c r="AB111" s="56">
        <f t="shared" si="17"/>
        <v>0.01095142207</v>
      </c>
      <c r="AC111" s="56">
        <f t="shared" si="18"/>
        <v>0.01103110816</v>
      </c>
      <c r="AD111" s="56">
        <f t="shared" si="19"/>
        <v>-0.008488462312</v>
      </c>
      <c r="AE111" s="56">
        <f t="shared" si="20"/>
        <v>-0.008550227113</v>
      </c>
    </row>
    <row r="112">
      <c r="A112" s="53">
        <v>0.01</v>
      </c>
      <c r="B112" s="53">
        <v>0.99</v>
      </c>
      <c r="C112" s="53">
        <v>0.05</v>
      </c>
      <c r="D112" s="53">
        <v>0.1</v>
      </c>
      <c r="E112" s="55">
        <f t="shared" ref="E112:L112" si="52">E111-$F$77*X111</f>
        <v>0.2108241443</v>
      </c>
      <c r="F112" s="55">
        <f t="shared" si="52"/>
        <v>0.3216482886</v>
      </c>
      <c r="G112" s="55">
        <f t="shared" si="52"/>
        <v>0.3103081162</v>
      </c>
      <c r="H112" s="55">
        <f t="shared" si="52"/>
        <v>0.4206162323</v>
      </c>
      <c r="I112" s="55">
        <f t="shared" si="52"/>
        <v>-1.619032222</v>
      </c>
      <c r="J112" s="55">
        <f t="shared" si="52"/>
        <v>-1.583840438</v>
      </c>
      <c r="K112" s="55">
        <f t="shared" si="52"/>
        <v>1.72276068</v>
      </c>
      <c r="L112" s="55">
        <f t="shared" si="52"/>
        <v>1.781724341</v>
      </c>
      <c r="M112" s="53">
        <f t="shared" si="2"/>
        <v>0.04270603607</v>
      </c>
      <c r="N112" s="33">
        <f t="shared" si="3"/>
        <v>0.5106748867</v>
      </c>
      <c r="O112" s="53">
        <f t="shared" si="4"/>
        <v>0.05757702904</v>
      </c>
      <c r="P112" s="33">
        <f t="shared" si="5"/>
        <v>0.514390282</v>
      </c>
      <c r="Q112" s="33">
        <f t="shared" si="6"/>
        <v>-1.641511226</v>
      </c>
      <c r="R112" s="33">
        <f t="shared" si="7"/>
        <v>0.1622595346</v>
      </c>
      <c r="S112" s="33">
        <f t="shared" si="8"/>
        <v>1.796272301</v>
      </c>
      <c r="T112" s="33">
        <f t="shared" si="9"/>
        <v>0.8576945587</v>
      </c>
      <c r="U112" s="33">
        <f t="shared" si="10"/>
        <v>0.01159148294</v>
      </c>
      <c r="V112" s="33">
        <f t="shared" si="11"/>
        <v>0.0087523649</v>
      </c>
      <c r="W112" s="54">
        <f t="shared" si="12"/>
        <v>0.02034384784</v>
      </c>
      <c r="X112" s="33">
        <f t="shared" si="13"/>
        <v>-0.0007662611278</v>
      </c>
      <c r="Y112" s="55">
        <f t="shared" si="14"/>
        <v>-0.001532522256</v>
      </c>
      <c r="Z112" s="55">
        <f t="shared" si="15"/>
        <v>-0.0007687709288</v>
      </c>
      <c r="AA112" s="56">
        <f t="shared" si="16"/>
        <v>-0.001537541858</v>
      </c>
      <c r="AB112" s="56">
        <f t="shared" si="17"/>
        <v>0.01056936069</v>
      </c>
      <c r="AC112" s="56">
        <f t="shared" si="18"/>
        <v>0.01064625767</v>
      </c>
      <c r="AD112" s="56">
        <f t="shared" si="19"/>
        <v>-0.008246627316</v>
      </c>
      <c r="AE112" s="56">
        <f t="shared" si="20"/>
        <v>-0.008306625333</v>
      </c>
    </row>
    <row r="113">
      <c r="A113" s="53">
        <v>0.01</v>
      </c>
      <c r="B113" s="53">
        <v>0.99</v>
      </c>
      <c r="C113" s="53">
        <v>0.05</v>
      </c>
      <c r="D113" s="53">
        <v>0.1</v>
      </c>
      <c r="E113" s="55">
        <f t="shared" ref="E113:L113" si="53">E112-$F$77*X112</f>
        <v>0.2123566665</v>
      </c>
      <c r="F113" s="55">
        <f t="shared" si="53"/>
        <v>0.3247133331</v>
      </c>
      <c r="G113" s="55">
        <f t="shared" si="53"/>
        <v>0.311845658</v>
      </c>
      <c r="H113" s="55">
        <f t="shared" si="53"/>
        <v>0.4236913161</v>
      </c>
      <c r="I113" s="55">
        <f t="shared" si="53"/>
        <v>-1.640170944</v>
      </c>
      <c r="J113" s="55">
        <f t="shared" si="53"/>
        <v>-1.605132954</v>
      </c>
      <c r="K113" s="55">
        <f t="shared" si="53"/>
        <v>1.739253935</v>
      </c>
      <c r="L113" s="55">
        <f t="shared" si="53"/>
        <v>1.798337591</v>
      </c>
      <c r="M113" s="53">
        <f t="shared" si="2"/>
        <v>0.04308916664</v>
      </c>
      <c r="N113" s="33">
        <f t="shared" si="3"/>
        <v>0.5107706252</v>
      </c>
      <c r="O113" s="53">
        <f t="shared" si="4"/>
        <v>0.05796141451</v>
      </c>
      <c r="P113" s="33">
        <f t="shared" si="5"/>
        <v>0.5144862983</v>
      </c>
      <c r="Q113" s="33">
        <f t="shared" si="6"/>
        <v>-1.66357005</v>
      </c>
      <c r="R113" s="33">
        <f t="shared" si="7"/>
        <v>0.1592833421</v>
      </c>
      <c r="S113" s="33">
        <f t="shared" si="8"/>
        <v>1.81357987</v>
      </c>
      <c r="T113" s="33">
        <f t="shared" si="9"/>
        <v>0.8597939776</v>
      </c>
      <c r="U113" s="33">
        <f t="shared" si="10"/>
        <v>0.01114275812</v>
      </c>
      <c r="V113" s="33">
        <f t="shared" si="11"/>
        <v>0.008476804134</v>
      </c>
      <c r="W113" s="54">
        <f t="shared" si="12"/>
        <v>0.01961956225</v>
      </c>
      <c r="X113" s="33">
        <f t="shared" si="13"/>
        <v>-0.0007507508043</v>
      </c>
      <c r="Y113" s="55">
        <f t="shared" si="14"/>
        <v>-0.001501501609</v>
      </c>
      <c r="Z113" s="55">
        <f t="shared" si="15"/>
        <v>-0.0007533032764</v>
      </c>
      <c r="AA113" s="56">
        <f t="shared" si="16"/>
        <v>-0.001506606553</v>
      </c>
      <c r="AB113" s="56">
        <f t="shared" si="17"/>
        <v>0.01021074133</v>
      </c>
      <c r="AC113" s="56">
        <f t="shared" si="18"/>
        <v>0.01028502081</v>
      </c>
      <c r="AD113" s="56">
        <f t="shared" si="19"/>
        <v>-0.008017113873</v>
      </c>
      <c r="AE113" s="56">
        <f t="shared" si="20"/>
        <v>-0.0080754355</v>
      </c>
    </row>
    <row r="114">
      <c r="A114" s="53">
        <v>0.01</v>
      </c>
      <c r="B114" s="53">
        <v>0.99</v>
      </c>
      <c r="C114" s="53">
        <v>0.05</v>
      </c>
      <c r="D114" s="53">
        <v>0.1</v>
      </c>
      <c r="E114" s="55">
        <f t="shared" ref="E114:L114" si="54">E113-$F$77*X113</f>
        <v>0.2138581682</v>
      </c>
      <c r="F114" s="55">
        <f t="shared" si="54"/>
        <v>0.3277163363</v>
      </c>
      <c r="G114" s="55">
        <f t="shared" si="54"/>
        <v>0.3133522646</v>
      </c>
      <c r="H114" s="55">
        <f t="shared" si="54"/>
        <v>0.4267045292</v>
      </c>
      <c r="I114" s="55">
        <f t="shared" si="54"/>
        <v>-1.660592426</v>
      </c>
      <c r="J114" s="55">
        <f t="shared" si="54"/>
        <v>-1.625702995</v>
      </c>
      <c r="K114" s="55">
        <f t="shared" si="54"/>
        <v>1.755288163</v>
      </c>
      <c r="L114" s="55">
        <f t="shared" si="54"/>
        <v>1.814488462</v>
      </c>
      <c r="M114" s="53">
        <f t="shared" si="2"/>
        <v>0.04346454204</v>
      </c>
      <c r="N114" s="33">
        <f t="shared" si="3"/>
        <v>0.5108644252</v>
      </c>
      <c r="O114" s="53">
        <f t="shared" si="4"/>
        <v>0.05833806615</v>
      </c>
      <c r="P114" s="33">
        <f t="shared" si="5"/>
        <v>0.5145803816</v>
      </c>
      <c r="Q114" s="33">
        <f t="shared" si="6"/>
        <v>-1.684892463</v>
      </c>
      <c r="R114" s="33">
        <f t="shared" si="7"/>
        <v>0.1564487125</v>
      </c>
      <c r="S114" s="33">
        <f t="shared" si="8"/>
        <v>1.830414444</v>
      </c>
      <c r="T114" s="33">
        <f t="shared" si="9"/>
        <v>0.8618110915</v>
      </c>
      <c r="U114" s="33">
        <f t="shared" si="10"/>
        <v>0.01072361269</v>
      </c>
      <c r="V114" s="33">
        <f t="shared" si="11"/>
        <v>0.008216198137</v>
      </c>
      <c r="W114" s="54">
        <f t="shared" si="12"/>
        <v>0.01893981083</v>
      </c>
      <c r="X114" s="33">
        <f t="shared" si="13"/>
        <v>-0.0007357959836</v>
      </c>
      <c r="Y114" s="55">
        <f t="shared" si="14"/>
        <v>-0.001471591967</v>
      </c>
      <c r="Z114" s="55">
        <f t="shared" si="15"/>
        <v>-0.0007383833595</v>
      </c>
      <c r="AA114" s="56">
        <f t="shared" si="16"/>
        <v>-0.001476766719</v>
      </c>
      <c r="AB114" s="56">
        <f t="shared" si="17"/>
        <v>0.009873581261</v>
      </c>
      <c r="AC114" s="56">
        <f t="shared" si="18"/>
        <v>0.009945400311</v>
      </c>
      <c r="AD114" s="56">
        <f t="shared" si="19"/>
        <v>-0.007799044108</v>
      </c>
      <c r="AE114" s="56">
        <f t="shared" si="20"/>
        <v>-0.007855773265</v>
      </c>
    </row>
    <row r="115">
      <c r="A115" s="53">
        <v>0.01</v>
      </c>
      <c r="B115" s="53">
        <v>0.99</v>
      </c>
      <c r="C115" s="53">
        <v>0.05</v>
      </c>
      <c r="D115" s="53">
        <v>0.1</v>
      </c>
      <c r="E115" s="55">
        <f t="shared" ref="E115:L115" si="55">E114-$F$77*X114</f>
        <v>0.2153297601</v>
      </c>
      <c r="F115" s="55">
        <f t="shared" si="55"/>
        <v>0.3306595203</v>
      </c>
      <c r="G115" s="55">
        <f t="shared" si="55"/>
        <v>0.3148290313</v>
      </c>
      <c r="H115" s="55">
        <f t="shared" si="55"/>
        <v>0.4296580626</v>
      </c>
      <c r="I115" s="55">
        <f t="shared" si="55"/>
        <v>-1.680339589</v>
      </c>
      <c r="J115" s="55">
        <f t="shared" si="55"/>
        <v>-1.645593796</v>
      </c>
      <c r="K115" s="55">
        <f t="shared" si="55"/>
        <v>1.770886251</v>
      </c>
      <c r="L115" s="55">
        <f t="shared" si="55"/>
        <v>1.830200009</v>
      </c>
      <c r="M115" s="53">
        <f t="shared" si="2"/>
        <v>0.04383244003</v>
      </c>
      <c r="N115" s="33">
        <f t="shared" si="3"/>
        <v>0.5109563559</v>
      </c>
      <c r="O115" s="53">
        <f t="shared" si="4"/>
        <v>0.05870725783</v>
      </c>
      <c r="P115" s="33">
        <f t="shared" si="5"/>
        <v>0.5146726006</v>
      </c>
      <c r="Q115" s="33">
        <f t="shared" si="6"/>
        <v>-1.705522231</v>
      </c>
      <c r="R115" s="33">
        <f t="shared" si="7"/>
        <v>0.1537454054</v>
      </c>
      <c r="S115" s="33">
        <f t="shared" si="8"/>
        <v>1.846799384</v>
      </c>
      <c r="T115" s="33">
        <f t="shared" si="9"/>
        <v>0.8637508758</v>
      </c>
      <c r="U115" s="33">
        <f t="shared" si="10"/>
        <v>0.01033137078</v>
      </c>
      <c r="V115" s="33">
        <f t="shared" si="11"/>
        <v>0.007969420679</v>
      </c>
      <c r="W115" s="54">
        <f t="shared" si="12"/>
        <v>0.01830079146</v>
      </c>
      <c r="X115" s="33">
        <f t="shared" si="13"/>
        <v>-0.0007213735342</v>
      </c>
      <c r="Y115" s="55">
        <f t="shared" si="14"/>
        <v>-0.001442747068</v>
      </c>
      <c r="Z115" s="55">
        <f t="shared" si="15"/>
        <v>-0.0007239890187</v>
      </c>
      <c r="AA115" s="56">
        <f t="shared" si="16"/>
        <v>-0.001447978037</v>
      </c>
      <c r="AB115" s="56">
        <f t="shared" si="17"/>
        <v>0.009556106103</v>
      </c>
      <c r="AC115" s="56">
        <f t="shared" si="18"/>
        <v>0.009625608768</v>
      </c>
      <c r="AD115" s="56">
        <f t="shared" si="19"/>
        <v>-0.007591618926</v>
      </c>
      <c r="AE115" s="56">
        <f t="shared" si="20"/>
        <v>-0.007646833649</v>
      </c>
    </row>
    <row r="116">
      <c r="A116" s="53">
        <v>0.01</v>
      </c>
      <c r="B116" s="53">
        <v>0.99</v>
      </c>
      <c r="C116" s="53">
        <v>0.05</v>
      </c>
      <c r="D116" s="53">
        <v>0.1</v>
      </c>
      <c r="E116" s="55">
        <f t="shared" ref="E116:L116" si="56">E115-$F$77*X115</f>
        <v>0.2167725072</v>
      </c>
      <c r="F116" s="55">
        <f t="shared" si="56"/>
        <v>0.3335450144</v>
      </c>
      <c r="G116" s="55">
        <f t="shared" si="56"/>
        <v>0.3162770093</v>
      </c>
      <c r="H116" s="55">
        <f t="shared" si="56"/>
        <v>0.4325540187</v>
      </c>
      <c r="I116" s="55">
        <f t="shared" si="56"/>
        <v>-1.699451801</v>
      </c>
      <c r="J116" s="55">
        <f t="shared" si="56"/>
        <v>-1.664845014</v>
      </c>
      <c r="K116" s="55">
        <f t="shared" si="56"/>
        <v>1.786069489</v>
      </c>
      <c r="L116" s="55">
        <f t="shared" si="56"/>
        <v>1.845493676</v>
      </c>
      <c r="M116" s="53">
        <f t="shared" si="2"/>
        <v>0.0441931268</v>
      </c>
      <c r="N116" s="33">
        <f t="shared" si="3"/>
        <v>0.5110464839</v>
      </c>
      <c r="O116" s="53">
        <f t="shared" si="4"/>
        <v>0.05906925234</v>
      </c>
      <c r="P116" s="33">
        <f t="shared" si="5"/>
        <v>0.5147630208</v>
      </c>
      <c r="Q116" s="33">
        <f t="shared" si="6"/>
        <v>-1.725499516</v>
      </c>
      <c r="R116" s="33">
        <f t="shared" si="7"/>
        <v>0.1511641467</v>
      </c>
      <c r="S116" s="33">
        <f t="shared" si="8"/>
        <v>1.862756432</v>
      </c>
      <c r="T116" s="33">
        <f t="shared" si="9"/>
        <v>0.8656179092</v>
      </c>
      <c r="U116" s="33">
        <f t="shared" si="10"/>
        <v>0.009963658158</v>
      </c>
      <c r="V116" s="33">
        <f t="shared" si="11"/>
        <v>0.007735452252</v>
      </c>
      <c r="W116" s="54">
        <f t="shared" si="12"/>
        <v>0.01769911041</v>
      </c>
      <c r="X116" s="33">
        <f t="shared" si="13"/>
        <v>-0.0007074607346</v>
      </c>
      <c r="Y116" s="55">
        <f t="shared" si="14"/>
        <v>-0.001414921469</v>
      </c>
      <c r="Z116" s="55">
        <f t="shared" si="15"/>
        <v>-0.0007100983769</v>
      </c>
      <c r="AA116" s="56">
        <f t="shared" si="16"/>
        <v>-0.001420196754</v>
      </c>
      <c r="AB116" s="56">
        <f t="shared" si="17"/>
        <v>0.009256724192</v>
      </c>
      <c r="AC116" s="56">
        <f t="shared" si="18"/>
        <v>0.009324042836</v>
      </c>
      <c r="AD116" s="56">
        <f t="shared" si="19"/>
        <v>-0.00739410961</v>
      </c>
      <c r="AE116" s="56">
        <f t="shared" si="20"/>
        <v>-0.007447882568</v>
      </c>
    </row>
    <row r="117">
      <c r="A117" s="53">
        <v>0.01</v>
      </c>
      <c r="B117" s="53">
        <v>0.99</v>
      </c>
      <c r="C117" s="53">
        <v>0.05</v>
      </c>
      <c r="D117" s="53">
        <v>0.1</v>
      </c>
      <c r="E117" s="55">
        <f t="shared" ref="E117:L117" si="57">E116-$F$77*X116</f>
        <v>0.2181874287</v>
      </c>
      <c r="F117" s="55">
        <f t="shared" si="57"/>
        <v>0.3363748573</v>
      </c>
      <c r="G117" s="55">
        <f t="shared" si="57"/>
        <v>0.3176972061</v>
      </c>
      <c r="H117" s="55">
        <f t="shared" si="57"/>
        <v>0.4353944122</v>
      </c>
      <c r="I117" s="55">
        <f t="shared" si="57"/>
        <v>-1.717965249</v>
      </c>
      <c r="J117" s="55">
        <f t="shared" si="57"/>
        <v>-1.683493099</v>
      </c>
      <c r="K117" s="55">
        <f t="shared" si="57"/>
        <v>1.800857708</v>
      </c>
      <c r="L117" s="55">
        <f t="shared" si="57"/>
        <v>1.860389441</v>
      </c>
      <c r="M117" s="53">
        <f t="shared" si="2"/>
        <v>0.04454685717</v>
      </c>
      <c r="N117" s="33">
        <f t="shared" si="3"/>
        <v>0.511134873</v>
      </c>
      <c r="O117" s="53">
        <f t="shared" si="4"/>
        <v>0.05942430152</v>
      </c>
      <c r="P117" s="33">
        <f t="shared" si="5"/>
        <v>0.5148517052</v>
      </c>
      <c r="Q117" s="33">
        <f t="shared" si="6"/>
        <v>-1.744861242</v>
      </c>
      <c r="R117" s="33">
        <f t="shared" si="7"/>
        <v>0.1486965185</v>
      </c>
      <c r="S117" s="33">
        <f t="shared" si="8"/>
        <v>1.878305852</v>
      </c>
      <c r="T117" s="33">
        <f t="shared" si="9"/>
        <v>0.8674164119</v>
      </c>
      <c r="U117" s="33">
        <f t="shared" si="10"/>
        <v>0.00961836212</v>
      </c>
      <c r="V117" s="33">
        <f t="shared" si="11"/>
        <v>0.007513368033</v>
      </c>
      <c r="W117" s="54">
        <f t="shared" si="12"/>
        <v>0.01713173015</v>
      </c>
      <c r="X117" s="33">
        <f t="shared" si="13"/>
        <v>-0.0006940354452</v>
      </c>
      <c r="Y117" s="55">
        <f t="shared" si="14"/>
        <v>-0.00138807089</v>
      </c>
      <c r="Z117" s="55">
        <f t="shared" si="15"/>
        <v>-0.0006966900294</v>
      </c>
      <c r="AA117" s="56">
        <f t="shared" si="16"/>
        <v>-0.001393380059</v>
      </c>
      <c r="AB117" s="56">
        <f t="shared" si="17"/>
        <v>0.008974004477</v>
      </c>
      <c r="AC117" s="56">
        <f t="shared" si="18"/>
        <v>0.00903926097</v>
      </c>
      <c r="AD117" s="56">
        <f t="shared" si="19"/>
        <v>-0.007205850451</v>
      </c>
      <c r="AE117" s="56">
        <f t="shared" si="20"/>
        <v>-0.007258249414</v>
      </c>
    </row>
    <row r="118">
      <c r="A118" s="53">
        <v>0.01</v>
      </c>
      <c r="B118" s="53">
        <v>0.99</v>
      </c>
      <c r="C118" s="53">
        <v>0.05</v>
      </c>
      <c r="D118" s="53">
        <v>0.1</v>
      </c>
      <c r="E118" s="55">
        <f t="shared" ref="E118:L118" si="58">E117-$F$77*X117</f>
        <v>0.2195754996</v>
      </c>
      <c r="F118" s="55">
        <f t="shared" si="58"/>
        <v>0.3391509991</v>
      </c>
      <c r="G118" s="55">
        <f t="shared" si="58"/>
        <v>0.3190905862</v>
      </c>
      <c r="H118" s="55">
        <f t="shared" si="58"/>
        <v>0.4381811723</v>
      </c>
      <c r="I118" s="55">
        <f t="shared" si="58"/>
        <v>-1.735913258</v>
      </c>
      <c r="J118" s="55">
        <f t="shared" si="58"/>
        <v>-1.701571621</v>
      </c>
      <c r="K118" s="55">
        <f t="shared" si="58"/>
        <v>1.815269409</v>
      </c>
      <c r="L118" s="55">
        <f t="shared" si="58"/>
        <v>1.87490594</v>
      </c>
      <c r="M118" s="53">
        <f t="shared" si="2"/>
        <v>0.04489387489</v>
      </c>
      <c r="N118" s="33">
        <f t="shared" si="3"/>
        <v>0.5112215841</v>
      </c>
      <c r="O118" s="53">
        <f t="shared" si="4"/>
        <v>0.05977264654</v>
      </c>
      <c r="P118" s="33">
        <f t="shared" si="5"/>
        <v>0.5149387142</v>
      </c>
      <c r="Q118" s="33">
        <f t="shared" si="6"/>
        <v>-1.763641428</v>
      </c>
      <c r="R118" s="33">
        <f t="shared" si="7"/>
        <v>0.146334863</v>
      </c>
      <c r="S118" s="33">
        <f t="shared" si="8"/>
        <v>1.893466557</v>
      </c>
      <c r="T118" s="33">
        <f t="shared" si="9"/>
        <v>0.8691502801</v>
      </c>
      <c r="U118" s="33">
        <f t="shared" si="10"/>
        <v>0.009293597429</v>
      </c>
      <c r="V118" s="33">
        <f t="shared" si="11"/>
        <v>0.007302327396</v>
      </c>
      <c r="W118" s="54">
        <f t="shared" si="12"/>
        <v>0.01659592483</v>
      </c>
      <c r="X118" s="33">
        <f t="shared" si="13"/>
        <v>-0.0006810762251</v>
      </c>
      <c r="Y118" s="55">
        <f t="shared" si="14"/>
        <v>-0.00136215245</v>
      </c>
      <c r="Z118" s="55">
        <f t="shared" si="15"/>
        <v>-0.0006837431762</v>
      </c>
      <c r="AA118" s="56">
        <f t="shared" si="16"/>
        <v>-0.001367486352</v>
      </c>
      <c r="AB118" s="56">
        <f t="shared" si="17"/>
        <v>0.008706657454</v>
      </c>
      <c r="AC118" s="56">
        <f t="shared" si="18"/>
        <v>0.008769964208</v>
      </c>
      <c r="AD118" s="56">
        <f t="shared" si="19"/>
        <v>-0.007026232254</v>
      </c>
      <c r="AE118" s="56">
        <f t="shared" si="20"/>
        <v>-0.007077320511</v>
      </c>
    </row>
    <row r="119">
      <c r="A119" s="53">
        <v>0.01</v>
      </c>
      <c r="B119" s="53">
        <v>0.99</v>
      </c>
      <c r="C119" s="53">
        <v>0.05</v>
      </c>
      <c r="D119" s="53">
        <v>0.1</v>
      </c>
      <c r="E119" s="55">
        <f t="shared" ref="E119:L119" si="59">E118-$F$77*X118</f>
        <v>0.220937652</v>
      </c>
      <c r="F119" s="55">
        <f t="shared" si="59"/>
        <v>0.341875304</v>
      </c>
      <c r="G119" s="55">
        <f t="shared" si="59"/>
        <v>0.3204580725</v>
      </c>
      <c r="H119" s="55">
        <f t="shared" si="59"/>
        <v>0.440916145</v>
      </c>
      <c r="I119" s="55">
        <f t="shared" si="59"/>
        <v>-1.753326573</v>
      </c>
      <c r="J119" s="55">
        <f t="shared" si="59"/>
        <v>-1.71911155</v>
      </c>
      <c r="K119" s="55">
        <f t="shared" si="59"/>
        <v>1.829321873</v>
      </c>
      <c r="L119" s="55">
        <f t="shared" si="59"/>
        <v>1.889060581</v>
      </c>
      <c r="M119" s="53">
        <f t="shared" si="2"/>
        <v>0.045234413</v>
      </c>
      <c r="N119" s="33">
        <f t="shared" si="3"/>
        <v>0.5113066754</v>
      </c>
      <c r="O119" s="53">
        <f t="shared" si="4"/>
        <v>0.06011451813</v>
      </c>
      <c r="P119" s="33">
        <f t="shared" si="5"/>
        <v>0.5150241054</v>
      </c>
      <c r="Q119" s="33">
        <f t="shared" si="6"/>
        <v>-1.781871469</v>
      </c>
      <c r="R119" s="33">
        <f t="shared" si="7"/>
        <v>0.1440721994</v>
      </c>
      <c r="S119" s="33">
        <f t="shared" si="8"/>
        <v>1.908256221</v>
      </c>
      <c r="T119" s="33">
        <f t="shared" si="9"/>
        <v>0.8708231166</v>
      </c>
      <c r="U119" s="33">
        <f t="shared" si="10"/>
        <v>0.008987677327</v>
      </c>
      <c r="V119" s="33">
        <f t="shared" si="11"/>
        <v>0.007101564769</v>
      </c>
      <c r="W119" s="54">
        <f t="shared" si="12"/>
        <v>0.0160892421</v>
      </c>
      <c r="X119" s="33">
        <f t="shared" si="13"/>
        <v>-0.0006685624091</v>
      </c>
      <c r="Y119" s="55">
        <f t="shared" si="14"/>
        <v>-0.001337124818</v>
      </c>
      <c r="Z119" s="55">
        <f t="shared" si="15"/>
        <v>-0.0006712377122</v>
      </c>
      <c r="AA119" s="56">
        <f t="shared" si="16"/>
        <v>-0.001342475424</v>
      </c>
      <c r="AB119" s="56">
        <f t="shared" si="17"/>
        <v>0.008453518653</v>
      </c>
      <c r="AC119" s="56">
        <f t="shared" si="18"/>
        <v>0.008514979544</v>
      </c>
      <c r="AD119" s="56">
        <f t="shared" si="19"/>
        <v>-0.006854696619</v>
      </c>
      <c r="AE119" s="56">
        <f t="shared" si="20"/>
        <v>-0.006904533353</v>
      </c>
    </row>
    <row r="120">
      <c r="A120" s="53">
        <v>0.01</v>
      </c>
      <c r="B120" s="53">
        <v>0.99</v>
      </c>
      <c r="C120" s="53">
        <v>0.05</v>
      </c>
      <c r="D120" s="53">
        <v>0.1</v>
      </c>
      <c r="E120" s="55">
        <f t="shared" ref="E120:L120" si="60">E119-$F$77*X119</f>
        <v>0.2222747768</v>
      </c>
      <c r="F120" s="55">
        <f t="shared" si="60"/>
        <v>0.3445495536</v>
      </c>
      <c r="G120" s="55">
        <f t="shared" si="60"/>
        <v>0.3218005479</v>
      </c>
      <c r="H120" s="55">
        <f t="shared" si="60"/>
        <v>0.4436010959</v>
      </c>
      <c r="I120" s="55">
        <f t="shared" si="60"/>
        <v>-1.77023361</v>
      </c>
      <c r="J120" s="55">
        <f t="shared" si="60"/>
        <v>-1.736141509</v>
      </c>
      <c r="K120" s="55">
        <f t="shared" si="60"/>
        <v>1.843031267</v>
      </c>
      <c r="L120" s="55">
        <f t="shared" si="60"/>
        <v>1.902869648</v>
      </c>
      <c r="M120" s="53">
        <f t="shared" si="2"/>
        <v>0.04556869421</v>
      </c>
      <c r="N120" s="33">
        <f t="shared" si="3"/>
        <v>0.5113902026</v>
      </c>
      <c r="O120" s="53">
        <f t="shared" si="4"/>
        <v>0.06045013698</v>
      </c>
      <c r="P120" s="33">
        <f t="shared" si="5"/>
        <v>0.5151079339</v>
      </c>
      <c r="Q120" s="33">
        <f t="shared" si="6"/>
        <v>-1.79958039</v>
      </c>
      <c r="R120" s="33">
        <f t="shared" si="7"/>
        <v>0.1419021514</v>
      </c>
      <c r="S120" s="33">
        <f t="shared" si="8"/>
        <v>1.922691386</v>
      </c>
      <c r="T120" s="33">
        <f t="shared" si="9"/>
        <v>0.8724382577</v>
      </c>
      <c r="U120" s="33">
        <f t="shared" si="10"/>
        <v>0.008699088772</v>
      </c>
      <c r="V120" s="33">
        <f t="shared" si="11"/>
        <v>0.006910381631</v>
      </c>
      <c r="W120" s="54">
        <f t="shared" si="12"/>
        <v>0.0156094704</v>
      </c>
      <c r="X120" s="33">
        <f t="shared" si="13"/>
        <v>-0.0006564741536</v>
      </c>
      <c r="Y120" s="55">
        <f t="shared" si="14"/>
        <v>-0.001312948307</v>
      </c>
      <c r="Z120" s="55">
        <f t="shared" si="15"/>
        <v>-0.0006591542835</v>
      </c>
      <c r="AA120" s="56">
        <f t="shared" si="16"/>
        <v>-0.001318308567</v>
      </c>
      <c r="AB120" s="56">
        <f t="shared" si="17"/>
        <v>0.008213534311</v>
      </c>
      <c r="AC120" s="56">
        <f t="shared" si="18"/>
        <v>0.008273245492</v>
      </c>
      <c r="AD120" s="56">
        <f t="shared" si="19"/>
        <v>-0.00669073088</v>
      </c>
      <c r="AE120" s="56">
        <f t="shared" si="20"/>
        <v>-0.006739371506</v>
      </c>
    </row>
    <row r="121">
      <c r="A121" s="53">
        <v>0.01</v>
      </c>
      <c r="B121" s="53">
        <v>0.99</v>
      </c>
      <c r="C121" s="53">
        <v>0.05</v>
      </c>
      <c r="D121" s="53">
        <v>0.1</v>
      </c>
      <c r="E121" s="55">
        <f t="shared" ref="E121:L121" si="61">E120-$F$77*X120</f>
        <v>0.2235877251</v>
      </c>
      <c r="F121" s="55">
        <f t="shared" si="61"/>
        <v>0.3471754503</v>
      </c>
      <c r="G121" s="55">
        <f t="shared" si="61"/>
        <v>0.3231188565</v>
      </c>
      <c r="H121" s="55">
        <f t="shared" si="61"/>
        <v>0.446237713</v>
      </c>
      <c r="I121" s="55">
        <f t="shared" si="61"/>
        <v>-1.786660679</v>
      </c>
      <c r="J121" s="55">
        <f t="shared" si="61"/>
        <v>-1.752688</v>
      </c>
      <c r="K121" s="55">
        <f t="shared" si="61"/>
        <v>1.856412728</v>
      </c>
      <c r="L121" s="55">
        <f t="shared" si="61"/>
        <v>1.916348391</v>
      </c>
      <c r="M121" s="53">
        <f t="shared" si="2"/>
        <v>0.04589693128</v>
      </c>
      <c r="N121" s="33">
        <f t="shared" si="3"/>
        <v>0.511472219</v>
      </c>
      <c r="O121" s="53">
        <f t="shared" si="4"/>
        <v>0.06077971412</v>
      </c>
      <c r="P121" s="33">
        <f t="shared" si="5"/>
        <v>0.5151902525</v>
      </c>
      <c r="Q121" s="33">
        <f t="shared" si="6"/>
        <v>-1.816795075</v>
      </c>
      <c r="R121" s="33">
        <f t="shared" si="7"/>
        <v>0.1398188831</v>
      </c>
      <c r="S121" s="33">
        <f t="shared" si="8"/>
        <v>1.936787549</v>
      </c>
      <c r="T121" s="33">
        <f t="shared" si="9"/>
        <v>0.8739987975</v>
      </c>
      <c r="U121" s="33">
        <f t="shared" si="10"/>
        <v>0.008426471203</v>
      </c>
      <c r="V121" s="33">
        <f t="shared" si="11"/>
        <v>0.006728139493</v>
      </c>
      <c r="W121" s="54">
        <f t="shared" si="12"/>
        <v>0.0151546107</v>
      </c>
      <c r="X121" s="33">
        <f t="shared" si="13"/>
        <v>-0.0006447924585</v>
      </c>
      <c r="Y121" s="55">
        <f t="shared" si="14"/>
        <v>-0.001289584917</v>
      </c>
      <c r="Z121" s="55">
        <f t="shared" si="15"/>
        <v>-0.0006474743201</v>
      </c>
      <c r="AA121" s="56">
        <f t="shared" si="16"/>
        <v>-0.00129494864</v>
      </c>
      <c r="AB121" s="56">
        <f t="shared" si="17"/>
        <v>0.007985748913</v>
      </c>
      <c r="AC121" s="56">
        <f t="shared" si="18"/>
        <v>0.008043799538</v>
      </c>
      <c r="AD121" s="56">
        <f t="shared" si="19"/>
        <v>-0.006533863631</v>
      </c>
      <c r="AE121" s="56">
        <f t="shared" si="20"/>
        <v>-0.0065813601</v>
      </c>
    </row>
    <row r="122">
      <c r="A122" s="53">
        <v>0.01</v>
      </c>
      <c r="B122" s="53">
        <v>0.99</v>
      </c>
      <c r="C122" s="53">
        <v>0.05</v>
      </c>
      <c r="D122" s="53">
        <v>0.1</v>
      </c>
      <c r="E122" s="55">
        <f t="shared" ref="E122:L122" si="62">E121-$F$77*X121</f>
        <v>0.22487731</v>
      </c>
      <c r="F122" s="55">
        <f t="shared" si="62"/>
        <v>0.3497546201</v>
      </c>
      <c r="G122" s="55">
        <f t="shared" si="62"/>
        <v>0.3244138051</v>
      </c>
      <c r="H122" s="55">
        <f t="shared" si="62"/>
        <v>0.4488276103</v>
      </c>
      <c r="I122" s="55">
        <f t="shared" si="62"/>
        <v>-1.802632177</v>
      </c>
      <c r="J122" s="55">
        <f t="shared" si="62"/>
        <v>-1.768775599</v>
      </c>
      <c r="K122" s="55">
        <f t="shared" si="62"/>
        <v>1.869480456</v>
      </c>
      <c r="L122" s="55">
        <f t="shared" si="62"/>
        <v>1.929511111</v>
      </c>
      <c r="M122" s="53">
        <f t="shared" si="2"/>
        <v>0.04621932751</v>
      </c>
      <c r="N122" s="33">
        <f t="shared" si="3"/>
        <v>0.5115527753</v>
      </c>
      <c r="O122" s="53">
        <f t="shared" si="4"/>
        <v>0.06110345128</v>
      </c>
      <c r="P122" s="33">
        <f t="shared" si="5"/>
        <v>0.5152711117</v>
      </c>
      <c r="Q122" s="33">
        <f t="shared" si="6"/>
        <v>-1.833540462</v>
      </c>
      <c r="R122" s="33">
        <f t="shared" si="7"/>
        <v>0.1378170433</v>
      </c>
      <c r="S122" s="33">
        <f t="shared" si="8"/>
        <v>1.950559251</v>
      </c>
      <c r="T122" s="33">
        <f t="shared" si="9"/>
        <v>0.8755076096</v>
      </c>
      <c r="U122" s="33">
        <f t="shared" si="10"/>
        <v>0.008168598285</v>
      </c>
      <c r="V122" s="33">
        <f t="shared" si="11"/>
        <v>0.006554253728</v>
      </c>
      <c r="W122" s="54">
        <f t="shared" si="12"/>
        <v>0.01472285201</v>
      </c>
      <c r="X122" s="33">
        <f t="shared" si="13"/>
        <v>-0.0006334991736</v>
      </c>
      <c r="Y122" s="55">
        <f t="shared" si="14"/>
        <v>-0.001266998347</v>
      </c>
      <c r="Z122" s="55">
        <f t="shared" si="15"/>
        <v>-0.0006361800492</v>
      </c>
      <c r="AA122" s="56">
        <f t="shared" si="16"/>
        <v>-0.001272360098</v>
      </c>
      <c r="AB122" s="56">
        <f t="shared" si="17"/>
        <v>0.007769294333</v>
      </c>
      <c r="AC122" s="56">
        <f t="shared" si="18"/>
        <v>0.007825767196</v>
      </c>
      <c r="AD122" s="56">
        <f t="shared" si="19"/>
        <v>-0.006383660749</v>
      </c>
      <c r="AE122" s="56">
        <f t="shared" si="20"/>
        <v>-0.006430061823</v>
      </c>
    </row>
    <row r="123">
      <c r="A123" s="53">
        <v>0.01</v>
      </c>
      <c r="B123" s="53">
        <v>0.99</v>
      </c>
      <c r="C123" s="53">
        <v>0.05</v>
      </c>
      <c r="D123" s="53">
        <v>0.1</v>
      </c>
      <c r="E123" s="55">
        <f t="shared" ref="E123:L123" si="63">E122-$F$77*X122</f>
        <v>0.2261443084</v>
      </c>
      <c r="F123" s="55">
        <f t="shared" si="63"/>
        <v>0.3522886168</v>
      </c>
      <c r="G123" s="55">
        <f t="shared" si="63"/>
        <v>0.3256861652</v>
      </c>
      <c r="H123" s="55">
        <f t="shared" si="63"/>
        <v>0.4513723305</v>
      </c>
      <c r="I123" s="55">
        <f t="shared" si="63"/>
        <v>-1.818170766</v>
      </c>
      <c r="J123" s="55">
        <f t="shared" si="63"/>
        <v>-1.784427133</v>
      </c>
      <c r="K123" s="55">
        <f t="shared" si="63"/>
        <v>1.882247777</v>
      </c>
      <c r="L123" s="55">
        <f t="shared" si="63"/>
        <v>1.942371235</v>
      </c>
      <c r="M123" s="53">
        <f t="shared" si="2"/>
        <v>0.0465360771</v>
      </c>
      <c r="N123" s="33">
        <f t="shared" si="3"/>
        <v>0.5116319202</v>
      </c>
      <c r="O123" s="53">
        <f t="shared" si="4"/>
        <v>0.06142154131</v>
      </c>
      <c r="P123" s="33">
        <f t="shared" si="5"/>
        <v>0.5153505597</v>
      </c>
      <c r="Q123" s="33">
        <f t="shared" si="6"/>
        <v>-1.849839722</v>
      </c>
      <c r="R123" s="33">
        <f t="shared" si="7"/>
        <v>0.1358917166</v>
      </c>
      <c r="S123" s="33">
        <f t="shared" si="8"/>
        <v>1.964020147</v>
      </c>
      <c r="T123" s="33">
        <f t="shared" si="9"/>
        <v>0.8769673664</v>
      </c>
      <c r="U123" s="33">
        <f t="shared" si="10"/>
        <v>0.007924362156</v>
      </c>
      <c r="V123" s="33">
        <f t="shared" si="11"/>
        <v>0.006388188127</v>
      </c>
      <c r="W123" s="54">
        <f t="shared" si="12"/>
        <v>0.01431255028</v>
      </c>
      <c r="X123" s="33">
        <f t="shared" si="13"/>
        <v>-0.0006225769913</v>
      </c>
      <c r="Y123" s="55">
        <f t="shared" si="14"/>
        <v>-0.001245153983</v>
      </c>
      <c r="Z123" s="55">
        <f t="shared" si="15"/>
        <v>-0.000625254495</v>
      </c>
      <c r="AA123" s="56">
        <f t="shared" si="16"/>
        <v>-0.00125050899</v>
      </c>
      <c r="AB123" s="56">
        <f t="shared" si="17"/>
        <v>0.007563380341</v>
      </c>
      <c r="AC123" s="56">
        <f t="shared" si="18"/>
        <v>0.007618352449</v>
      </c>
      <c r="AD123" s="56">
        <f t="shared" si="19"/>
        <v>-0.006239721865</v>
      </c>
      <c r="AE123" s="56">
        <f t="shared" si="20"/>
        <v>-0.006285073367</v>
      </c>
    </row>
    <row r="124">
      <c r="A124" s="53">
        <v>0.01</v>
      </c>
      <c r="B124" s="53">
        <v>0.99</v>
      </c>
      <c r="C124" s="53">
        <v>0.05</v>
      </c>
      <c r="D124" s="53">
        <v>0.1</v>
      </c>
      <c r="E124" s="55">
        <f t="shared" ref="E124:L124" si="64">E123-$F$77*X123</f>
        <v>0.2273894624</v>
      </c>
      <c r="F124" s="55">
        <f t="shared" si="64"/>
        <v>0.3547789248</v>
      </c>
      <c r="G124" s="55">
        <f t="shared" si="64"/>
        <v>0.3269366742</v>
      </c>
      <c r="H124" s="55">
        <f t="shared" si="64"/>
        <v>0.4538733485</v>
      </c>
      <c r="I124" s="55">
        <f t="shared" si="64"/>
        <v>-1.833297526</v>
      </c>
      <c r="J124" s="55">
        <f t="shared" si="64"/>
        <v>-1.799663838</v>
      </c>
      <c r="K124" s="55">
        <f t="shared" si="64"/>
        <v>1.894727221</v>
      </c>
      <c r="L124" s="55">
        <f t="shared" si="64"/>
        <v>1.954941381</v>
      </c>
      <c r="M124" s="53">
        <f t="shared" si="2"/>
        <v>0.04684736559</v>
      </c>
      <c r="N124" s="33">
        <f t="shared" si="3"/>
        <v>0.5117096999</v>
      </c>
      <c r="O124" s="53">
        <f t="shared" si="4"/>
        <v>0.06173416856</v>
      </c>
      <c r="P124" s="33">
        <f t="shared" si="5"/>
        <v>0.5154286424</v>
      </c>
      <c r="Q124" s="33">
        <f t="shared" si="6"/>
        <v>-1.865714416</v>
      </c>
      <c r="R124" s="33">
        <f t="shared" si="7"/>
        <v>0.1340383796</v>
      </c>
      <c r="S124" s="33">
        <f t="shared" si="8"/>
        <v>1.97718308</v>
      </c>
      <c r="T124" s="33">
        <f t="shared" si="9"/>
        <v>0.8783805563</v>
      </c>
      <c r="U124" s="33">
        <f t="shared" si="10"/>
        <v>0.007692759802</v>
      </c>
      <c r="V124" s="33">
        <f t="shared" si="11"/>
        <v>0.006229450102</v>
      </c>
      <c r="W124" s="54">
        <f t="shared" si="12"/>
        <v>0.0139222099</v>
      </c>
      <c r="X124" s="33">
        <f t="shared" si="13"/>
        <v>-0.0006120094301</v>
      </c>
      <c r="Y124" s="55">
        <f t="shared" si="14"/>
        <v>-0.00122401886</v>
      </c>
      <c r="Z124" s="55">
        <f t="shared" si="15"/>
        <v>-0.0006146814687</v>
      </c>
      <c r="AA124" s="56">
        <f t="shared" si="16"/>
        <v>-0.001229362937</v>
      </c>
      <c r="AB124" s="56">
        <f t="shared" si="17"/>
        <v>0.00736728629</v>
      </c>
      <c r="AC124" s="56">
        <f t="shared" si="18"/>
        <v>0.007420829372</v>
      </c>
      <c r="AD124" s="56">
        <f t="shared" si="19"/>
        <v>-0.006101677215</v>
      </c>
      <c r="AE124" s="56">
        <f t="shared" si="20"/>
        <v>-0.006146022254</v>
      </c>
    </row>
    <row r="125">
      <c r="A125" s="53">
        <v>0.01</v>
      </c>
      <c r="B125" s="53">
        <v>0.99</v>
      </c>
      <c r="C125" s="53">
        <v>0.05</v>
      </c>
      <c r="D125" s="53">
        <v>0.1</v>
      </c>
      <c r="E125" s="55">
        <f t="shared" ref="E125:L125" si="65">E124-$F$77*X124</f>
        <v>0.2286134812</v>
      </c>
      <c r="F125" s="55">
        <f t="shared" si="65"/>
        <v>0.3572269625</v>
      </c>
      <c r="G125" s="55">
        <f t="shared" si="65"/>
        <v>0.3281660372</v>
      </c>
      <c r="H125" s="55">
        <f t="shared" si="65"/>
        <v>0.4563320743</v>
      </c>
      <c r="I125" s="55">
        <f t="shared" si="65"/>
        <v>-1.848032099</v>
      </c>
      <c r="J125" s="55">
        <f t="shared" si="65"/>
        <v>-1.814505497</v>
      </c>
      <c r="K125" s="55">
        <f t="shared" si="65"/>
        <v>1.906930575</v>
      </c>
      <c r="L125" s="55">
        <f t="shared" si="65"/>
        <v>1.967233426</v>
      </c>
      <c r="M125" s="53">
        <f t="shared" si="2"/>
        <v>0.04715337031</v>
      </c>
      <c r="N125" s="33">
        <f t="shared" si="3"/>
        <v>0.5117861588</v>
      </c>
      <c r="O125" s="53">
        <f t="shared" si="4"/>
        <v>0.06204150929</v>
      </c>
      <c r="P125" s="33">
        <f t="shared" si="5"/>
        <v>0.5155054041</v>
      </c>
      <c r="Q125" s="33">
        <f t="shared" si="6"/>
        <v>-1.881184639</v>
      </c>
      <c r="R125" s="33">
        <f t="shared" si="7"/>
        <v>0.1322528628</v>
      </c>
      <c r="S125" s="33">
        <f t="shared" si="8"/>
        <v>1.990060137</v>
      </c>
      <c r="T125" s="33">
        <f t="shared" si="9"/>
        <v>0.8797494995</v>
      </c>
      <c r="U125" s="33">
        <f t="shared" si="10"/>
        <v>0.007472881227</v>
      </c>
      <c r="V125" s="33">
        <f t="shared" si="11"/>
        <v>0.006077586426</v>
      </c>
      <c r="W125" s="54">
        <f t="shared" si="12"/>
        <v>0.01355046765</v>
      </c>
      <c r="X125" s="33">
        <f t="shared" si="13"/>
        <v>-0.0006017808123</v>
      </c>
      <c r="Y125" s="55">
        <f t="shared" si="14"/>
        <v>-0.001203561625</v>
      </c>
      <c r="Z125" s="55">
        <f t="shared" si="15"/>
        <v>-0.0006044455505</v>
      </c>
      <c r="AA125" s="56">
        <f t="shared" si="16"/>
        <v>-0.001208891101</v>
      </c>
      <c r="AB125" s="56">
        <f t="shared" si="17"/>
        <v>0.00718035382</v>
      </c>
      <c r="AC125" s="56">
        <f t="shared" si="18"/>
        <v>0.007232534788</v>
      </c>
      <c r="AD125" s="56">
        <f t="shared" si="19"/>
        <v>-0.005969184833</v>
      </c>
      <c r="AE125" s="56">
        <f t="shared" si="20"/>
        <v>-0.00601256401</v>
      </c>
    </row>
    <row r="126">
      <c r="A126" s="53">
        <v>0.01</v>
      </c>
      <c r="B126" s="53">
        <v>0.99</v>
      </c>
      <c r="C126" s="53">
        <v>0.05</v>
      </c>
      <c r="D126" s="53">
        <v>0.1</v>
      </c>
      <c r="E126" s="55">
        <f t="shared" ref="E126:L126" si="66">E125-$F$77*X125</f>
        <v>0.2298170429</v>
      </c>
      <c r="F126" s="55">
        <f t="shared" si="66"/>
        <v>0.3596340857</v>
      </c>
      <c r="G126" s="55">
        <f t="shared" si="66"/>
        <v>0.3293749283</v>
      </c>
      <c r="H126" s="55">
        <f t="shared" si="66"/>
        <v>0.4587498565</v>
      </c>
      <c r="I126" s="55">
        <f t="shared" si="66"/>
        <v>-1.862392806</v>
      </c>
      <c r="J126" s="55">
        <f t="shared" si="66"/>
        <v>-1.828970566</v>
      </c>
      <c r="K126" s="55">
        <f t="shared" si="66"/>
        <v>1.918868945</v>
      </c>
      <c r="L126" s="55">
        <f t="shared" si="66"/>
        <v>1.979258554</v>
      </c>
      <c r="M126" s="53">
        <f t="shared" si="2"/>
        <v>0.04745426072</v>
      </c>
      <c r="N126" s="33">
        <f t="shared" si="3"/>
        <v>0.5118613394</v>
      </c>
      <c r="O126" s="53">
        <f t="shared" si="4"/>
        <v>0.06234373207</v>
      </c>
      <c r="P126" s="33">
        <f t="shared" si="5"/>
        <v>0.5155808868</v>
      </c>
      <c r="Q126" s="33">
        <f t="shared" si="6"/>
        <v>-1.896269143</v>
      </c>
      <c r="R126" s="33">
        <f t="shared" si="7"/>
        <v>0.1305313168</v>
      </c>
      <c r="S126" s="33">
        <f t="shared" si="8"/>
        <v>2.002662709</v>
      </c>
      <c r="T126" s="33">
        <f t="shared" si="9"/>
        <v>0.881076362</v>
      </c>
      <c r="U126" s="33">
        <f t="shared" si="10"/>
        <v>0.007263899163</v>
      </c>
      <c r="V126" s="33">
        <f t="shared" si="11"/>
        <v>0.005932179462</v>
      </c>
      <c r="W126" s="54">
        <f t="shared" si="12"/>
        <v>0.01319607862</v>
      </c>
      <c r="X126" s="33">
        <f t="shared" si="13"/>
        <v>-0.0005918762364</v>
      </c>
      <c r="Y126" s="55">
        <f t="shared" si="14"/>
        <v>-0.001183752473</v>
      </c>
      <c r="Z126" s="55">
        <f t="shared" si="15"/>
        <v>-0.0005945320671</v>
      </c>
      <c r="AA126" s="56">
        <f t="shared" si="16"/>
        <v>-0.001189064134</v>
      </c>
      <c r="AB126" s="56">
        <f t="shared" si="17"/>
        <v>0.007001980439</v>
      </c>
      <c r="AC126" s="56">
        <f t="shared" si="18"/>
        <v>0.007052861793</v>
      </c>
      <c r="AD126" s="56">
        <f t="shared" si="19"/>
        <v>-0.005841928043</v>
      </c>
      <c r="AE126" s="56">
        <f t="shared" si="20"/>
        <v>-0.005884379634</v>
      </c>
    </row>
    <row r="127">
      <c r="A127" s="53">
        <v>0.01</v>
      </c>
      <c r="B127" s="53">
        <v>0.99</v>
      </c>
      <c r="C127" s="53">
        <v>0.05</v>
      </c>
      <c r="D127" s="53">
        <v>0.1</v>
      </c>
      <c r="E127" s="55">
        <f t="shared" ref="E127:L127" si="67">E126-$F$77*X126</f>
        <v>0.2310007953</v>
      </c>
      <c r="F127" s="55">
        <f t="shared" si="67"/>
        <v>0.3620015907</v>
      </c>
      <c r="G127" s="55">
        <f t="shared" si="67"/>
        <v>0.3305639924</v>
      </c>
      <c r="H127" s="55">
        <f t="shared" si="67"/>
        <v>0.4611279848</v>
      </c>
      <c r="I127" s="55">
        <f t="shared" si="67"/>
        <v>-1.876396767</v>
      </c>
      <c r="J127" s="55">
        <f t="shared" si="67"/>
        <v>-1.84307629</v>
      </c>
      <c r="K127" s="55">
        <f t="shared" si="67"/>
        <v>1.930552801</v>
      </c>
      <c r="L127" s="55">
        <f t="shared" si="67"/>
        <v>1.991027313</v>
      </c>
      <c r="M127" s="53">
        <f t="shared" si="2"/>
        <v>0.04775019883</v>
      </c>
      <c r="N127" s="33">
        <f t="shared" si="3"/>
        <v>0.511935282</v>
      </c>
      <c r="O127" s="53">
        <f t="shared" si="4"/>
        <v>0.0626409981</v>
      </c>
      <c r="P127" s="33">
        <f t="shared" si="5"/>
        <v>0.5156551308</v>
      </c>
      <c r="Q127" s="33">
        <f t="shared" si="6"/>
        <v>-1.910985454</v>
      </c>
      <c r="R127" s="33">
        <f t="shared" si="7"/>
        <v>0.128870182</v>
      </c>
      <c r="S127" s="33">
        <f t="shared" si="8"/>
        <v>2.015001542</v>
      </c>
      <c r="T127" s="33">
        <f t="shared" si="9"/>
        <v>0.882363168</v>
      </c>
      <c r="U127" s="33">
        <f t="shared" si="10"/>
        <v>0.00706506009</v>
      </c>
      <c r="V127" s="33">
        <f t="shared" si="11"/>
        <v>0.005792843806</v>
      </c>
      <c r="W127" s="54">
        <f t="shared" si="12"/>
        <v>0.0128579039</v>
      </c>
      <c r="X127" s="33">
        <f t="shared" si="13"/>
        <v>-0.0005822815479</v>
      </c>
      <c r="Y127" s="55">
        <f t="shared" si="14"/>
        <v>-0.001164563096</v>
      </c>
      <c r="Z127" s="55">
        <f t="shared" si="15"/>
        <v>-0.0005849270653</v>
      </c>
      <c r="AA127" s="56">
        <f t="shared" si="16"/>
        <v>-0.001169854131</v>
      </c>
      <c r="AB127" s="56">
        <f t="shared" si="17"/>
        <v>0.006831613861</v>
      </c>
      <c r="AC127" s="56">
        <f t="shared" si="18"/>
        <v>0.006881254062</v>
      </c>
      <c r="AD127" s="56">
        <f t="shared" si="19"/>
        <v>-0.005719613211</v>
      </c>
      <c r="AE127" s="56">
        <f t="shared" si="20"/>
        <v>-0.005761173339</v>
      </c>
    </row>
    <row r="128">
      <c r="A128" s="53">
        <v>0.01</v>
      </c>
      <c r="B128" s="53">
        <v>0.99</v>
      </c>
      <c r="C128" s="53">
        <v>0.05</v>
      </c>
      <c r="D128" s="53">
        <v>0.1</v>
      </c>
      <c r="E128" s="55">
        <f t="shared" ref="E128:L128" si="68">E127-$F$77*X127</f>
        <v>0.2321653584</v>
      </c>
      <c r="F128" s="55">
        <f t="shared" si="68"/>
        <v>0.3643307169</v>
      </c>
      <c r="G128" s="55">
        <f t="shared" si="68"/>
        <v>0.3317338465</v>
      </c>
      <c r="H128" s="55">
        <f t="shared" si="68"/>
        <v>0.4634676931</v>
      </c>
      <c r="I128" s="55">
        <f t="shared" si="68"/>
        <v>-1.890059995</v>
      </c>
      <c r="J128" s="55">
        <f t="shared" si="68"/>
        <v>-1.856838798</v>
      </c>
      <c r="K128" s="55">
        <f t="shared" si="68"/>
        <v>1.941992027</v>
      </c>
      <c r="L128" s="55">
        <f t="shared" si="68"/>
        <v>2.00254966</v>
      </c>
      <c r="M128" s="53">
        <f t="shared" si="2"/>
        <v>0.04804133961</v>
      </c>
      <c r="N128" s="33">
        <f t="shared" si="3"/>
        <v>0.5120080255</v>
      </c>
      <c r="O128" s="53">
        <f t="shared" si="4"/>
        <v>0.06293346163</v>
      </c>
      <c r="P128" s="33">
        <f t="shared" si="5"/>
        <v>0.5157281746</v>
      </c>
      <c r="Q128" s="33">
        <f t="shared" si="6"/>
        <v>-1.92534997</v>
      </c>
      <c r="R128" s="33">
        <f t="shared" si="7"/>
        <v>0.127266162</v>
      </c>
      <c r="S128" s="33">
        <f t="shared" si="8"/>
        <v>2.027086784</v>
      </c>
      <c r="T128" s="33">
        <f t="shared" si="9"/>
        <v>0.8836118117</v>
      </c>
      <c r="U128" s="33">
        <f t="shared" si="10"/>
        <v>0.006875676377</v>
      </c>
      <c r="V128" s="33">
        <f t="shared" si="11"/>
        <v>0.005659223303</v>
      </c>
      <c r="W128" s="54">
        <f t="shared" si="12"/>
        <v>0.01253489968</v>
      </c>
      <c r="X128" s="33">
        <f t="shared" si="13"/>
        <v>-0.0005729833065</v>
      </c>
      <c r="Y128" s="55">
        <f t="shared" si="14"/>
        <v>-0.001145966613</v>
      </c>
      <c r="Z128" s="55">
        <f t="shared" si="15"/>
        <v>-0.0005756172835</v>
      </c>
      <c r="AA128" s="56">
        <f t="shared" si="16"/>
        <v>-0.001151234567</v>
      </c>
      <c r="AB128" s="56">
        <f t="shared" si="17"/>
        <v>0.006668747009</v>
      </c>
      <c r="AC128" s="56">
        <f t="shared" si="18"/>
        <v>0.006717200807</v>
      </c>
      <c r="AD128" s="56">
        <f t="shared" si="19"/>
        <v>-0.005601967724</v>
      </c>
      <c r="AE128" s="56">
        <f t="shared" si="20"/>
        <v>-0.005642670514</v>
      </c>
    </row>
    <row r="129">
      <c r="A129" s="53">
        <v>0.01</v>
      </c>
      <c r="B129" s="53">
        <v>0.99</v>
      </c>
      <c r="C129" s="53">
        <v>0.05</v>
      </c>
      <c r="D129" s="53">
        <v>0.1</v>
      </c>
      <c r="E129" s="55">
        <f t="shared" ref="E129:L129" si="69">E128-$F$77*X128</f>
        <v>0.233311325</v>
      </c>
      <c r="F129" s="55">
        <f t="shared" si="69"/>
        <v>0.3666226501</v>
      </c>
      <c r="G129" s="55">
        <f t="shared" si="69"/>
        <v>0.3328850811</v>
      </c>
      <c r="H129" s="55">
        <f t="shared" si="69"/>
        <v>0.4657701622</v>
      </c>
      <c r="I129" s="55">
        <f t="shared" si="69"/>
        <v>-1.903397489</v>
      </c>
      <c r="J129" s="55">
        <f t="shared" si="69"/>
        <v>-1.8702732</v>
      </c>
      <c r="K129" s="55">
        <f t="shared" si="69"/>
        <v>1.953195963</v>
      </c>
      <c r="L129" s="55">
        <f t="shared" si="69"/>
        <v>2.013835001</v>
      </c>
      <c r="M129" s="53">
        <f t="shared" si="2"/>
        <v>0.04832783126</v>
      </c>
      <c r="N129" s="33">
        <f t="shared" si="3"/>
        <v>0.5120796068</v>
      </c>
      <c r="O129" s="53">
        <f t="shared" si="4"/>
        <v>0.06322127027</v>
      </c>
      <c r="P129" s="33">
        <f t="shared" si="5"/>
        <v>0.5158000553</v>
      </c>
      <c r="Q129" s="33">
        <f t="shared" si="6"/>
        <v>-1.939378058</v>
      </c>
      <c r="R129" s="33">
        <f t="shared" si="7"/>
        <v>0.1257161993</v>
      </c>
      <c r="S129" s="33">
        <f t="shared" si="8"/>
        <v>2.038928026</v>
      </c>
      <c r="T129" s="33">
        <f t="shared" si="9"/>
        <v>0.8848240676</v>
      </c>
      <c r="U129" s="33">
        <f t="shared" si="10"/>
        <v>0.006695119391</v>
      </c>
      <c r="V129" s="33">
        <f t="shared" si="11"/>
        <v>0.005530988375</v>
      </c>
      <c r="W129" s="54">
        <f t="shared" si="12"/>
        <v>0.01222610777</v>
      </c>
      <c r="X129" s="33">
        <f t="shared" si="13"/>
        <v>-0.0005639687544</v>
      </c>
      <c r="Y129" s="55">
        <f t="shared" si="14"/>
        <v>-0.001127937509</v>
      </c>
      <c r="Z129" s="55">
        <f t="shared" si="15"/>
        <v>-0.000566590122</v>
      </c>
      <c r="AA129" s="56">
        <f t="shared" si="16"/>
        <v>-0.001133180244</v>
      </c>
      <c r="AB129" s="56">
        <f t="shared" si="17"/>
        <v>0.006512913586</v>
      </c>
      <c r="AC129" s="56">
        <f t="shared" si="18"/>
        <v>0.006560232321</v>
      </c>
      <c r="AD129" s="56">
        <f t="shared" si="19"/>
        <v>-0.005488738184</v>
      </c>
      <c r="AE129" s="56">
        <f t="shared" si="20"/>
        <v>-0.005528615904</v>
      </c>
    </row>
    <row r="130">
      <c r="A130" s="53">
        <v>0.01</v>
      </c>
      <c r="B130" s="53">
        <v>0.99</v>
      </c>
      <c r="C130" s="53">
        <v>0.05</v>
      </c>
      <c r="D130" s="53">
        <v>0.1</v>
      </c>
      <c r="E130" s="55">
        <f t="shared" ref="E130:L130" si="70">E129-$F$77*X129</f>
        <v>0.2344392626</v>
      </c>
      <c r="F130" s="55">
        <f t="shared" si="70"/>
        <v>0.3688785251</v>
      </c>
      <c r="G130" s="55">
        <f t="shared" si="70"/>
        <v>0.3340182613</v>
      </c>
      <c r="H130" s="55">
        <f t="shared" si="70"/>
        <v>0.4680365227</v>
      </c>
      <c r="I130" s="55">
        <f t="shared" si="70"/>
        <v>-1.916423316</v>
      </c>
      <c r="J130" s="55">
        <f t="shared" si="70"/>
        <v>-1.883393664</v>
      </c>
      <c r="K130" s="55">
        <f t="shared" si="70"/>
        <v>1.964173439</v>
      </c>
      <c r="L130" s="55">
        <f t="shared" si="70"/>
        <v>2.024892233</v>
      </c>
      <c r="M130" s="53">
        <f t="shared" si="2"/>
        <v>0.04860981564</v>
      </c>
      <c r="N130" s="33">
        <f t="shared" si="3"/>
        <v>0.5121500615</v>
      </c>
      <c r="O130" s="53">
        <f t="shared" si="4"/>
        <v>0.06350456533</v>
      </c>
      <c r="P130" s="33">
        <f t="shared" si="5"/>
        <v>0.515870808</v>
      </c>
      <c r="Q130" s="33">
        <f t="shared" si="6"/>
        <v>-1.953084131</v>
      </c>
      <c r="R130" s="33">
        <f t="shared" si="7"/>
        <v>0.1242174543</v>
      </c>
      <c r="S130" s="33">
        <f t="shared" si="8"/>
        <v>2.05053434</v>
      </c>
      <c r="T130" s="33">
        <f t="shared" si="9"/>
        <v>0.8860015997</v>
      </c>
      <c r="U130" s="33">
        <f t="shared" si="10"/>
        <v>0.006522813439</v>
      </c>
      <c r="V130" s="33">
        <f t="shared" si="11"/>
        <v>0.005407833635</v>
      </c>
      <c r="W130" s="54">
        <f t="shared" si="12"/>
        <v>0.01193064707</v>
      </c>
      <c r="X130" s="33">
        <f t="shared" si="13"/>
        <v>-0.0005552257831</v>
      </c>
      <c r="Y130" s="55">
        <f t="shared" si="14"/>
        <v>-0.001110451566</v>
      </c>
      <c r="Z130" s="55">
        <f t="shared" si="15"/>
        <v>-0.0005578336127</v>
      </c>
      <c r="AA130" s="56">
        <f t="shared" si="16"/>
        <v>-0.001115667225</v>
      </c>
      <c r="AB130" s="56">
        <f t="shared" si="17"/>
        <v>0.006363684148</v>
      </c>
      <c r="AC130" s="56">
        <f t="shared" si="18"/>
        <v>0.006409916019</v>
      </c>
      <c r="AD130" s="56">
        <f t="shared" si="19"/>
        <v>-0.005379688774</v>
      </c>
      <c r="AE130" s="56">
        <f t="shared" si="20"/>
        <v>-0.005418771964</v>
      </c>
    </row>
    <row r="131">
      <c r="A131" s="53">
        <v>0.01</v>
      </c>
      <c r="B131" s="53">
        <v>0.99</v>
      </c>
      <c r="C131" s="53">
        <v>0.05</v>
      </c>
      <c r="D131" s="53">
        <v>0.1</v>
      </c>
      <c r="E131" s="55">
        <f t="shared" ref="E131:L131" si="71">E130-$F$77*X130</f>
        <v>0.2355497141</v>
      </c>
      <c r="F131" s="55">
        <f t="shared" si="71"/>
        <v>0.3710994282</v>
      </c>
      <c r="G131" s="55">
        <f t="shared" si="71"/>
        <v>0.3351339286</v>
      </c>
      <c r="H131" s="55">
        <f t="shared" si="71"/>
        <v>0.4702678571</v>
      </c>
      <c r="I131" s="55">
        <f t="shared" si="71"/>
        <v>-1.929150685</v>
      </c>
      <c r="J131" s="55">
        <f t="shared" si="71"/>
        <v>-1.896213496</v>
      </c>
      <c r="K131" s="55">
        <f t="shared" si="71"/>
        <v>1.974932817</v>
      </c>
      <c r="L131" s="55">
        <f t="shared" si="71"/>
        <v>2.035729777</v>
      </c>
      <c r="M131" s="53">
        <f t="shared" si="2"/>
        <v>0.04888742853</v>
      </c>
      <c r="N131" s="33">
        <f t="shared" si="3"/>
        <v>0.5122194235</v>
      </c>
      <c r="O131" s="53">
        <f t="shared" si="4"/>
        <v>0.06378348214</v>
      </c>
      <c r="P131" s="33">
        <f t="shared" si="5"/>
        <v>0.5159404666</v>
      </c>
      <c r="Q131" s="33">
        <f t="shared" si="6"/>
        <v>-1.966481728</v>
      </c>
      <c r="R131" s="33">
        <f t="shared" si="7"/>
        <v>0.1227672862</v>
      </c>
      <c r="S131" s="33">
        <f t="shared" si="8"/>
        <v>2.06191432</v>
      </c>
      <c r="T131" s="33">
        <f t="shared" si="9"/>
        <v>0.8871459699</v>
      </c>
      <c r="U131" s="33">
        <f t="shared" si="10"/>
        <v>0.006358230423</v>
      </c>
      <c r="V131" s="33">
        <f t="shared" si="11"/>
        <v>0.005289475754</v>
      </c>
      <c r="W131" s="54">
        <f t="shared" si="12"/>
        <v>0.01164770618</v>
      </c>
      <c r="X131" s="33">
        <f t="shared" si="13"/>
        <v>-0.0005467429011</v>
      </c>
      <c r="Y131" s="55">
        <f t="shared" si="14"/>
        <v>-0.001093485802</v>
      </c>
      <c r="Z131" s="55">
        <f t="shared" si="15"/>
        <v>-0.0005493363888</v>
      </c>
      <c r="AA131" s="56">
        <f t="shared" si="16"/>
        <v>-0.001098672778</v>
      </c>
      <c r="AB131" s="56">
        <f t="shared" si="17"/>
        <v>0.00622066261</v>
      </c>
      <c r="AC131" s="56">
        <f t="shared" si="18"/>
        <v>0.006265852919</v>
      </c>
      <c r="AD131" s="56">
        <f t="shared" si="19"/>
        <v>-0.005274599787</v>
      </c>
      <c r="AE131" s="56">
        <f t="shared" si="20"/>
        <v>-0.005312917376</v>
      </c>
    </row>
    <row r="132">
      <c r="A132" s="53">
        <v>0.01</v>
      </c>
      <c r="B132" s="53">
        <v>0.99</v>
      </c>
      <c r="C132" s="53">
        <v>0.05</v>
      </c>
      <c r="D132" s="53">
        <v>0.1</v>
      </c>
      <c r="E132" s="55">
        <f t="shared" ref="E132:L132" si="72">E131-$F$77*X131</f>
        <v>0.2366431999</v>
      </c>
      <c r="F132" s="55">
        <f t="shared" si="72"/>
        <v>0.3732863998</v>
      </c>
      <c r="G132" s="55">
        <f t="shared" si="72"/>
        <v>0.3362326013</v>
      </c>
      <c r="H132" s="55">
        <f t="shared" si="72"/>
        <v>0.4724652027</v>
      </c>
      <c r="I132" s="55">
        <f t="shared" si="72"/>
        <v>-1.94159201</v>
      </c>
      <c r="J132" s="55">
        <f t="shared" si="72"/>
        <v>-1.908745202</v>
      </c>
      <c r="K132" s="55">
        <f t="shared" si="72"/>
        <v>1.985482016</v>
      </c>
      <c r="L132" s="55">
        <f t="shared" si="72"/>
        <v>2.046355611</v>
      </c>
      <c r="M132" s="53">
        <f t="shared" si="2"/>
        <v>0.04916079998</v>
      </c>
      <c r="N132" s="33">
        <f t="shared" si="3"/>
        <v>0.5122877254</v>
      </c>
      <c r="O132" s="53">
        <f t="shared" si="4"/>
        <v>0.06405815034</v>
      </c>
      <c r="P132" s="33">
        <f t="shared" si="5"/>
        <v>0.5160090636</v>
      </c>
      <c r="Q132" s="33">
        <f t="shared" si="6"/>
        <v>-1.979583579</v>
      </c>
      <c r="R132" s="33">
        <f t="shared" si="7"/>
        <v>0.1213632356</v>
      </c>
      <c r="S132" s="33">
        <f t="shared" si="8"/>
        <v>2.073076109</v>
      </c>
      <c r="T132" s="33">
        <f t="shared" si="9"/>
        <v>0.8882586462</v>
      </c>
      <c r="U132" s="33">
        <f t="shared" si="10"/>
        <v>0.006200885127</v>
      </c>
      <c r="V132" s="33">
        <f t="shared" si="11"/>
        <v>0.005175651541</v>
      </c>
      <c r="W132" s="54">
        <f t="shared" si="12"/>
        <v>0.01137653667</v>
      </c>
      <c r="X132" s="33">
        <f t="shared" si="13"/>
        <v>-0.000538509202</v>
      </c>
      <c r="Y132" s="55">
        <f t="shared" si="14"/>
        <v>-0.001077018404</v>
      </c>
      <c r="Z132" s="55">
        <f t="shared" si="15"/>
        <v>-0.0005410876546</v>
      </c>
      <c r="AA132" s="56">
        <f t="shared" si="16"/>
        <v>-0.001082175309</v>
      </c>
      <c r="AB132" s="56">
        <f t="shared" si="17"/>
        <v>0.006083483141</v>
      </c>
      <c r="AC132" s="56">
        <f t="shared" si="18"/>
        <v>0.006127674514</v>
      </c>
      <c r="AD132" s="56">
        <f t="shared" si="19"/>
        <v>-0.005173266302</v>
      </c>
      <c r="AE132" s="56">
        <f t="shared" si="20"/>
        <v>-0.005210845718</v>
      </c>
    </row>
    <row r="133">
      <c r="A133" s="53">
        <v>0.01</v>
      </c>
      <c r="B133" s="53">
        <v>0.99</v>
      </c>
      <c r="C133" s="53">
        <v>0.05</v>
      </c>
      <c r="D133" s="53">
        <v>0.1</v>
      </c>
      <c r="E133" s="55">
        <f t="shared" ref="E133:L133" si="73">E132-$F$77*X132</f>
        <v>0.2377202183</v>
      </c>
      <c r="F133" s="55">
        <f t="shared" si="73"/>
        <v>0.3754404366</v>
      </c>
      <c r="G133" s="55">
        <f t="shared" si="73"/>
        <v>0.3373147767</v>
      </c>
      <c r="H133" s="55">
        <f t="shared" si="73"/>
        <v>0.4746295533</v>
      </c>
      <c r="I133" s="55">
        <f t="shared" si="73"/>
        <v>-1.953758976</v>
      </c>
      <c r="J133" s="55">
        <f t="shared" si="73"/>
        <v>-1.921000551</v>
      </c>
      <c r="K133" s="55">
        <f t="shared" si="73"/>
        <v>1.995828549</v>
      </c>
      <c r="L133" s="55">
        <f t="shared" si="73"/>
        <v>2.056777303</v>
      </c>
      <c r="M133" s="53">
        <f t="shared" si="2"/>
        <v>0.04943005458</v>
      </c>
      <c r="N133" s="33">
        <f t="shared" si="3"/>
        <v>0.5123549981</v>
      </c>
      <c r="O133" s="53">
        <f t="shared" si="4"/>
        <v>0.06432869416</v>
      </c>
      <c r="P133" s="33">
        <f t="shared" si="5"/>
        <v>0.5160766299</v>
      </c>
      <c r="Q133" s="33">
        <f t="shared" si="6"/>
        <v>-1.992401667</v>
      </c>
      <c r="R133" s="33">
        <f t="shared" si="7"/>
        <v>0.1200030094</v>
      </c>
      <c r="S133" s="33">
        <f t="shared" si="8"/>
        <v>2.084027431</v>
      </c>
      <c r="T133" s="33">
        <f t="shared" si="9"/>
        <v>0.8893410092</v>
      </c>
      <c r="U133" s="33">
        <f t="shared" si="10"/>
        <v>0.006050331037</v>
      </c>
      <c r="V133" s="33">
        <f t="shared" si="11"/>
        <v>0.005066116217</v>
      </c>
      <c r="W133" s="54">
        <f t="shared" si="12"/>
        <v>0.01111644725</v>
      </c>
      <c r="X133" s="33">
        <f t="shared" si="13"/>
        <v>-0.0005305143339</v>
      </c>
      <c r="Y133" s="55">
        <f t="shared" si="14"/>
        <v>-0.001061028668</v>
      </c>
      <c r="Z133" s="55">
        <f t="shared" si="15"/>
        <v>-0.0005330771569</v>
      </c>
      <c r="AA133" s="56">
        <f t="shared" si="16"/>
        <v>-0.001066154314</v>
      </c>
      <c r="AB133" s="56">
        <f t="shared" si="17"/>
        <v>0.005951807384</v>
      </c>
      <c r="AC133" s="56">
        <f t="shared" si="18"/>
        <v>0.005995039977</v>
      </c>
      <c r="AD133" s="56">
        <f t="shared" si="19"/>
        <v>-0.005075496976</v>
      </c>
      <c r="AE133" s="56">
        <f t="shared" si="20"/>
        <v>-0.005112364248</v>
      </c>
    </row>
    <row r="134">
      <c r="A134" s="53">
        <v>0.01</v>
      </c>
      <c r="B134" s="53">
        <v>0.99</v>
      </c>
      <c r="C134" s="53">
        <v>0.05</v>
      </c>
      <c r="D134" s="53">
        <v>0.1</v>
      </c>
      <c r="E134" s="55">
        <f t="shared" ref="E134:L134" si="74">E133-$F$77*X133</f>
        <v>0.238781247</v>
      </c>
      <c r="F134" s="55">
        <f t="shared" si="74"/>
        <v>0.377562494</v>
      </c>
      <c r="G134" s="55">
        <f t="shared" si="74"/>
        <v>0.338380931</v>
      </c>
      <c r="H134" s="55">
        <f t="shared" si="74"/>
        <v>0.4767618619</v>
      </c>
      <c r="I134" s="55">
        <f t="shared" si="74"/>
        <v>-1.965662591</v>
      </c>
      <c r="J134" s="55">
        <f t="shared" si="74"/>
        <v>-1.932990631</v>
      </c>
      <c r="K134" s="55">
        <f t="shared" si="74"/>
        <v>2.005979543</v>
      </c>
      <c r="L134" s="55">
        <f t="shared" si="74"/>
        <v>2.067002031</v>
      </c>
      <c r="M134" s="53">
        <f t="shared" si="2"/>
        <v>0.04969531175</v>
      </c>
      <c r="N134" s="33">
        <f t="shared" si="3"/>
        <v>0.5124212717</v>
      </c>
      <c r="O134" s="53">
        <f t="shared" si="4"/>
        <v>0.06459523274</v>
      </c>
      <c r="P134" s="33">
        <f t="shared" si="5"/>
        <v>0.5161431954</v>
      </c>
      <c r="Q134" s="33">
        <f t="shared" si="6"/>
        <v>-2.004947286</v>
      </c>
      <c r="R134" s="33">
        <f t="shared" si="7"/>
        <v>0.1186844666</v>
      </c>
      <c r="S134" s="33">
        <f t="shared" si="8"/>
        <v>2.094775622</v>
      </c>
      <c r="T134" s="33">
        <f t="shared" si="9"/>
        <v>0.8903943589</v>
      </c>
      <c r="U134" s="33">
        <f t="shared" si="10"/>
        <v>0.005906156635</v>
      </c>
      <c r="V134" s="33">
        <f t="shared" si="11"/>
        <v>0.004960641865</v>
      </c>
      <c r="W134" s="54">
        <f t="shared" si="12"/>
        <v>0.0108667985</v>
      </c>
      <c r="X134" s="33">
        <f t="shared" si="13"/>
        <v>-0.0005227484697</v>
      </c>
      <c r="Y134" s="55">
        <f t="shared" si="14"/>
        <v>-0.001045496939</v>
      </c>
      <c r="Z134" s="55">
        <f t="shared" si="15"/>
        <v>-0.0005252951559</v>
      </c>
      <c r="AA134" s="56">
        <f t="shared" si="16"/>
        <v>-0.001050590312</v>
      </c>
      <c r="AB134" s="56">
        <f t="shared" si="17"/>
        <v>0.005825321981</v>
      </c>
      <c r="AC134" s="56">
        <f t="shared" si="18"/>
        <v>0.005867633659</v>
      </c>
      <c r="AD134" s="56">
        <f t="shared" si="19"/>
        <v>-0.004981112967</v>
      </c>
      <c r="AE134" s="56">
        <f t="shared" si="20"/>
        <v>-0.005017292812</v>
      </c>
    </row>
    <row r="135">
      <c r="A135" s="53">
        <v>0.01</v>
      </c>
      <c r="B135" s="53">
        <v>0.99</v>
      </c>
      <c r="C135" s="53">
        <v>0.05</v>
      </c>
      <c r="D135" s="53">
        <v>0.1</v>
      </c>
      <c r="E135" s="55">
        <f t="shared" ref="E135:L135" si="75">E134-$F$77*X134</f>
        <v>0.2398267439</v>
      </c>
      <c r="F135" s="55">
        <f t="shared" si="75"/>
        <v>0.3796534879</v>
      </c>
      <c r="G135" s="55">
        <f t="shared" si="75"/>
        <v>0.3394315213</v>
      </c>
      <c r="H135" s="55">
        <f t="shared" si="75"/>
        <v>0.4788630426</v>
      </c>
      <c r="I135" s="55">
        <f t="shared" si="75"/>
        <v>-1.977313235</v>
      </c>
      <c r="J135" s="55">
        <f t="shared" si="75"/>
        <v>-1.944725898</v>
      </c>
      <c r="K135" s="55">
        <f t="shared" si="75"/>
        <v>2.015941769</v>
      </c>
      <c r="L135" s="55">
        <f t="shared" si="75"/>
        <v>2.077036617</v>
      </c>
      <c r="M135" s="53">
        <f t="shared" si="2"/>
        <v>0.04995668598</v>
      </c>
      <c r="N135" s="33">
        <f t="shared" si="3"/>
        <v>0.5124865747</v>
      </c>
      <c r="O135" s="53">
        <f t="shared" si="4"/>
        <v>0.06485788032</v>
      </c>
      <c r="P135" s="33">
        <f t="shared" si="5"/>
        <v>0.5162087886</v>
      </c>
      <c r="Q135" s="33">
        <f t="shared" si="6"/>
        <v>-2.017231087</v>
      </c>
      <c r="R135" s="33">
        <f t="shared" si="7"/>
        <v>0.1174056061</v>
      </c>
      <c r="S135" s="33">
        <f t="shared" si="8"/>
        <v>2.105327648</v>
      </c>
      <c r="T135" s="33">
        <f t="shared" si="9"/>
        <v>0.8914199206</v>
      </c>
      <c r="U135" s="33">
        <f t="shared" si="10"/>
        <v>0.005767982107</v>
      </c>
      <c r="V135" s="33">
        <f t="shared" si="11"/>
        <v>0.004859016029</v>
      </c>
      <c r="W135" s="54">
        <f t="shared" si="12"/>
        <v>0.01062699814</v>
      </c>
      <c r="X135" s="33">
        <f t="shared" si="13"/>
        <v>-0.0005152022781</v>
      </c>
      <c r="Y135" s="55">
        <f t="shared" si="14"/>
        <v>-0.001030404556</v>
      </c>
      <c r="Z135" s="55">
        <f t="shared" si="15"/>
        <v>-0.0005177323987</v>
      </c>
      <c r="AA135" s="56">
        <f t="shared" si="16"/>
        <v>-0.001035464797</v>
      </c>
      <c r="AB135" s="56">
        <f t="shared" si="17"/>
        <v>0.005703736349</v>
      </c>
      <c r="AC135" s="56">
        <f t="shared" si="18"/>
        <v>0.005745162851</v>
      </c>
      <c r="AD135" s="56">
        <f t="shared" si="19"/>
        <v>-0.00488994694</v>
      </c>
      <c r="AE135" s="56">
        <f t="shared" si="20"/>
        <v>-0.004925462852</v>
      </c>
    </row>
    <row r="136">
      <c r="A136" s="53">
        <v>0.01</v>
      </c>
      <c r="B136" s="53">
        <v>0.99</v>
      </c>
      <c r="C136" s="53">
        <v>0.05</v>
      </c>
      <c r="D136" s="53">
        <v>0.1</v>
      </c>
      <c r="E136" s="55">
        <f t="shared" ref="E136:L136" si="76">E135-$F$77*X135</f>
        <v>0.2408571485</v>
      </c>
      <c r="F136" s="55">
        <f t="shared" si="76"/>
        <v>0.381714297</v>
      </c>
      <c r="G136" s="55">
        <f t="shared" si="76"/>
        <v>0.3404669861</v>
      </c>
      <c r="H136" s="55">
        <f t="shared" si="76"/>
        <v>0.4809339722</v>
      </c>
      <c r="I136" s="55">
        <f t="shared" si="76"/>
        <v>-1.988720707</v>
      </c>
      <c r="J136" s="55">
        <f t="shared" si="76"/>
        <v>-1.956216224</v>
      </c>
      <c r="K136" s="55">
        <f t="shared" si="76"/>
        <v>2.025721663</v>
      </c>
      <c r="L136" s="55">
        <f t="shared" si="76"/>
        <v>2.086887543</v>
      </c>
      <c r="M136" s="53">
        <f t="shared" si="2"/>
        <v>0.05021428712</v>
      </c>
      <c r="N136" s="33">
        <f t="shared" si="3"/>
        <v>0.5125509347</v>
      </c>
      <c r="O136" s="53">
        <f t="shared" si="4"/>
        <v>0.06511674652</v>
      </c>
      <c r="P136" s="33">
        <f t="shared" si="5"/>
        <v>0.5162734368</v>
      </c>
      <c r="Q136" s="33">
        <f t="shared" si="6"/>
        <v>-2.029263131</v>
      </c>
      <c r="R136" s="33">
        <f t="shared" si="7"/>
        <v>0.1161645553</v>
      </c>
      <c r="S136" s="33">
        <f t="shared" si="8"/>
        <v>2.115690136</v>
      </c>
      <c r="T136" s="33">
        <f t="shared" si="9"/>
        <v>0.8924188497</v>
      </c>
      <c r="U136" s="33">
        <f t="shared" si="10"/>
        <v>0.005635456403</v>
      </c>
      <c r="V136" s="33">
        <f t="shared" si="11"/>
        <v>0.004761040447</v>
      </c>
      <c r="W136" s="54">
        <f t="shared" si="12"/>
        <v>0.01039649685</v>
      </c>
      <c r="X136" s="33">
        <f t="shared" si="13"/>
        <v>-0.0005078668969</v>
      </c>
      <c r="Y136" s="55">
        <f t="shared" si="14"/>
        <v>-0.001015733794</v>
      </c>
      <c r="Z136" s="55">
        <f t="shared" si="15"/>
        <v>-0.0005103800925</v>
      </c>
      <c r="AA136" s="56">
        <f t="shared" si="16"/>
        <v>-0.001020760185</v>
      </c>
      <c r="AB136" s="56">
        <f t="shared" si="17"/>
        <v>0.005586780688</v>
      </c>
      <c r="AC136" s="56">
        <f t="shared" si="18"/>
        <v>0.005627355784</v>
      </c>
      <c r="AD136" s="56">
        <f t="shared" si="19"/>
        <v>-0.004801842174</v>
      </c>
      <c r="AE136" s="56">
        <f t="shared" si="20"/>
        <v>-0.004836716499</v>
      </c>
    </row>
    <row r="137">
      <c r="A137" s="53">
        <v>0.01</v>
      </c>
      <c r="B137" s="53">
        <v>0.99</v>
      </c>
      <c r="C137" s="53">
        <v>0.05</v>
      </c>
      <c r="D137" s="53">
        <v>0.1</v>
      </c>
      <c r="E137" s="55">
        <f t="shared" ref="E137:L137" si="77">E136-$F$77*X136</f>
        <v>0.2418728823</v>
      </c>
      <c r="F137" s="55">
        <f t="shared" si="77"/>
        <v>0.3837457646</v>
      </c>
      <c r="G137" s="55">
        <f t="shared" si="77"/>
        <v>0.3414877463</v>
      </c>
      <c r="H137" s="55">
        <f t="shared" si="77"/>
        <v>0.4829754925</v>
      </c>
      <c r="I137" s="55">
        <f t="shared" si="77"/>
        <v>-1.999894269</v>
      </c>
      <c r="J137" s="55">
        <f t="shared" si="77"/>
        <v>-1.967470936</v>
      </c>
      <c r="K137" s="55">
        <f t="shared" si="77"/>
        <v>2.035325347</v>
      </c>
      <c r="L137" s="55">
        <f t="shared" si="77"/>
        <v>2.096560976</v>
      </c>
      <c r="M137" s="53">
        <f t="shared" si="2"/>
        <v>0.05046822057</v>
      </c>
      <c r="N137" s="33">
        <f t="shared" si="3"/>
        <v>0.5126143778</v>
      </c>
      <c r="O137" s="53">
        <f t="shared" si="4"/>
        <v>0.06537193657</v>
      </c>
      <c r="P137" s="33">
        <f t="shared" si="5"/>
        <v>0.5163371665</v>
      </c>
      <c r="Q137" s="33">
        <f t="shared" si="6"/>
        <v>-2.041052924</v>
      </c>
      <c r="R137" s="33">
        <f t="shared" si="7"/>
        <v>0.11495956</v>
      </c>
      <c r="S137" s="33">
        <f t="shared" si="8"/>
        <v>2.12586939</v>
      </c>
      <c r="T137" s="33">
        <f t="shared" si="9"/>
        <v>0.8933922373</v>
      </c>
      <c r="U137" s="33">
        <f t="shared" si="10"/>
        <v>0.005508254619</v>
      </c>
      <c r="V137" s="33">
        <f t="shared" si="11"/>
        <v>0.004666529907</v>
      </c>
      <c r="W137" s="54">
        <f t="shared" si="12"/>
        <v>0.01017478453</v>
      </c>
      <c r="X137" s="33">
        <f t="shared" si="13"/>
        <v>-0.0005007339067</v>
      </c>
      <c r="Y137" s="55">
        <f t="shared" si="14"/>
        <v>-0.001001467813</v>
      </c>
      <c r="Z137" s="55">
        <f t="shared" si="15"/>
        <v>-0.0005032298799</v>
      </c>
      <c r="AA137" s="56">
        <f t="shared" si="16"/>
        <v>-0.00100645976</v>
      </c>
      <c r="AB137" s="56">
        <f t="shared" si="17"/>
        <v>0.005474204191</v>
      </c>
      <c r="AC137" s="56">
        <f t="shared" si="18"/>
        <v>0.005513959817</v>
      </c>
      <c r="AD137" s="56">
        <f t="shared" si="19"/>
        <v>-0.004716651748</v>
      </c>
      <c r="AE137" s="56">
        <f t="shared" si="20"/>
        <v>-0.004750905757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71"/>
    <col customWidth="1" min="10" max="10" width="17.0"/>
    <col customWidth="1" min="11" max="11" width="22.86"/>
    <col customWidth="1" min="12" max="12" width="16.43"/>
  </cols>
  <sheetData>
    <row r="2">
      <c r="A2" s="1" t="s">
        <v>0</v>
      </c>
      <c r="K2" s="1" t="s">
        <v>1</v>
      </c>
    </row>
    <row r="5">
      <c r="A5" s="1">
        <v>0.05</v>
      </c>
      <c r="K5" s="1" t="s">
        <v>2</v>
      </c>
      <c r="L5" s="1">
        <v>0.01</v>
      </c>
    </row>
    <row r="6">
      <c r="K6" s="1" t="s">
        <v>3</v>
      </c>
      <c r="L6" s="1">
        <v>0.99</v>
      </c>
    </row>
    <row r="12">
      <c r="A12" s="1">
        <v>0.1</v>
      </c>
    </row>
    <row r="19" hidden="1">
      <c r="B19" s="2" t="s">
        <v>4</v>
      </c>
      <c r="C19" s="3" t="s">
        <v>5</v>
      </c>
      <c r="D19" s="4"/>
    </row>
    <row r="20" hidden="1">
      <c r="B20" s="8" t="s">
        <v>8</v>
      </c>
      <c r="C20" s="1" t="s">
        <v>9</v>
      </c>
      <c r="D20" s="9"/>
    </row>
    <row r="21" hidden="1">
      <c r="B21" s="8" t="s">
        <v>13</v>
      </c>
      <c r="C21" s="1" t="s">
        <v>14</v>
      </c>
      <c r="D21" s="12" t="s">
        <v>15</v>
      </c>
    </row>
    <row r="22" hidden="1">
      <c r="B22" s="8" t="s">
        <v>22</v>
      </c>
      <c r="C22" s="1" t="s">
        <v>152</v>
      </c>
      <c r="D22" s="18" t="s">
        <v>24</v>
      </c>
    </row>
    <row r="23" hidden="1">
      <c r="B23" s="8" t="s">
        <v>32</v>
      </c>
      <c r="C23" s="1" t="s">
        <v>33</v>
      </c>
      <c r="D23" s="9"/>
    </row>
    <row r="24" hidden="1">
      <c r="B24" s="8" t="s">
        <v>35</v>
      </c>
      <c r="C24" s="1" t="s">
        <v>36</v>
      </c>
      <c r="D24" s="9"/>
    </row>
    <row r="25" hidden="1">
      <c r="B25" s="8" t="s">
        <v>37</v>
      </c>
      <c r="C25" s="1" t="s">
        <v>38</v>
      </c>
      <c r="D25" s="9"/>
    </row>
    <row r="26" hidden="1">
      <c r="B26" s="8" t="s">
        <v>43</v>
      </c>
      <c r="C26" s="1" t="s">
        <v>44</v>
      </c>
      <c r="D26" s="9"/>
    </row>
    <row r="27" hidden="1">
      <c r="B27" s="8" t="s">
        <v>45</v>
      </c>
      <c r="C27" s="1" t="s">
        <v>46</v>
      </c>
      <c r="D27" s="9"/>
    </row>
    <row r="28" hidden="1">
      <c r="B28" s="8" t="s">
        <v>51</v>
      </c>
      <c r="C28" s="1" t="s">
        <v>52</v>
      </c>
      <c r="D28" s="9"/>
    </row>
    <row r="29" hidden="1">
      <c r="B29" s="26" t="s">
        <v>53</v>
      </c>
      <c r="C29" s="27" t="s">
        <v>54</v>
      </c>
      <c r="D29" s="28"/>
    </row>
    <row r="30">
      <c r="D30" s="1" t="s">
        <v>153</v>
      </c>
    </row>
    <row r="31">
      <c r="A31" s="2" t="s">
        <v>2</v>
      </c>
      <c r="B31" s="4">
        <f t="shared" ref="B31:B32" si="1">L5</f>
        <v>0.01</v>
      </c>
      <c r="D31" s="5" t="s">
        <v>134</v>
      </c>
      <c r="E31" s="57">
        <v>0.5</v>
      </c>
    </row>
    <row r="32">
      <c r="A32" s="8" t="s">
        <v>3</v>
      </c>
      <c r="B32" s="9">
        <f t="shared" si="1"/>
        <v>0.99</v>
      </c>
      <c r="H32" s="5" t="s">
        <v>6</v>
      </c>
      <c r="I32" s="6"/>
      <c r="N32" s="7" t="s">
        <v>7</v>
      </c>
    </row>
    <row r="33">
      <c r="A33" s="8" t="s">
        <v>109</v>
      </c>
      <c r="B33" s="9">
        <f>A5</f>
        <v>0.05</v>
      </c>
      <c r="D33" s="2" t="s">
        <v>4</v>
      </c>
      <c r="E33" s="3" t="s">
        <v>5</v>
      </c>
      <c r="F33" s="4"/>
      <c r="G33" s="10" t="s">
        <v>10</v>
      </c>
      <c r="H33" s="1" t="s">
        <v>11</v>
      </c>
      <c r="I33" s="11"/>
      <c r="N33" s="1" t="s">
        <v>12</v>
      </c>
    </row>
    <row r="34">
      <c r="A34" s="8" t="s">
        <v>135</v>
      </c>
      <c r="B34" s="9">
        <f>A12</f>
        <v>0.1</v>
      </c>
      <c r="D34" s="8" t="s">
        <v>8</v>
      </c>
      <c r="E34" s="1" t="s">
        <v>9</v>
      </c>
      <c r="F34" s="9"/>
      <c r="G34" s="13" t="s">
        <v>16</v>
      </c>
      <c r="H34" s="7" t="s">
        <v>17</v>
      </c>
      <c r="I34" s="14" t="s">
        <v>18</v>
      </c>
      <c r="J34" s="15"/>
      <c r="K34" s="16" t="s">
        <v>19</v>
      </c>
      <c r="L34" s="17" t="s">
        <v>20</v>
      </c>
      <c r="N34" s="1" t="s">
        <v>21</v>
      </c>
    </row>
    <row r="35">
      <c r="A35" s="8" t="s">
        <v>136</v>
      </c>
      <c r="B35" s="18">
        <v>0.15</v>
      </c>
      <c r="C35" s="53">
        <f>B35-E31*B54</f>
        <v>0.1499058722</v>
      </c>
      <c r="D35" s="8" t="s">
        <v>13</v>
      </c>
      <c r="E35" s="1" t="s">
        <v>14</v>
      </c>
      <c r="F35" s="12" t="s">
        <v>15</v>
      </c>
      <c r="G35" s="13" t="s">
        <v>25</v>
      </c>
      <c r="H35" s="7" t="s">
        <v>26</v>
      </c>
      <c r="I35" s="14" t="s">
        <v>27</v>
      </c>
      <c r="J35" s="15"/>
      <c r="K35" s="16" t="s">
        <v>28</v>
      </c>
      <c r="L35" s="19" t="s">
        <v>29</v>
      </c>
      <c r="N35" s="7" t="s">
        <v>30</v>
      </c>
      <c r="O35" s="6"/>
      <c r="P35" s="6"/>
      <c r="Q35" s="5" t="s">
        <v>31</v>
      </c>
      <c r="R35" s="6"/>
    </row>
    <row r="36">
      <c r="A36" s="8" t="s">
        <v>137</v>
      </c>
      <c r="B36" s="18">
        <v>0.2</v>
      </c>
      <c r="D36" s="8" t="s">
        <v>22</v>
      </c>
      <c r="E36" s="1" t="s">
        <v>152</v>
      </c>
      <c r="F36" s="18" t="s">
        <v>24</v>
      </c>
      <c r="G36" s="20"/>
      <c r="K36" s="1" t="s">
        <v>34</v>
      </c>
    </row>
    <row r="37">
      <c r="A37" s="8" t="s">
        <v>138</v>
      </c>
      <c r="B37" s="18">
        <v>0.25</v>
      </c>
      <c r="D37" s="8" t="s">
        <v>32</v>
      </c>
      <c r="E37" s="1" t="s">
        <v>33</v>
      </c>
      <c r="F37" s="9"/>
      <c r="G37" s="20"/>
    </row>
    <row r="38">
      <c r="A38" s="8" t="s">
        <v>139</v>
      </c>
      <c r="B38" s="18">
        <v>0.3</v>
      </c>
      <c r="D38" s="8" t="s">
        <v>35</v>
      </c>
      <c r="E38" s="1" t="s">
        <v>36</v>
      </c>
      <c r="F38" s="9"/>
      <c r="G38" s="13" t="s">
        <v>39</v>
      </c>
      <c r="H38" s="7" t="s">
        <v>40</v>
      </c>
      <c r="I38" s="14" t="s">
        <v>41</v>
      </c>
      <c r="J38" s="15"/>
      <c r="K38" s="16" t="s">
        <v>13</v>
      </c>
      <c r="N38" s="5" t="s">
        <v>42</v>
      </c>
      <c r="O38" s="21"/>
      <c r="P38" s="21"/>
      <c r="Q38" s="21"/>
      <c r="R38" s="6"/>
    </row>
    <row r="39">
      <c r="A39" s="8" t="s">
        <v>108</v>
      </c>
      <c r="B39" s="18">
        <v>0.4</v>
      </c>
      <c r="D39" s="8" t="s">
        <v>37</v>
      </c>
      <c r="E39" s="1" t="s">
        <v>38</v>
      </c>
      <c r="F39" s="9"/>
    </row>
    <row r="40">
      <c r="A40" s="8" t="s">
        <v>80</v>
      </c>
      <c r="B40" s="18">
        <v>0.45</v>
      </c>
      <c r="D40" s="8" t="s">
        <v>43</v>
      </c>
      <c r="E40" s="1" t="s">
        <v>44</v>
      </c>
      <c r="F40" s="9"/>
      <c r="G40" s="1" t="s">
        <v>47</v>
      </c>
      <c r="H40" s="22" t="s">
        <v>48</v>
      </c>
      <c r="I40" s="23" t="s">
        <v>49</v>
      </c>
      <c r="J40" s="24"/>
      <c r="K40" s="25"/>
      <c r="N40" s="5" t="s">
        <v>50</v>
      </c>
      <c r="O40" s="21"/>
      <c r="P40" s="21"/>
      <c r="Q40" s="6"/>
    </row>
    <row r="41">
      <c r="A41" s="8" t="s">
        <v>140</v>
      </c>
      <c r="B41" s="18">
        <v>0.5</v>
      </c>
      <c r="D41" s="8" t="s">
        <v>45</v>
      </c>
      <c r="E41" s="1" t="s">
        <v>46</v>
      </c>
      <c r="F41" s="9"/>
    </row>
    <row r="42">
      <c r="A42" s="8" t="s">
        <v>141</v>
      </c>
      <c r="B42" s="18">
        <v>0.55</v>
      </c>
      <c r="D42" s="8" t="s">
        <v>51</v>
      </c>
      <c r="E42" s="1" t="s">
        <v>52</v>
      </c>
      <c r="F42" s="9"/>
      <c r="G42" s="10" t="s">
        <v>55</v>
      </c>
      <c r="H42" s="22" t="s">
        <v>56</v>
      </c>
      <c r="I42" s="23" t="s">
        <v>57</v>
      </c>
      <c r="J42" s="29"/>
      <c r="K42" s="30"/>
      <c r="N42" s="5" t="s">
        <v>58</v>
      </c>
      <c r="O42" s="21"/>
      <c r="P42" s="21"/>
      <c r="Q42" s="6"/>
    </row>
    <row r="43">
      <c r="A43" s="8" t="s">
        <v>4</v>
      </c>
      <c r="B43" s="9">
        <f>(B33*B35)+(B34*B36)</f>
        <v>0.0275</v>
      </c>
      <c r="D43" s="26" t="s">
        <v>53</v>
      </c>
      <c r="E43" s="27" t="s">
        <v>54</v>
      </c>
      <c r="F43" s="28"/>
    </row>
    <row r="44">
      <c r="A44" s="8" t="s">
        <v>13</v>
      </c>
      <c r="B44" s="58">
        <f>1/(1+EXP(-B43))</f>
        <v>0.5068745668</v>
      </c>
      <c r="G44" s="10" t="s">
        <v>59</v>
      </c>
      <c r="H44" s="7" t="s">
        <v>60</v>
      </c>
      <c r="I44" s="14" t="s">
        <v>61</v>
      </c>
      <c r="J44" s="32"/>
      <c r="K44" s="15"/>
    </row>
    <row r="45">
      <c r="A45" s="8" t="s">
        <v>8</v>
      </c>
      <c r="B45" s="9">
        <f>(B33*B37)+(B34*B38)</f>
        <v>0.0425</v>
      </c>
    </row>
    <row r="46">
      <c r="A46" s="8" t="s">
        <v>22</v>
      </c>
      <c r="B46" s="59">
        <f>1/(1+EXP(-B45))</f>
        <v>0.510623401</v>
      </c>
      <c r="G46" s="13" t="s">
        <v>16</v>
      </c>
      <c r="H46" s="34" t="s">
        <v>62</v>
      </c>
      <c r="I46" s="14" t="s">
        <v>63</v>
      </c>
      <c r="J46" s="15"/>
      <c r="K46" s="16" t="s">
        <v>64</v>
      </c>
      <c r="L46" s="35" t="s">
        <v>65</v>
      </c>
    </row>
    <row r="47">
      <c r="A47" s="8" t="s">
        <v>32</v>
      </c>
      <c r="B47" s="59">
        <f>(B44*B39)+(B46*B40)</f>
        <v>0.4325303572</v>
      </c>
      <c r="G47" s="13" t="s">
        <v>25</v>
      </c>
      <c r="H47" s="34" t="s">
        <v>66</v>
      </c>
      <c r="I47" s="36" t="s">
        <v>67</v>
      </c>
      <c r="J47" s="16" t="s">
        <v>68</v>
      </c>
      <c r="K47" s="35" t="s">
        <v>69</v>
      </c>
    </row>
    <row r="48">
      <c r="A48" s="8" t="s">
        <v>142</v>
      </c>
      <c r="B48" s="59">
        <f>1/(1+EXP(-B47))</f>
        <v>0.6064777322</v>
      </c>
      <c r="G48" s="13" t="s">
        <v>39</v>
      </c>
      <c r="H48" s="37" t="s">
        <v>70</v>
      </c>
      <c r="K48" s="35" t="s">
        <v>71</v>
      </c>
    </row>
    <row r="49">
      <c r="A49" s="8" t="s">
        <v>35</v>
      </c>
      <c r="B49" s="59">
        <f>(B44*B41)+(B46*B42)</f>
        <v>0.5342801539</v>
      </c>
    </row>
    <row r="50">
      <c r="A50" s="8" t="s">
        <v>43</v>
      </c>
      <c r="B50" s="59">
        <f>1/(1+EXP(-B49))</f>
        <v>0.6304808355</v>
      </c>
      <c r="G50" s="1" t="s">
        <v>47</v>
      </c>
      <c r="H50" s="22" t="s">
        <v>60</v>
      </c>
      <c r="I50" s="23" t="s">
        <v>72</v>
      </c>
      <c r="J50" s="24"/>
      <c r="K50" s="25"/>
    </row>
    <row r="51">
      <c r="A51" s="8" t="s">
        <v>45</v>
      </c>
      <c r="B51" s="59">
        <f>0.5*(B31-B48)^2</f>
        <v>0.1778928425</v>
      </c>
    </row>
    <row r="52">
      <c r="A52" s="8" t="s">
        <v>51</v>
      </c>
      <c r="B52" s="59">
        <f>0.5*(B32-B50)^2</f>
        <v>0.06462701484</v>
      </c>
      <c r="G52" s="10" t="s">
        <v>73</v>
      </c>
      <c r="H52" s="22" t="s">
        <v>74</v>
      </c>
      <c r="I52" s="23" t="s">
        <v>75</v>
      </c>
      <c r="J52" s="24"/>
      <c r="K52" s="25"/>
    </row>
    <row r="53">
      <c r="A53" s="26" t="s">
        <v>143</v>
      </c>
      <c r="B53" s="60">
        <f>B51+B52</f>
        <v>0.2425198573</v>
      </c>
    </row>
    <row r="54">
      <c r="A54" s="1" t="s">
        <v>144</v>
      </c>
      <c r="B54" s="31">
        <f>I74</f>
        <v>0.0001882556669</v>
      </c>
      <c r="G54" s="10"/>
      <c r="H54" s="40"/>
    </row>
    <row r="55">
      <c r="A55" s="1" t="s">
        <v>145</v>
      </c>
      <c r="C55" s="1">
        <v>3.77E-4</v>
      </c>
      <c r="G55" s="10"/>
      <c r="H55" s="1"/>
      <c r="I55" s="38"/>
      <c r="J55" s="39"/>
      <c r="K55" s="39"/>
      <c r="L55" s="39"/>
      <c r="N55" s="1"/>
    </row>
    <row r="56">
      <c r="A56" s="1" t="s">
        <v>146</v>
      </c>
      <c r="C56" s="1">
        <v>2.25E-4</v>
      </c>
      <c r="G56" s="10"/>
      <c r="H56" s="1"/>
      <c r="I56" s="38"/>
      <c r="J56" s="39"/>
      <c r="K56" s="39"/>
      <c r="L56" s="39"/>
      <c r="N56" s="1"/>
    </row>
    <row r="57">
      <c r="A57" s="1" t="s">
        <v>147</v>
      </c>
      <c r="C57" s="1">
        <v>4.497E-4</v>
      </c>
      <c r="G57" s="10"/>
      <c r="H57" s="1"/>
      <c r="I57" s="38"/>
      <c r="J57" s="39"/>
      <c r="K57" s="39"/>
      <c r="L57" s="39"/>
      <c r="N57" s="1"/>
    </row>
    <row r="58">
      <c r="A58" s="1" t="s">
        <v>148</v>
      </c>
      <c r="C58" s="1">
        <v>0.0721571</v>
      </c>
      <c r="G58" s="10" t="s">
        <v>76</v>
      </c>
      <c r="H58" s="1" t="s">
        <v>77</v>
      </c>
      <c r="I58" s="14" t="s">
        <v>78</v>
      </c>
      <c r="J58" s="32"/>
      <c r="K58" s="32"/>
      <c r="L58" s="15"/>
      <c r="N58" s="1" t="s">
        <v>79</v>
      </c>
    </row>
    <row r="59">
      <c r="A59" s="1" t="s">
        <v>149</v>
      </c>
      <c r="C59" s="1">
        <v>0.0726907</v>
      </c>
    </row>
    <row r="60">
      <c r="A60" s="1" t="s">
        <v>150</v>
      </c>
      <c r="C60" s="1">
        <v>-0.0424553</v>
      </c>
      <c r="I60" s="17" t="s">
        <v>20</v>
      </c>
      <c r="J60" s="19" t="s">
        <v>29</v>
      </c>
      <c r="K60" s="7" t="s">
        <v>80</v>
      </c>
    </row>
    <row r="61">
      <c r="A61" s="1" t="s">
        <v>151</v>
      </c>
      <c r="C61" s="1">
        <v>-0.0427692</v>
      </c>
      <c r="I61" s="1" t="s">
        <v>16</v>
      </c>
      <c r="J61" s="1" t="s">
        <v>25</v>
      </c>
      <c r="K61" s="1" t="s">
        <v>39</v>
      </c>
    </row>
    <row r="62">
      <c r="G62" s="1" t="s">
        <v>81</v>
      </c>
      <c r="H62" s="40" t="s">
        <v>77</v>
      </c>
      <c r="I62" s="41" t="s">
        <v>82</v>
      </c>
      <c r="J62" s="30"/>
    </row>
    <row r="65">
      <c r="G65" s="10" t="s">
        <v>83</v>
      </c>
      <c r="H65" s="40" t="s">
        <v>84</v>
      </c>
      <c r="I65" s="41" t="s">
        <v>85</v>
      </c>
      <c r="J65" s="6"/>
    </row>
    <row r="67">
      <c r="G67" s="10" t="s">
        <v>86</v>
      </c>
      <c r="H67" s="40" t="s">
        <v>87</v>
      </c>
      <c r="I67" s="41" t="s">
        <v>88</v>
      </c>
      <c r="J67" s="6"/>
    </row>
    <row r="68">
      <c r="I68" s="1" t="s">
        <v>89</v>
      </c>
    </row>
    <row r="69">
      <c r="G69" s="10" t="s">
        <v>90</v>
      </c>
      <c r="H69" s="40" t="s">
        <v>91</v>
      </c>
      <c r="I69" s="42" t="s">
        <v>92</v>
      </c>
      <c r="J69" s="43"/>
      <c r="K69" s="44" t="s">
        <v>93</v>
      </c>
      <c r="L69" s="45"/>
    </row>
    <row r="71">
      <c r="G71" s="10" t="s">
        <v>94</v>
      </c>
      <c r="H71" s="40" t="s">
        <v>95</v>
      </c>
    </row>
    <row r="72">
      <c r="G72" s="1" t="s">
        <v>96</v>
      </c>
      <c r="I72" s="42" t="s">
        <v>97</v>
      </c>
      <c r="J72" s="43"/>
      <c r="K72" s="43"/>
      <c r="L72" s="44" t="s">
        <v>98</v>
      </c>
      <c r="M72" s="45"/>
      <c r="N72" s="45"/>
      <c r="O72" s="45"/>
    </row>
    <row r="73">
      <c r="G73" s="1"/>
      <c r="H73" s="1"/>
      <c r="I73" s="41" t="s">
        <v>99</v>
      </c>
      <c r="J73" s="21"/>
      <c r="K73" s="21"/>
      <c r="L73" s="21"/>
      <c r="M73" s="6"/>
      <c r="O73" s="1">
        <v>1.88E-4</v>
      </c>
    </row>
    <row r="74">
      <c r="G74" s="1"/>
      <c r="H74" s="1"/>
      <c r="I74" s="46">
        <f>((B48-B31)*B48*(1-B48)*B39+(B50-B32)*B50*(1-B50)*B41)*B44*(1-B44)*B33</f>
        <v>0.0001882556669</v>
      </c>
    </row>
    <row r="75">
      <c r="G75" s="1"/>
      <c r="H75" s="1"/>
      <c r="I75" s="1"/>
    </row>
    <row r="76">
      <c r="G76" s="44" t="s">
        <v>100</v>
      </c>
      <c r="H76" s="1" t="s">
        <v>101</v>
      </c>
      <c r="I76" s="1" t="s">
        <v>102</v>
      </c>
    </row>
    <row r="78">
      <c r="G78" s="1" t="s">
        <v>103</v>
      </c>
      <c r="H78" s="7" t="s">
        <v>104</v>
      </c>
      <c r="I78" s="36" t="s">
        <v>105</v>
      </c>
      <c r="J78" s="16" t="s">
        <v>106</v>
      </c>
      <c r="K78" s="1" t="s">
        <v>107</v>
      </c>
    </row>
    <row r="80">
      <c r="H80" s="17" t="s">
        <v>20</v>
      </c>
      <c r="I80" s="19" t="s">
        <v>29</v>
      </c>
      <c r="J80" s="1" t="s">
        <v>108</v>
      </c>
      <c r="K80" s="1" t="s">
        <v>107</v>
      </c>
      <c r="L80" s="1" t="s">
        <v>109</v>
      </c>
    </row>
    <row r="81">
      <c r="H81" s="1" t="s">
        <v>16</v>
      </c>
      <c r="I81" s="1" t="s">
        <v>25</v>
      </c>
      <c r="J81" s="1" t="s">
        <v>39</v>
      </c>
      <c r="K81" s="1" t="s">
        <v>103</v>
      </c>
      <c r="L81" s="1" t="s">
        <v>110</v>
      </c>
    </row>
    <row r="83">
      <c r="G83" s="1" t="s">
        <v>47</v>
      </c>
      <c r="H83" s="1" t="s">
        <v>101</v>
      </c>
      <c r="I83" s="47" t="s">
        <v>111</v>
      </c>
      <c r="J83" s="21"/>
      <c r="K83" s="6"/>
    </row>
    <row r="85">
      <c r="H85" s="1" t="s">
        <v>112</v>
      </c>
      <c r="I85" s="17" t="s">
        <v>113</v>
      </c>
      <c r="J85" s="21"/>
      <c r="K85" s="6"/>
    </row>
    <row r="88">
      <c r="G88" s="1" t="s">
        <v>114</v>
      </c>
      <c r="H88" s="1" t="s">
        <v>115</v>
      </c>
    </row>
    <row r="89">
      <c r="G89" s="1" t="s">
        <v>118</v>
      </c>
      <c r="H89" s="1" t="s">
        <v>119</v>
      </c>
    </row>
    <row r="90">
      <c r="G90" s="1" t="s">
        <v>122</v>
      </c>
      <c r="H90" s="1" t="s">
        <v>123</v>
      </c>
    </row>
    <row r="91">
      <c r="G91" s="1" t="s">
        <v>126</v>
      </c>
      <c r="H91" s="1" t="s">
        <v>127</v>
      </c>
    </row>
    <row r="92">
      <c r="G92" s="1" t="s">
        <v>130</v>
      </c>
      <c r="H92" s="1" t="s">
        <v>131</v>
      </c>
    </row>
  </sheetData>
  <drawing r:id="rId1"/>
</worksheet>
</file>