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de01d0afe33dbd2/Documents/"/>
    </mc:Choice>
  </mc:AlternateContent>
  <xr:revisionPtr revIDLastSave="0" documentId="8_{39DF76E8-2706-49ED-B07C-E0706E60F53B}" xr6:coauthVersionLast="47" xr6:coauthVersionMax="47" xr10:uidLastSave="{00000000-0000-0000-0000-000000000000}"/>
  <bookViews>
    <workbookView xWindow="-108" yWindow="-108" windowWidth="23256" windowHeight="12456" xr2:uid="{9DDBEF42-FDBB-4086-A9A1-407970D0012B}"/>
  </bookViews>
  <sheets>
    <sheet name="Sheet1" sheetId="1" r:id="rId1"/>
  </sheets>
  <definedNames>
    <definedName name="_xlnm._FilterDatabase" localSheetId="0" hidden="1">Sheet1!$A$1:$G$10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2" i="1" l="1"/>
  <c r="H14" i="1"/>
  <c r="E3" i="1"/>
  <c r="E4" i="1"/>
  <c r="E5" i="1"/>
  <c r="E6" i="1"/>
  <c r="E7" i="1"/>
  <c r="E8" i="1"/>
  <c r="E9" i="1"/>
  <c r="E10" i="1"/>
  <c r="H13" i="1"/>
  <c r="G3" i="1"/>
  <c r="G2" i="1"/>
  <c r="G9" i="1"/>
  <c r="G5" i="1"/>
  <c r="G4" i="1"/>
  <c r="G10" i="1"/>
  <c r="G7" i="1"/>
  <c r="G6" i="1"/>
  <c r="G8" i="1"/>
  <c r="E2" i="1"/>
  <c r="E33" i="1"/>
  <c r="E32" i="1"/>
  <c r="E29" i="1"/>
  <c r="E30" i="1" s="1"/>
  <c r="E28" i="1"/>
  <c r="E31" i="1" s="1"/>
  <c r="E27" i="1"/>
  <c r="E26" i="1"/>
  <c r="E25" i="1"/>
  <c r="E23" i="1"/>
  <c r="E24" i="1"/>
  <c r="E22" i="1"/>
  <c r="E21" i="1"/>
  <c r="E20" i="1"/>
  <c r="E19" i="1"/>
  <c r="E18" i="1"/>
  <c r="E17" i="1"/>
  <c r="E16" i="1"/>
  <c r="E15" i="1"/>
  <c r="E14" i="1"/>
  <c r="E13" i="1"/>
  <c r="E12" i="1"/>
  <c r="F6" i="1"/>
  <c r="F7" i="1"/>
  <c r="F10" i="1"/>
  <c r="F4" i="1"/>
  <c r="F5" i="1"/>
  <c r="F9" i="1"/>
  <c r="F2" i="1"/>
  <c r="F3" i="1"/>
  <c r="F8" i="1"/>
</calcChain>
</file>

<file path=xl/sharedStrings.xml><?xml version="1.0" encoding="utf-8"?>
<sst xmlns="http://schemas.openxmlformats.org/spreadsheetml/2006/main" count="47" uniqueCount="35">
  <si>
    <t>Store</t>
  </si>
  <si>
    <t>match</t>
  </si>
  <si>
    <t>Walmart</t>
  </si>
  <si>
    <t>Rice</t>
  </si>
  <si>
    <t>Costco</t>
  </si>
  <si>
    <t>Target</t>
  </si>
  <si>
    <t>Product</t>
  </si>
  <si>
    <t>Price</t>
  </si>
  <si>
    <t>Date</t>
  </si>
  <si>
    <t>Sum</t>
  </si>
  <si>
    <t>SumIF</t>
  </si>
  <si>
    <t>MIN</t>
  </si>
  <si>
    <t>MAX</t>
  </si>
  <si>
    <t>AVERAGE</t>
  </si>
  <si>
    <t>COUNT</t>
  </si>
  <si>
    <t>COUNTBLANK</t>
  </si>
  <si>
    <t>POWER</t>
  </si>
  <si>
    <t>CONCAT</t>
  </si>
  <si>
    <t>TRIM</t>
  </si>
  <si>
    <t>REPLACE</t>
  </si>
  <si>
    <t>LEFT</t>
  </si>
  <si>
    <t>MID</t>
  </si>
  <si>
    <t>RIGHT</t>
  </si>
  <si>
    <t>UPPER</t>
  </si>
  <si>
    <t>LOWER</t>
  </si>
  <si>
    <t>DATE</t>
  </si>
  <si>
    <t>DAY</t>
  </si>
  <si>
    <t>SECONDS</t>
  </si>
  <si>
    <t>MONTH</t>
  </si>
  <si>
    <t>YEAR</t>
  </si>
  <si>
    <t>INDEX</t>
  </si>
  <si>
    <t>if statement</t>
  </si>
  <si>
    <t>Mean</t>
  </si>
  <si>
    <t>Median</t>
  </si>
  <si>
    <t>Mode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</si>
</sst>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164" fontId="0" fillId="0" borderId="1" xfId="0" applyNumberFormat="1" applyBorder="1"/>
    <xf numFmtId="14" fontId="0" fillId="0" borderId="1" xfId="0" applyNumberFormat="1" applyBorder="1"/>
    <xf numFmtId="22" fontId="0" fillId="0" borderId="1" xfId="0" applyNumberFormat="1" applyBorder="1"/>
    <xf numFmtId="0" fontId="0" fillId="0" borderId="1" xfId="0" applyFont="1" applyBorder="1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E3EFF-5A88-4C93-81D8-D2D9EC9F6BA8}">
  <dimension ref="A1:H33"/>
  <sheetViews>
    <sheetView tabSelected="1" workbookViewId="0">
      <selection activeCell="H19" sqref="H19"/>
    </sheetView>
  </sheetViews>
  <sheetFormatPr defaultRowHeight="14.4" x14ac:dyDescent="0.3"/>
  <cols>
    <col min="4" max="4" width="12.5546875" bestFit="1" customWidth="1"/>
    <col min="5" max="5" width="15.44140625" bestFit="1" customWidth="1"/>
    <col min="7" max="7" width="11.33203125" bestFit="1" customWidth="1"/>
  </cols>
  <sheetData>
    <row r="1" spans="1:8" x14ac:dyDescent="0.3">
      <c r="A1" s="6" t="s">
        <v>0</v>
      </c>
      <c r="B1" s="6" t="s">
        <v>6</v>
      </c>
      <c r="C1" s="6" t="s">
        <v>7</v>
      </c>
      <c r="D1" s="6" t="s">
        <v>8</v>
      </c>
      <c r="E1" s="6" t="s">
        <v>30</v>
      </c>
      <c r="F1" s="6" t="s">
        <v>1</v>
      </c>
      <c r="G1" s="6" t="s">
        <v>31</v>
      </c>
    </row>
    <row r="2" spans="1:8" x14ac:dyDescent="0.3">
      <c r="A2" s="1" t="s">
        <v>5</v>
      </c>
      <c r="B2" s="1"/>
      <c r="C2" s="2">
        <v>22.99</v>
      </c>
      <c r="D2" s="3">
        <v>44562</v>
      </c>
      <c r="E2" s="5">
        <f>INDEX(C2:C10,1)</f>
        <v>22.99</v>
      </c>
      <c r="F2" s="1">
        <f>MATCH(C2,$C$2:$C$61,0)</f>
        <v>1</v>
      </c>
      <c r="G2" s="1" t="str">
        <f>IF(C2&gt;=25,"Highly Priced","Low Priced")</f>
        <v>Low Priced</v>
      </c>
      <c r="H2">
        <v>1</v>
      </c>
    </row>
    <row r="3" spans="1:8" x14ac:dyDescent="0.3">
      <c r="A3" s="1" t="s">
        <v>4</v>
      </c>
      <c r="B3" s="1" t="s">
        <v>3</v>
      </c>
      <c r="C3" s="2">
        <v>23</v>
      </c>
      <c r="D3" s="3">
        <v>44562</v>
      </c>
      <c r="E3" s="5">
        <f t="shared" ref="E3:E10" si="0">INDEX(C3:C11,1)</f>
        <v>23</v>
      </c>
      <c r="F3" s="1">
        <f>MATCH(C3,$C$2:$C$61,0)</f>
        <v>2</v>
      </c>
      <c r="G3" s="1" t="str">
        <f>IF(C3&gt;=25,"Highly Priced","Low Priced")</f>
        <v>Low Priced</v>
      </c>
      <c r="H3">
        <v>3</v>
      </c>
    </row>
    <row r="4" spans="1:8" x14ac:dyDescent="0.3">
      <c r="A4" s="1" t="s">
        <v>5</v>
      </c>
      <c r="B4" s="1" t="s">
        <v>3</v>
      </c>
      <c r="C4" s="2">
        <v>23.25</v>
      </c>
      <c r="D4" s="3">
        <v>44593</v>
      </c>
      <c r="E4" s="5">
        <f t="shared" si="0"/>
        <v>23.25</v>
      </c>
      <c r="F4" s="1">
        <f>MATCH(C4,$C$2:$C$61,0)</f>
        <v>3</v>
      </c>
      <c r="G4" s="1" t="str">
        <f>IF(C4&gt;=25,"Highly Priced","Low Priced")</f>
        <v>Low Priced</v>
      </c>
      <c r="H4">
        <v>3</v>
      </c>
    </row>
    <row r="5" spans="1:8" x14ac:dyDescent="0.3">
      <c r="A5" s="1" t="s">
        <v>4</v>
      </c>
      <c r="B5" s="1"/>
      <c r="C5" s="2">
        <v>23.99</v>
      </c>
      <c r="D5" s="3">
        <v>44593</v>
      </c>
      <c r="E5" s="5">
        <f t="shared" si="0"/>
        <v>23.99</v>
      </c>
      <c r="F5" s="1">
        <f>MATCH(C5,$C$2:$C$61,0)</f>
        <v>4</v>
      </c>
      <c r="G5" s="1" t="str">
        <f>IF(C5&gt;=25,"Highly Priced","Low Priced")</f>
        <v>Low Priced</v>
      </c>
      <c r="H5">
        <v>4</v>
      </c>
    </row>
    <row r="6" spans="1:8" x14ac:dyDescent="0.3">
      <c r="A6" s="1" t="s">
        <v>5</v>
      </c>
      <c r="B6" s="1" t="s">
        <v>3</v>
      </c>
      <c r="C6" s="2">
        <v>24.25</v>
      </c>
      <c r="D6" s="3">
        <v>44621</v>
      </c>
      <c r="E6" s="5">
        <f t="shared" si="0"/>
        <v>24.25</v>
      </c>
      <c r="F6" s="1">
        <f>MATCH(C6,$C$2:$C$61,0)</f>
        <v>5</v>
      </c>
      <c r="G6" s="1" t="str">
        <f>IF(C6&gt;=25,"Highly Priced","Low Priced")</f>
        <v>Low Priced</v>
      </c>
      <c r="H6">
        <v>3</v>
      </c>
    </row>
    <row r="7" spans="1:8" x14ac:dyDescent="0.3">
      <c r="A7" s="1" t="s">
        <v>4</v>
      </c>
      <c r="B7" s="1"/>
      <c r="C7" s="2">
        <v>24.99</v>
      </c>
      <c r="D7" s="3">
        <v>44621</v>
      </c>
      <c r="E7" s="5">
        <f t="shared" si="0"/>
        <v>24.99</v>
      </c>
      <c r="F7" s="1">
        <f>MATCH(C7,$C$2:$C$61,0)</f>
        <v>6</v>
      </c>
      <c r="G7" s="1" t="str">
        <f>IF(C7&gt;=25,"Highly Priced","Low Priced")</f>
        <v>Low Priced</v>
      </c>
      <c r="H7">
        <v>2</v>
      </c>
    </row>
    <row r="8" spans="1:8" x14ac:dyDescent="0.3">
      <c r="A8" s="1" t="s">
        <v>2</v>
      </c>
      <c r="B8" s="1" t="s">
        <v>3</v>
      </c>
      <c r="C8" s="2">
        <v>25</v>
      </c>
      <c r="D8" s="3">
        <v>44562</v>
      </c>
      <c r="E8" s="5">
        <f t="shared" si="0"/>
        <v>25</v>
      </c>
      <c r="F8" s="1">
        <f>MATCH(C8,$C$2:$C$61,0)</f>
        <v>7</v>
      </c>
      <c r="G8" s="1" t="str">
        <f>IF(C8&gt;=25,"Highly Priced","Low Priced")</f>
        <v>Highly Priced</v>
      </c>
      <c r="H8">
        <v>2</v>
      </c>
    </row>
    <row r="9" spans="1:8" x14ac:dyDescent="0.3">
      <c r="A9" s="1" t="s">
        <v>2</v>
      </c>
      <c r="B9" s="1" t="s">
        <v>3</v>
      </c>
      <c r="C9" s="2">
        <v>25.75</v>
      </c>
      <c r="D9" s="3">
        <v>44593</v>
      </c>
      <c r="E9" s="5">
        <f t="shared" si="0"/>
        <v>25.75</v>
      </c>
      <c r="F9" s="1">
        <f>MATCH(C9,$C$2:$C$61,0)</f>
        <v>8</v>
      </c>
      <c r="G9" s="1" t="str">
        <f>IF(C9&gt;=25,"Highly Priced","Low Priced")</f>
        <v>Highly Priced</v>
      </c>
      <c r="H9">
        <v>1</v>
      </c>
    </row>
    <row r="10" spans="1:8" x14ac:dyDescent="0.3">
      <c r="A10" s="1" t="s">
        <v>2</v>
      </c>
      <c r="B10" s="1" t="s">
        <v>3</v>
      </c>
      <c r="C10" s="2">
        <v>26.99</v>
      </c>
      <c r="D10" s="3">
        <v>44621</v>
      </c>
      <c r="E10" s="5">
        <f t="shared" si="0"/>
        <v>26.99</v>
      </c>
      <c r="F10" s="1">
        <f>MATCH(C10,$C$2:$C$61,0)</f>
        <v>9</v>
      </c>
      <c r="G10" s="1" t="str">
        <f>IF(C10&gt;=25,"Highly Priced","Low Priced")</f>
        <v>Highly Priced</v>
      </c>
      <c r="H10">
        <v>5</v>
      </c>
    </row>
    <row r="12" spans="1:8" x14ac:dyDescent="0.3">
      <c r="D12" s="6" t="s">
        <v>9</v>
      </c>
      <c r="E12" s="2">
        <f>SUM(C2:C10)</f>
        <v>220.21</v>
      </c>
      <c r="G12" s="6" t="s">
        <v>32</v>
      </c>
      <c r="H12" s="2">
        <f>AVERAGE(C2:C10)</f>
        <v>24.46777777777778</v>
      </c>
    </row>
    <row r="13" spans="1:8" x14ac:dyDescent="0.3">
      <c r="D13" s="6" t="s">
        <v>10</v>
      </c>
      <c r="E13" s="1">
        <f>SUMIF(C2:C10,"&gt;25")</f>
        <v>52.739999999999995</v>
      </c>
      <c r="G13" s="6" t="s">
        <v>33</v>
      </c>
      <c r="H13" s="2">
        <f>MEDIAN(C2:C10)</f>
        <v>24.25</v>
      </c>
    </row>
    <row r="14" spans="1:8" x14ac:dyDescent="0.3">
      <c r="D14" s="6" t="s">
        <v>11</v>
      </c>
      <c r="E14" s="2">
        <f>MIN(C2:C10)</f>
        <v>22.99</v>
      </c>
      <c r="G14" s="6" t="s">
        <v>34</v>
      </c>
      <c r="H14" s="1">
        <f>MODE(H2:H10)</f>
        <v>3</v>
      </c>
    </row>
    <row r="15" spans="1:8" x14ac:dyDescent="0.3">
      <c r="D15" s="6" t="s">
        <v>12</v>
      </c>
      <c r="E15" s="2">
        <f>MAX(C2:C10)</f>
        <v>26.99</v>
      </c>
    </row>
    <row r="16" spans="1:8" x14ac:dyDescent="0.3">
      <c r="D16" s="6" t="s">
        <v>13</v>
      </c>
      <c r="E16" s="2">
        <f>AVERAGE(C2:C10)</f>
        <v>24.46777777777778</v>
      </c>
    </row>
    <row r="17" spans="4:5" x14ac:dyDescent="0.3">
      <c r="D17" s="6" t="s">
        <v>14</v>
      </c>
      <c r="E17" s="1">
        <f>COUNT(C2:C10)</f>
        <v>9</v>
      </c>
    </row>
    <row r="18" spans="4:5" x14ac:dyDescent="0.3">
      <c r="D18" s="6" t="s">
        <v>15</v>
      </c>
      <c r="E18" s="1">
        <f>COUNTBLANK(B2:B10)</f>
        <v>3</v>
      </c>
    </row>
    <row r="19" spans="4:5" x14ac:dyDescent="0.3">
      <c r="D19" s="6" t="s">
        <v>16</v>
      </c>
      <c r="E19" s="1">
        <f>POWER(C2,2)</f>
        <v>528.54009999999994</v>
      </c>
    </row>
    <row r="20" spans="4:5" x14ac:dyDescent="0.3">
      <c r="D20" s="6" t="s">
        <v>17</v>
      </c>
      <c r="E20" s="1" t="str">
        <f>_xlfn.CONCAT(A2,B2)</f>
        <v>Target</v>
      </c>
    </row>
    <row r="21" spans="4:5" x14ac:dyDescent="0.3">
      <c r="D21" s="6" t="s">
        <v>18</v>
      </c>
      <c r="E21" s="1" t="str">
        <f>TRIM(B7)</f>
        <v/>
      </c>
    </row>
    <row r="22" spans="4:5" x14ac:dyDescent="0.3">
      <c r="D22" s="6" t="s">
        <v>19</v>
      </c>
      <c r="E22" s="1" t="str">
        <f>REPLACE(A3,5,2," price")</f>
        <v>Cost price</v>
      </c>
    </row>
    <row r="23" spans="4:5" x14ac:dyDescent="0.3">
      <c r="D23" s="6" t="s">
        <v>20</v>
      </c>
      <c r="E23" s="1" t="str">
        <f>LEFT(A8,3)</f>
        <v>Wal</v>
      </c>
    </row>
    <row r="24" spans="4:5" x14ac:dyDescent="0.3">
      <c r="D24" s="6" t="s">
        <v>21</v>
      </c>
      <c r="E24" s="1" t="str">
        <f>MID(A8,2,4)</f>
        <v>alma</v>
      </c>
    </row>
    <row r="25" spans="4:5" x14ac:dyDescent="0.3">
      <c r="D25" s="6" t="s">
        <v>22</v>
      </c>
      <c r="E25" s="1" t="str">
        <f>RIGHT(A8,4)</f>
        <v>mart</v>
      </c>
    </row>
    <row r="26" spans="4:5" x14ac:dyDescent="0.3">
      <c r="D26" s="6" t="s">
        <v>23</v>
      </c>
      <c r="E26" s="1" t="str">
        <f>UPPER(A3)</f>
        <v>COSTCO</v>
      </c>
    </row>
    <row r="27" spans="4:5" x14ac:dyDescent="0.3">
      <c r="D27" s="6" t="s">
        <v>24</v>
      </c>
      <c r="E27" s="1" t="str">
        <f>LOWER(A3)</f>
        <v>costco</v>
      </c>
    </row>
    <row r="28" spans="4:5" x14ac:dyDescent="0.3">
      <c r="D28" s="6" t="s">
        <v>25</v>
      </c>
      <c r="E28" s="4">
        <f ca="1">NOW()</f>
        <v>45505.541813310185</v>
      </c>
    </row>
    <row r="29" spans="4:5" x14ac:dyDescent="0.3">
      <c r="D29" s="6" t="s">
        <v>25</v>
      </c>
      <c r="E29" s="3">
        <f ca="1">TODAY()</f>
        <v>45505</v>
      </c>
    </row>
    <row r="30" spans="4:5" x14ac:dyDescent="0.3">
      <c r="D30" s="6" t="s">
        <v>26</v>
      </c>
      <c r="E30" s="1" t="str">
        <f ca="1">TEXT(E29,"dddd")</f>
        <v>Thursday</v>
      </c>
    </row>
    <row r="31" spans="4:5" x14ac:dyDescent="0.3">
      <c r="D31" s="6" t="s">
        <v>27</v>
      </c>
      <c r="E31" s="1">
        <f ca="1">SECOND(E28)</f>
        <v>13</v>
      </c>
    </row>
    <row r="32" spans="4:5" x14ac:dyDescent="0.3">
      <c r="D32" s="6" t="s">
        <v>28</v>
      </c>
      <c r="E32" s="1">
        <f ca="1">MONTH(TODAY())</f>
        <v>8</v>
      </c>
    </row>
    <row r="33" spans="4:5" x14ac:dyDescent="0.3">
      <c r="D33" s="6" t="s">
        <v>29</v>
      </c>
      <c r="E33" s="1">
        <f ca="1">YEAR(TODAY())</f>
        <v>2024</v>
      </c>
    </row>
  </sheetData>
  <autoFilter ref="A1:G10" xr:uid="{135E3EFF-5A88-4C93-81D8-D2D9EC9F6BA8}">
    <sortState xmlns:xlrd2="http://schemas.microsoft.com/office/spreadsheetml/2017/richdata2" ref="A2:G10">
      <sortCondition ref="C1:C10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Akansha Kotian</dc:creator>
  <cp:lastModifiedBy>Akansha Kotian</cp:lastModifiedBy>
  <dcterms:created xsi:type="dcterms:W3CDTF">2024-08-01T06:28:21Z</dcterms:created>
  <dcterms:modified xsi:type="dcterms:W3CDTF">2024-08-01T07:32:28Z</dcterms:modified>
</cp:coreProperties>
</file>