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kardis/Desktop/Data science class/"/>
    </mc:Choice>
  </mc:AlternateContent>
  <xr:revisionPtr revIDLastSave="0" documentId="13_ncr:1_{C2283444-8A6D-9949-9D00-925B12FAE8FD}" xr6:coauthVersionLast="47" xr6:coauthVersionMax="47" xr10:uidLastSave="{00000000-0000-0000-0000-000000000000}"/>
  <bookViews>
    <workbookView xWindow="23500" yWindow="500" windowWidth="25220" windowHeight="24860" firstSheet="2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Desp Stat box" sheetId="9" r:id="rId9"/>
    <sheet name="Theater Outcomes by Launch Date" sheetId="10" r:id="rId10"/>
    <sheet name="Outcomes Based on Goals" sheetId="11" r:id="rId11"/>
    <sheet name="number of us rock camp" sheetId="12" r:id="rId12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5" r:id="rId13"/>
    <pivotCache cacheId="16" r:id="rId14"/>
    <pivotCache cacheId="17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8" l="1"/>
  <c r="C6" i="8"/>
  <c r="C5" i="8"/>
  <c r="C4" i="8"/>
  <c r="C14" i="8"/>
  <c r="C13" i="8"/>
  <c r="C12" i="8"/>
  <c r="C11" i="8"/>
  <c r="B4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3" i="11"/>
  <c r="B2" i="11"/>
  <c r="B5" i="12"/>
  <c r="B4" i="12"/>
  <c r="B3" i="12"/>
  <c r="B2" i="12"/>
  <c r="B14" i="8"/>
  <c r="B13" i="8"/>
  <c r="B12" i="8"/>
  <c r="B11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T3585" i="1" s="1"/>
  <c r="S8" i="1"/>
  <c r="S9" i="1"/>
  <c r="S10" i="1"/>
  <c r="S11" i="1"/>
  <c r="S12" i="1"/>
  <c r="S13" i="1"/>
  <c r="S14" i="1"/>
  <c r="S15" i="1"/>
  <c r="S16" i="1"/>
  <c r="S17" i="1"/>
  <c r="S18" i="1"/>
  <c r="T935" i="1" s="1"/>
  <c r="S19" i="1"/>
  <c r="S20" i="1"/>
  <c r="S21" i="1"/>
  <c r="S22" i="1"/>
  <c r="S23" i="1"/>
  <c r="S24" i="1"/>
  <c r="S25" i="1"/>
  <c r="S26" i="1"/>
  <c r="T2641" i="1" s="1"/>
  <c r="S27" i="1"/>
  <c r="T2893" i="1" s="1"/>
  <c r="S28" i="1"/>
  <c r="S29" i="1"/>
  <c r="S30" i="1"/>
  <c r="S31" i="1"/>
  <c r="T1109" i="1" s="1"/>
  <c r="S32" i="1"/>
  <c r="S33" i="1"/>
  <c r="S34" i="1"/>
  <c r="S35" i="1"/>
  <c r="S36" i="1"/>
  <c r="S37" i="1"/>
  <c r="S38" i="1"/>
  <c r="T2051" i="1" s="1"/>
  <c r="S39" i="1"/>
  <c r="T1885" i="1" s="1"/>
  <c r="S40" i="1"/>
  <c r="S41" i="1"/>
  <c r="S42" i="1"/>
  <c r="T1025" i="1" s="1"/>
  <c r="S43" i="1"/>
  <c r="S44" i="1"/>
  <c r="S45" i="1"/>
  <c r="S46" i="1"/>
  <c r="T1369" i="1" s="1"/>
  <c r="S47" i="1"/>
  <c r="S48" i="1"/>
  <c r="S49" i="1"/>
  <c r="S50" i="1"/>
  <c r="S51" i="1"/>
  <c r="S52" i="1"/>
  <c r="S53" i="1"/>
  <c r="S54" i="1"/>
  <c r="T1092" i="1" s="1"/>
  <c r="S55" i="1"/>
  <c r="S56" i="1"/>
  <c r="S57" i="1"/>
  <c r="S58" i="1"/>
  <c r="T2356" i="1" s="1"/>
  <c r="S59" i="1"/>
  <c r="S60" i="1"/>
  <c r="S61" i="1"/>
  <c r="S62" i="1"/>
  <c r="T859" i="1" s="1"/>
  <c r="S63" i="1"/>
  <c r="S64" i="1"/>
  <c r="S65" i="1"/>
  <c r="S66" i="1"/>
  <c r="T655" i="1" s="1"/>
  <c r="S67" i="1"/>
  <c r="S68" i="1"/>
  <c r="S69" i="1"/>
  <c r="S70" i="1"/>
  <c r="S71" i="1"/>
  <c r="S72" i="1"/>
  <c r="S73" i="1"/>
  <c r="S74" i="1"/>
  <c r="T495" i="1" s="1"/>
  <c r="S75" i="1"/>
  <c r="S76" i="1"/>
  <c r="S77" i="1"/>
  <c r="S78" i="1"/>
  <c r="S79" i="1"/>
  <c r="S80" i="1"/>
  <c r="S81" i="1"/>
  <c r="S82" i="1"/>
  <c r="S83" i="1"/>
  <c r="S84" i="1"/>
  <c r="S85" i="1"/>
  <c r="S86" i="1"/>
  <c r="T120" i="1" s="1"/>
  <c r="S87" i="1"/>
  <c r="S88" i="1"/>
  <c r="S89" i="1"/>
  <c r="S90" i="1"/>
  <c r="T1013" i="1" s="1"/>
  <c r="S91" i="1"/>
  <c r="T636" i="1" s="1"/>
  <c r="S92" i="1"/>
  <c r="S93" i="1"/>
  <c r="S94" i="1"/>
  <c r="S95" i="1"/>
  <c r="T389" i="1" s="1"/>
  <c r="S96" i="1"/>
  <c r="S97" i="1"/>
  <c r="S98" i="1"/>
  <c r="T38" i="1" s="1"/>
  <c r="S99" i="1"/>
  <c r="S100" i="1"/>
  <c r="S101" i="1"/>
  <c r="S102" i="1"/>
  <c r="S103" i="1"/>
  <c r="T533" i="1" s="1"/>
  <c r="S104" i="1"/>
  <c r="S105" i="1"/>
  <c r="S106" i="1"/>
  <c r="S107" i="1"/>
  <c r="S108" i="1"/>
  <c r="S109" i="1"/>
  <c r="S110" i="1"/>
  <c r="S111" i="1"/>
  <c r="S112" i="1"/>
  <c r="S113" i="1"/>
  <c r="S114" i="1"/>
  <c r="T871" i="1" s="1"/>
  <c r="S115" i="1"/>
  <c r="T172" i="1" s="1"/>
  <c r="S116" i="1"/>
  <c r="S117" i="1"/>
  <c r="S118" i="1"/>
  <c r="S119" i="1"/>
  <c r="T24" i="1" s="1"/>
  <c r="S120" i="1"/>
  <c r="S121" i="1"/>
  <c r="S122" i="1"/>
  <c r="T3700" i="1" s="1"/>
  <c r="S123" i="1"/>
  <c r="S124" i="1"/>
  <c r="S125" i="1"/>
  <c r="S126" i="1"/>
  <c r="S127" i="1"/>
  <c r="S128" i="1"/>
  <c r="S129" i="1"/>
  <c r="S130" i="1"/>
  <c r="S131" i="1"/>
  <c r="S132" i="1"/>
  <c r="S133" i="1"/>
  <c r="S134" i="1"/>
  <c r="T1472" i="1" s="1"/>
  <c r="S135" i="1"/>
  <c r="S136" i="1"/>
  <c r="S137" i="1"/>
  <c r="S138" i="1"/>
  <c r="S139" i="1"/>
  <c r="S140" i="1"/>
  <c r="S141" i="1"/>
  <c r="S142" i="1"/>
  <c r="T1972" i="1" s="1"/>
  <c r="S143" i="1"/>
  <c r="S144" i="1"/>
  <c r="S145" i="1"/>
  <c r="S146" i="1"/>
  <c r="T1949" i="1" s="1"/>
  <c r="S147" i="1"/>
  <c r="S148" i="1"/>
  <c r="S149" i="1"/>
  <c r="S150" i="1"/>
  <c r="T3085" i="1" s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T1247" i="1" s="1"/>
  <c r="S167" i="1"/>
  <c r="S168" i="1"/>
  <c r="S169" i="1"/>
  <c r="S170" i="1"/>
  <c r="S171" i="1"/>
  <c r="T1453" i="1" s="1"/>
  <c r="S172" i="1"/>
  <c r="S173" i="1"/>
  <c r="S174" i="1"/>
  <c r="T1947" i="1" s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T1312" i="1" s="1"/>
  <c r="S191" i="1"/>
  <c r="T3569" i="1" s="1"/>
  <c r="S192" i="1"/>
  <c r="S193" i="1"/>
  <c r="S194" i="1"/>
  <c r="S195" i="1"/>
  <c r="S196" i="1"/>
  <c r="S197" i="1"/>
  <c r="S198" i="1"/>
  <c r="T2729" i="1" s="1"/>
  <c r="S199" i="1"/>
  <c r="S200" i="1"/>
  <c r="S201" i="1"/>
  <c r="S202" i="1"/>
  <c r="T1348" i="1" s="1"/>
  <c r="S203" i="1"/>
  <c r="S204" i="1"/>
  <c r="S205" i="1"/>
  <c r="S206" i="1"/>
  <c r="S207" i="1"/>
  <c r="T2696" i="1" s="1"/>
  <c r="S208" i="1"/>
  <c r="S209" i="1"/>
  <c r="S210" i="1"/>
  <c r="T1664" i="1" s="1"/>
  <c r="S211" i="1"/>
  <c r="S212" i="1"/>
  <c r="S213" i="1"/>
  <c r="S214" i="1"/>
  <c r="S215" i="1"/>
  <c r="S216" i="1"/>
  <c r="S217" i="1"/>
  <c r="S218" i="1"/>
  <c r="T2041" i="1" s="1"/>
  <c r="S219" i="1"/>
  <c r="S220" i="1"/>
  <c r="S221" i="1"/>
  <c r="S222" i="1"/>
  <c r="S223" i="1"/>
  <c r="S224" i="1"/>
  <c r="S225" i="1"/>
  <c r="S226" i="1"/>
  <c r="T2297" i="1" s="1"/>
  <c r="S227" i="1"/>
  <c r="S228" i="1"/>
  <c r="S229" i="1"/>
  <c r="S230" i="1"/>
  <c r="T2148" i="1" s="1"/>
  <c r="S231" i="1"/>
  <c r="S232" i="1"/>
  <c r="S233" i="1"/>
  <c r="S234" i="1"/>
  <c r="T1887" i="1" s="1"/>
  <c r="S235" i="1"/>
  <c r="S236" i="1"/>
  <c r="S237" i="1"/>
  <c r="S238" i="1"/>
  <c r="S239" i="1"/>
  <c r="S240" i="1"/>
  <c r="S241" i="1"/>
  <c r="S242" i="1"/>
  <c r="S243" i="1"/>
  <c r="S244" i="1"/>
  <c r="S245" i="1"/>
  <c r="S246" i="1"/>
  <c r="T20" i="1" s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T29" i="1" s="1"/>
  <c r="S268" i="1"/>
  <c r="S269" i="1"/>
  <c r="S270" i="1"/>
  <c r="T204" i="1" s="1"/>
  <c r="S271" i="1"/>
  <c r="S272" i="1"/>
  <c r="S273" i="1"/>
  <c r="S274" i="1"/>
  <c r="T22" i="1" s="1"/>
  <c r="S275" i="1"/>
  <c r="S276" i="1"/>
  <c r="S277" i="1"/>
  <c r="S278" i="1"/>
  <c r="S279" i="1"/>
  <c r="S280" i="1"/>
  <c r="S281" i="1"/>
  <c r="S282" i="1"/>
  <c r="S283" i="1"/>
  <c r="T2" i="1" s="1"/>
  <c r="S284" i="1"/>
  <c r="S285" i="1"/>
  <c r="S286" i="1"/>
  <c r="T250" i="1" s="1"/>
  <c r="S287" i="1"/>
  <c r="S288" i="1"/>
  <c r="S289" i="1"/>
  <c r="S290" i="1"/>
  <c r="S291" i="1"/>
  <c r="S292" i="1"/>
  <c r="S293" i="1"/>
  <c r="S294" i="1"/>
  <c r="T206" i="1" s="1"/>
  <c r="S295" i="1"/>
  <c r="S296" i="1"/>
  <c r="S297" i="1"/>
  <c r="S298" i="1"/>
  <c r="T441" i="1" s="1"/>
  <c r="S299" i="1"/>
  <c r="T2121" i="1" s="1"/>
  <c r="S300" i="1"/>
  <c r="S301" i="1"/>
  <c r="S302" i="1"/>
  <c r="T107" i="1" s="1"/>
  <c r="S303" i="1"/>
  <c r="S304" i="1"/>
  <c r="S305" i="1"/>
  <c r="S306" i="1"/>
  <c r="T428" i="1" s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T2496" i="1" s="1"/>
  <c r="S327" i="1"/>
  <c r="S328" i="1"/>
  <c r="S329" i="1"/>
  <c r="S330" i="1"/>
  <c r="S331" i="1"/>
  <c r="T2817" i="1" s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T4013" i="1" s="1"/>
  <c r="S352" i="1"/>
  <c r="S353" i="1"/>
  <c r="S354" i="1"/>
  <c r="S355" i="1"/>
  <c r="T2849" i="1" s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T1929" i="1" s="1"/>
  <c r="S371" i="1"/>
  <c r="S372" i="1"/>
  <c r="S373" i="1"/>
  <c r="S374" i="1"/>
  <c r="S375" i="1"/>
  <c r="S376" i="1"/>
  <c r="S377" i="1"/>
  <c r="S378" i="1"/>
  <c r="T3616" i="1" s="1"/>
  <c r="S379" i="1"/>
  <c r="S380" i="1"/>
  <c r="S381" i="1"/>
  <c r="S382" i="1"/>
  <c r="S383" i="1"/>
  <c r="S384" i="1"/>
  <c r="S385" i="1"/>
  <c r="S386" i="1"/>
  <c r="S387" i="1"/>
  <c r="S388" i="1"/>
  <c r="S389" i="1"/>
  <c r="S390" i="1"/>
  <c r="T3544" i="1" s="1"/>
  <c r="S391" i="1"/>
  <c r="S392" i="1"/>
  <c r="S393" i="1"/>
  <c r="S394" i="1"/>
  <c r="T180" i="1" s="1"/>
  <c r="S395" i="1"/>
  <c r="S396" i="1"/>
  <c r="S397" i="1"/>
  <c r="S398" i="1"/>
  <c r="T409" i="1" s="1"/>
  <c r="S399" i="1"/>
  <c r="S400" i="1"/>
  <c r="S401" i="1"/>
  <c r="S402" i="1"/>
  <c r="T909" i="1" s="1"/>
  <c r="S403" i="1"/>
  <c r="S404" i="1"/>
  <c r="S405" i="1"/>
  <c r="S406" i="1"/>
  <c r="T813" i="1" s="1"/>
  <c r="S407" i="1"/>
  <c r="S408" i="1"/>
  <c r="S409" i="1"/>
  <c r="S410" i="1"/>
  <c r="S411" i="1"/>
  <c r="T3532" i="1" s="1"/>
  <c r="S412" i="1"/>
  <c r="S413" i="1"/>
  <c r="S414" i="1"/>
  <c r="S415" i="1"/>
  <c r="S416" i="1"/>
  <c r="S417" i="1"/>
  <c r="S418" i="1"/>
  <c r="T816" i="1" s="1"/>
  <c r="S419" i="1"/>
  <c r="S420" i="1"/>
  <c r="S421" i="1"/>
  <c r="S422" i="1"/>
  <c r="T847" i="1" s="1"/>
  <c r="S423" i="1"/>
  <c r="S424" i="1"/>
  <c r="S425" i="1"/>
  <c r="S426" i="1"/>
  <c r="T269" i="1" s="1"/>
  <c r="S427" i="1"/>
  <c r="S428" i="1"/>
  <c r="S429" i="1"/>
  <c r="S430" i="1"/>
  <c r="T980" i="1" s="1"/>
  <c r="S431" i="1"/>
  <c r="T8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T733" i="1" s="1"/>
  <c r="S444" i="1"/>
  <c r="S445" i="1"/>
  <c r="S446" i="1"/>
  <c r="T246" i="1" s="1"/>
  <c r="S447" i="1"/>
  <c r="S448" i="1"/>
  <c r="S449" i="1"/>
  <c r="S450" i="1"/>
  <c r="T921" i="1" s="1"/>
  <c r="S451" i="1"/>
  <c r="S452" i="1"/>
  <c r="S453" i="1"/>
  <c r="S454" i="1"/>
  <c r="S455" i="1"/>
  <c r="T1912" i="1" s="1"/>
  <c r="S456" i="1"/>
  <c r="S457" i="1"/>
  <c r="S458" i="1"/>
  <c r="T728" i="1" s="1"/>
  <c r="S459" i="1"/>
  <c r="S460" i="1"/>
  <c r="S461" i="1"/>
  <c r="T200" i="1" s="1"/>
  <c r="S462" i="1"/>
  <c r="S463" i="1"/>
  <c r="S464" i="1"/>
  <c r="S465" i="1"/>
  <c r="S466" i="1"/>
  <c r="S467" i="1"/>
  <c r="T1069" i="1" s="1"/>
  <c r="S468" i="1"/>
  <c r="S469" i="1"/>
  <c r="S470" i="1"/>
  <c r="T377" i="1" s="1"/>
  <c r="S471" i="1"/>
  <c r="S472" i="1"/>
  <c r="S473" i="1"/>
  <c r="S474" i="1"/>
  <c r="S475" i="1"/>
  <c r="S476" i="1"/>
  <c r="S477" i="1"/>
  <c r="S478" i="1"/>
  <c r="T927" i="1" s="1"/>
  <c r="S479" i="1"/>
  <c r="T321" i="1" s="1"/>
  <c r="S480" i="1"/>
  <c r="S481" i="1"/>
  <c r="S482" i="1"/>
  <c r="S483" i="1"/>
  <c r="S484" i="1"/>
  <c r="S485" i="1"/>
  <c r="S486" i="1"/>
  <c r="T2765" i="1" s="1"/>
  <c r="S487" i="1"/>
  <c r="S488" i="1"/>
  <c r="S489" i="1"/>
  <c r="S490" i="1"/>
  <c r="T3924" i="1" s="1"/>
  <c r="S491" i="1"/>
  <c r="S492" i="1"/>
  <c r="S493" i="1"/>
  <c r="S494" i="1"/>
  <c r="T3648" i="1" s="1"/>
  <c r="S495" i="1"/>
  <c r="T2221" i="1" s="1"/>
  <c r="S496" i="1"/>
  <c r="S497" i="1"/>
  <c r="S498" i="1"/>
  <c r="T800" i="1" s="1"/>
  <c r="S499" i="1"/>
  <c r="S500" i="1"/>
  <c r="S501" i="1"/>
  <c r="S502" i="1"/>
  <c r="S503" i="1"/>
  <c r="S504" i="1"/>
  <c r="S505" i="1"/>
  <c r="S506" i="1"/>
  <c r="T288" i="1" s="1"/>
  <c r="S507" i="1"/>
  <c r="S508" i="1"/>
  <c r="S509" i="1"/>
  <c r="S510" i="1"/>
  <c r="T328" i="1" s="1"/>
  <c r="S511" i="1"/>
  <c r="T2373" i="1" s="1"/>
  <c r="S512" i="1"/>
  <c r="S513" i="1"/>
  <c r="S514" i="1"/>
  <c r="S515" i="1"/>
  <c r="S516" i="1"/>
  <c r="S517" i="1"/>
  <c r="S518" i="1"/>
  <c r="S519" i="1"/>
  <c r="T3964" i="1" s="1"/>
  <c r="S520" i="1"/>
  <c r="S521" i="1"/>
  <c r="S522" i="1"/>
  <c r="T2897" i="1" s="1"/>
  <c r="S523" i="1"/>
  <c r="T3757" i="1" s="1"/>
  <c r="S524" i="1"/>
  <c r="S525" i="1"/>
  <c r="S526" i="1"/>
  <c r="T3369" i="1" s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T1791" i="1" s="1"/>
  <c r="S543" i="1"/>
  <c r="S544" i="1"/>
  <c r="S545" i="1"/>
  <c r="S546" i="1"/>
  <c r="T3480" i="1" s="1"/>
  <c r="S547" i="1"/>
  <c r="T2797" i="1" s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T2753" i="1" s="1"/>
  <c r="S564" i="1"/>
  <c r="S565" i="1"/>
  <c r="S566" i="1"/>
  <c r="S567" i="1"/>
  <c r="S568" i="1"/>
  <c r="S569" i="1"/>
  <c r="S570" i="1"/>
  <c r="S571" i="1"/>
  <c r="T2964" i="1" s="1"/>
  <c r="S572" i="1"/>
  <c r="S573" i="1"/>
  <c r="S574" i="1"/>
  <c r="T2792" i="1" s="1"/>
  <c r="S575" i="1"/>
  <c r="S576" i="1"/>
  <c r="S577" i="1"/>
  <c r="S578" i="1"/>
  <c r="S579" i="1"/>
  <c r="S580" i="1"/>
  <c r="S581" i="1"/>
  <c r="S582" i="1"/>
  <c r="S583" i="1"/>
  <c r="T2512" i="1" s="1"/>
  <c r="S584" i="1"/>
  <c r="S585" i="1"/>
  <c r="S586" i="1"/>
  <c r="T1955" i="1" s="1"/>
  <c r="S587" i="1"/>
  <c r="S588" i="1"/>
  <c r="S589" i="1"/>
  <c r="S590" i="1"/>
  <c r="S591" i="1"/>
  <c r="T2476" i="1" s="1"/>
  <c r="S592" i="1"/>
  <c r="S593" i="1"/>
  <c r="S594" i="1"/>
  <c r="T1615" i="1" s="1"/>
  <c r="S595" i="1"/>
  <c r="S596" i="1"/>
  <c r="S597" i="1"/>
  <c r="S598" i="1"/>
  <c r="S599" i="1"/>
  <c r="T3536" i="1" s="1"/>
  <c r="S600" i="1"/>
  <c r="S601" i="1"/>
  <c r="S602" i="1"/>
  <c r="T2068" i="1" s="1"/>
  <c r="S603" i="1"/>
  <c r="S604" i="1"/>
  <c r="S605" i="1"/>
  <c r="S606" i="1"/>
  <c r="T1279" i="1" s="1"/>
  <c r="S607" i="1"/>
  <c r="T2537" i="1" s="1"/>
  <c r="S608" i="1"/>
  <c r="S609" i="1"/>
  <c r="S610" i="1"/>
  <c r="S611" i="1"/>
  <c r="T2869" i="1" s="1"/>
  <c r="S612" i="1"/>
  <c r="S613" i="1"/>
  <c r="S614" i="1"/>
  <c r="T3628" i="1" s="1"/>
  <c r="S615" i="1"/>
  <c r="S616" i="1"/>
  <c r="S617" i="1"/>
  <c r="S618" i="1"/>
  <c r="S619" i="1"/>
  <c r="S620" i="1"/>
  <c r="S621" i="1"/>
  <c r="S622" i="1"/>
  <c r="S623" i="1"/>
  <c r="S624" i="1"/>
  <c r="S625" i="1"/>
  <c r="S626" i="1"/>
  <c r="T2200" i="1" s="1"/>
  <c r="S627" i="1"/>
  <c r="S628" i="1"/>
  <c r="S629" i="1"/>
  <c r="S630" i="1"/>
  <c r="S631" i="1"/>
  <c r="S632" i="1"/>
  <c r="S633" i="1"/>
  <c r="S634" i="1"/>
  <c r="S635" i="1"/>
  <c r="T3425" i="1" s="1"/>
  <c r="S636" i="1"/>
  <c r="S637" i="1"/>
  <c r="S638" i="1"/>
  <c r="S639" i="1"/>
  <c r="T4020" i="1" s="1"/>
  <c r="S640" i="1"/>
  <c r="S641" i="1"/>
  <c r="S642" i="1"/>
  <c r="S643" i="1"/>
  <c r="T2556" i="1" s="1"/>
  <c r="S644" i="1"/>
  <c r="S645" i="1"/>
  <c r="S646" i="1"/>
  <c r="S647" i="1"/>
  <c r="S648" i="1"/>
  <c r="S649" i="1"/>
  <c r="S650" i="1"/>
  <c r="T1428" i="1" s="1"/>
  <c r="S651" i="1"/>
  <c r="T1381" i="1" s="1"/>
  <c r="S652" i="1"/>
  <c r="S653" i="1"/>
  <c r="S654" i="1"/>
  <c r="T3817" i="1" s="1"/>
  <c r="S655" i="1"/>
  <c r="S656" i="1"/>
  <c r="S657" i="1"/>
  <c r="S658" i="1"/>
  <c r="S659" i="1"/>
  <c r="S660" i="1"/>
  <c r="S661" i="1"/>
  <c r="S662" i="1"/>
  <c r="T1520" i="1" s="1"/>
  <c r="S663" i="1"/>
  <c r="S664" i="1"/>
  <c r="S665" i="1"/>
  <c r="S666" i="1"/>
  <c r="T2081" i="1" s="1"/>
  <c r="S667" i="1"/>
  <c r="S668" i="1"/>
  <c r="S669" i="1"/>
  <c r="S670" i="1"/>
  <c r="S671" i="1"/>
  <c r="T3485" i="1" s="1"/>
  <c r="S672" i="1"/>
  <c r="S673" i="1"/>
  <c r="S674" i="1"/>
  <c r="T1704" i="1" s="1"/>
  <c r="S675" i="1"/>
  <c r="T1236" i="1" s="1"/>
  <c r="S676" i="1"/>
  <c r="S677" i="1"/>
  <c r="S678" i="1"/>
  <c r="S679" i="1"/>
  <c r="S680" i="1"/>
  <c r="S681" i="1"/>
  <c r="S682" i="1"/>
  <c r="S683" i="1"/>
  <c r="S684" i="1"/>
  <c r="S685" i="1"/>
  <c r="S686" i="1"/>
  <c r="T1103" i="1" s="1"/>
  <c r="S687" i="1"/>
  <c r="S688" i="1"/>
  <c r="S689" i="1"/>
  <c r="S690" i="1"/>
  <c r="T2735" i="1" s="1"/>
  <c r="S691" i="1"/>
  <c r="T3816" i="1" s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T1313" i="1" s="1"/>
  <c r="S720" i="1"/>
  <c r="S721" i="1"/>
  <c r="S722" i="1"/>
  <c r="T252" i="1" s="1"/>
  <c r="S723" i="1"/>
  <c r="T1089" i="1" s="1"/>
  <c r="S724" i="1"/>
  <c r="S725" i="1"/>
  <c r="S726" i="1"/>
  <c r="T140" i="1" s="1"/>
  <c r="S727" i="1"/>
  <c r="S728" i="1"/>
  <c r="S729" i="1"/>
  <c r="S730" i="1"/>
  <c r="T161" i="1" s="1"/>
  <c r="S731" i="1"/>
  <c r="T424" i="1" s="1"/>
  <c r="S732" i="1"/>
  <c r="S733" i="1"/>
  <c r="S734" i="1"/>
  <c r="S735" i="1"/>
  <c r="S736" i="1"/>
  <c r="S737" i="1"/>
  <c r="S738" i="1"/>
  <c r="T764" i="1" s="1"/>
  <c r="S739" i="1"/>
  <c r="S740" i="1"/>
  <c r="S741" i="1"/>
  <c r="S742" i="1"/>
  <c r="S743" i="1"/>
  <c r="S744" i="1"/>
  <c r="S745" i="1"/>
  <c r="S746" i="1"/>
  <c r="T507" i="1" s="1"/>
  <c r="S747" i="1"/>
  <c r="S748" i="1"/>
  <c r="S749" i="1"/>
  <c r="S750" i="1"/>
  <c r="T1195" i="1" s="1"/>
  <c r="S751" i="1"/>
  <c r="S752" i="1"/>
  <c r="S753" i="1"/>
  <c r="S754" i="1"/>
  <c r="T3745" i="1" s="1"/>
  <c r="S755" i="1"/>
  <c r="T1825" i="1" s="1"/>
  <c r="S756" i="1"/>
  <c r="S757" i="1"/>
  <c r="S758" i="1"/>
  <c r="S759" i="1"/>
  <c r="S760" i="1"/>
  <c r="S761" i="1"/>
  <c r="S762" i="1"/>
  <c r="S763" i="1"/>
  <c r="T809" i="1" s="1"/>
  <c r="S764" i="1"/>
  <c r="S765" i="1"/>
  <c r="S766" i="1"/>
  <c r="S767" i="1"/>
  <c r="S768" i="1"/>
  <c r="S769" i="1"/>
  <c r="S770" i="1"/>
  <c r="T775" i="1" s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T841" i="1" s="1"/>
  <c r="S787" i="1"/>
  <c r="T551" i="1" s="1"/>
  <c r="S788" i="1"/>
  <c r="S789" i="1"/>
  <c r="S790" i="1"/>
  <c r="T386" i="1" s="1"/>
  <c r="S791" i="1"/>
  <c r="T537" i="1" s="1"/>
  <c r="S792" i="1"/>
  <c r="S793" i="1"/>
  <c r="S794" i="1"/>
  <c r="S795" i="1"/>
  <c r="S796" i="1"/>
  <c r="S797" i="1"/>
  <c r="T297" i="1" s="1"/>
  <c r="S798" i="1"/>
  <c r="T697" i="1" s="1"/>
  <c r="S799" i="1"/>
  <c r="T331" i="1" s="1"/>
  <c r="S800" i="1"/>
  <c r="S801" i="1"/>
  <c r="S802" i="1"/>
  <c r="T1331" i="1" s="1"/>
  <c r="S803" i="1"/>
  <c r="T141" i="1" s="1"/>
  <c r="S804" i="1"/>
  <c r="S805" i="1"/>
  <c r="S806" i="1"/>
  <c r="T157" i="1" s="1"/>
  <c r="S807" i="1"/>
  <c r="S808" i="1"/>
  <c r="S809" i="1"/>
  <c r="S810" i="1"/>
  <c r="S811" i="1"/>
  <c r="T803" i="1" s="1"/>
  <c r="S812" i="1"/>
  <c r="S813" i="1"/>
  <c r="S814" i="1"/>
  <c r="T538" i="1" s="1"/>
  <c r="S815" i="1"/>
  <c r="S816" i="1"/>
  <c r="S817" i="1"/>
  <c r="S818" i="1"/>
  <c r="S819" i="1"/>
  <c r="T260" i="1" s="1"/>
  <c r="S820" i="1"/>
  <c r="S821" i="1"/>
  <c r="S822" i="1"/>
  <c r="S823" i="1"/>
  <c r="S824" i="1"/>
  <c r="S825" i="1"/>
  <c r="S826" i="1"/>
  <c r="T25" i="1" s="1"/>
  <c r="S827" i="1"/>
  <c r="T481" i="1" s="1"/>
  <c r="S828" i="1"/>
  <c r="S829" i="1"/>
  <c r="S830" i="1"/>
  <c r="T396" i="1" s="1"/>
  <c r="S831" i="1"/>
  <c r="S832" i="1"/>
  <c r="S833" i="1"/>
  <c r="S834" i="1"/>
  <c r="T232" i="1" s="1"/>
  <c r="S835" i="1"/>
  <c r="T873" i="1" s="1"/>
  <c r="S836" i="1"/>
  <c r="S837" i="1"/>
  <c r="S838" i="1"/>
  <c r="T707" i="1" s="1"/>
  <c r="S839" i="1"/>
  <c r="S840" i="1"/>
  <c r="S841" i="1"/>
  <c r="S842" i="1"/>
  <c r="T3672" i="1" s="1"/>
  <c r="S843" i="1"/>
  <c r="S844" i="1"/>
  <c r="S845" i="1"/>
  <c r="S846" i="1"/>
  <c r="S847" i="1"/>
  <c r="S848" i="1"/>
  <c r="S849" i="1"/>
  <c r="S850" i="1"/>
  <c r="S851" i="1"/>
  <c r="T1961" i="1" s="1"/>
  <c r="S852" i="1"/>
  <c r="S853" i="1"/>
  <c r="S854" i="1"/>
  <c r="S855" i="1"/>
  <c r="S856" i="1"/>
  <c r="S857" i="1"/>
  <c r="S858" i="1"/>
  <c r="S859" i="1"/>
  <c r="S860" i="1"/>
  <c r="S861" i="1"/>
  <c r="S862" i="1"/>
  <c r="T751" i="1" s="1"/>
  <c r="S863" i="1"/>
  <c r="S864" i="1"/>
  <c r="S865" i="1"/>
  <c r="S866" i="1"/>
  <c r="S867" i="1"/>
  <c r="T512" i="1" s="1"/>
  <c r="S868" i="1"/>
  <c r="S869" i="1"/>
  <c r="S870" i="1"/>
  <c r="T795" i="1" s="1"/>
  <c r="S871" i="1"/>
  <c r="S872" i="1"/>
  <c r="S873" i="1"/>
  <c r="S874" i="1"/>
  <c r="S875" i="1"/>
  <c r="S876" i="1"/>
  <c r="S877" i="1"/>
  <c r="S878" i="1"/>
  <c r="S879" i="1"/>
  <c r="T777" i="1" s="1"/>
  <c r="S880" i="1"/>
  <c r="S881" i="1"/>
  <c r="S882" i="1"/>
  <c r="T476" i="1" s="1"/>
  <c r="S883" i="1"/>
  <c r="S884" i="1"/>
  <c r="S885" i="1"/>
  <c r="S886" i="1"/>
  <c r="T314" i="1" s="1"/>
  <c r="S887" i="1"/>
  <c r="S888" i="1"/>
  <c r="S889" i="1"/>
  <c r="S890" i="1"/>
  <c r="T169" i="1" s="1"/>
  <c r="S891" i="1"/>
  <c r="S892" i="1"/>
  <c r="S893" i="1"/>
  <c r="S894" i="1"/>
  <c r="T33" i="1" s="1"/>
  <c r="S895" i="1"/>
  <c r="S896" i="1"/>
  <c r="S897" i="1"/>
  <c r="S898" i="1"/>
  <c r="T2607" i="1" s="1"/>
  <c r="S899" i="1"/>
  <c r="S900" i="1"/>
  <c r="S901" i="1"/>
  <c r="S902" i="1"/>
  <c r="T3185" i="1" s="1"/>
  <c r="S903" i="1"/>
  <c r="S904" i="1"/>
  <c r="S905" i="1"/>
  <c r="S906" i="1"/>
  <c r="S907" i="1"/>
  <c r="S908" i="1"/>
  <c r="S909" i="1"/>
  <c r="T184" i="1" s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T746" i="1" s="1"/>
  <c r="S923" i="1"/>
  <c r="T217" i="1" s="1"/>
  <c r="S924" i="1"/>
  <c r="S925" i="1"/>
  <c r="S926" i="1"/>
  <c r="T541" i="1" s="1"/>
  <c r="S927" i="1"/>
  <c r="S928" i="1"/>
  <c r="S929" i="1"/>
  <c r="S930" i="1"/>
  <c r="T477" i="1" s="1"/>
  <c r="S931" i="1"/>
  <c r="T312" i="1" s="1"/>
  <c r="S932" i="1"/>
  <c r="S933" i="1"/>
  <c r="S934" i="1"/>
  <c r="T558" i="1" s="1"/>
  <c r="S935" i="1"/>
  <c r="T865" i="1" s="1"/>
  <c r="S936" i="1"/>
  <c r="S937" i="1"/>
  <c r="S938" i="1"/>
  <c r="S939" i="1"/>
  <c r="T736" i="1" s="1"/>
  <c r="S940" i="1"/>
  <c r="S941" i="1"/>
  <c r="S942" i="1"/>
  <c r="S943" i="1"/>
  <c r="S944" i="1"/>
  <c r="S945" i="1"/>
  <c r="S946" i="1"/>
  <c r="T3233" i="1" s="1"/>
  <c r="S947" i="1"/>
  <c r="T3952" i="1" s="1"/>
  <c r="S948" i="1"/>
  <c r="S949" i="1"/>
  <c r="S950" i="1"/>
  <c r="T3125" i="1" s="1"/>
  <c r="S951" i="1"/>
  <c r="S952" i="1"/>
  <c r="S953" i="1"/>
  <c r="S954" i="1"/>
  <c r="S955" i="1"/>
  <c r="S956" i="1"/>
  <c r="S957" i="1"/>
  <c r="S958" i="1"/>
  <c r="S959" i="1"/>
  <c r="T3784" i="1" s="1"/>
  <c r="S960" i="1"/>
  <c r="S961" i="1"/>
  <c r="S962" i="1"/>
  <c r="S963" i="1"/>
  <c r="S964" i="1"/>
  <c r="S965" i="1"/>
  <c r="S966" i="1"/>
  <c r="S967" i="1"/>
  <c r="T3744" i="1" s="1"/>
  <c r="S968" i="1"/>
  <c r="S969" i="1"/>
  <c r="S970" i="1"/>
  <c r="T1225" i="1" s="1"/>
  <c r="S971" i="1"/>
  <c r="T3972" i="1" s="1"/>
  <c r="S972" i="1"/>
  <c r="S973" i="1"/>
  <c r="S974" i="1"/>
  <c r="S975" i="1"/>
  <c r="S976" i="1"/>
  <c r="S977" i="1"/>
  <c r="S978" i="1"/>
  <c r="T2500" i="1" s="1"/>
  <c r="S979" i="1"/>
  <c r="S980" i="1"/>
  <c r="S981" i="1"/>
  <c r="S982" i="1"/>
  <c r="S983" i="1"/>
  <c r="S984" i="1"/>
  <c r="S985" i="1"/>
  <c r="S986" i="1"/>
  <c r="T2015" i="1" s="1"/>
  <c r="S987" i="1"/>
  <c r="T2960" i="1" s="1"/>
  <c r="S988" i="1"/>
  <c r="S989" i="1"/>
  <c r="S990" i="1"/>
  <c r="S991" i="1"/>
  <c r="T3681" i="1" s="1"/>
  <c r="S992" i="1"/>
  <c r="S993" i="1"/>
  <c r="S994" i="1"/>
  <c r="S995" i="1"/>
  <c r="S996" i="1"/>
  <c r="S997" i="1"/>
  <c r="S998" i="1"/>
  <c r="S999" i="1"/>
  <c r="S1000" i="1"/>
  <c r="S1001" i="1"/>
  <c r="S1002" i="1"/>
  <c r="T3988" i="1" s="1"/>
  <c r="S1003" i="1"/>
  <c r="S1004" i="1"/>
  <c r="S1005" i="1"/>
  <c r="S1006" i="1"/>
  <c r="S1007" i="1"/>
  <c r="S1008" i="1"/>
  <c r="S1009" i="1"/>
  <c r="S1010" i="1"/>
  <c r="T3888" i="1" s="1"/>
  <c r="S1011" i="1"/>
  <c r="S1012" i="1"/>
  <c r="S1013" i="1"/>
  <c r="S1014" i="1"/>
  <c r="T3925" i="1" s="1"/>
  <c r="S1015" i="1"/>
  <c r="S1016" i="1"/>
  <c r="S1017" i="1"/>
  <c r="S1018" i="1"/>
  <c r="S1019" i="1"/>
  <c r="S1020" i="1"/>
  <c r="S1021" i="1"/>
  <c r="S1022" i="1"/>
  <c r="T2272" i="1" s="1"/>
  <c r="S1023" i="1"/>
  <c r="T2761" i="1" s="1"/>
  <c r="S1024" i="1"/>
  <c r="S1025" i="1"/>
  <c r="S1026" i="1"/>
  <c r="S1027" i="1"/>
  <c r="S1028" i="1"/>
  <c r="S1029" i="1"/>
  <c r="S1030" i="1"/>
  <c r="S1031" i="1"/>
  <c r="T1932" i="1" s="1"/>
  <c r="S1032" i="1"/>
  <c r="S1033" i="1"/>
  <c r="S1034" i="1"/>
  <c r="S1035" i="1"/>
  <c r="T3845" i="1" s="1"/>
  <c r="S1036" i="1"/>
  <c r="S1037" i="1"/>
  <c r="S1038" i="1"/>
  <c r="T521" i="1" s="1"/>
  <c r="S1039" i="1"/>
  <c r="S1040" i="1"/>
  <c r="S1041" i="1"/>
  <c r="S1042" i="1"/>
  <c r="T3621" i="1" s="1"/>
  <c r="S1043" i="1"/>
  <c r="T1188" i="1" s="1"/>
  <c r="S1044" i="1"/>
  <c r="S1045" i="1"/>
  <c r="S1046" i="1"/>
  <c r="T1799" i="1" s="1"/>
  <c r="S1047" i="1"/>
  <c r="T1265" i="1" s="1"/>
  <c r="S1048" i="1"/>
  <c r="S1049" i="1"/>
  <c r="S1050" i="1"/>
  <c r="S1051" i="1"/>
  <c r="S1052" i="1"/>
  <c r="S1053" i="1"/>
  <c r="S1054" i="1"/>
  <c r="S1055" i="1"/>
  <c r="T4048" i="1" s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T753" i="1" s="1"/>
  <c r="S1072" i="1"/>
  <c r="S1073" i="1"/>
  <c r="S1074" i="1"/>
  <c r="S1075" i="1"/>
  <c r="S1076" i="1"/>
  <c r="T792" i="1" s="1"/>
  <c r="S1077" i="1"/>
  <c r="S1078" i="1"/>
  <c r="S1079" i="1"/>
  <c r="T2988" i="1" s="1"/>
  <c r="S1080" i="1"/>
  <c r="S1081" i="1"/>
  <c r="S1082" i="1"/>
  <c r="T903" i="1" s="1"/>
  <c r="S1083" i="1"/>
  <c r="S1084" i="1"/>
  <c r="S1085" i="1"/>
  <c r="S1086" i="1"/>
  <c r="T1175" i="1" s="1"/>
  <c r="S1087" i="1"/>
  <c r="S1088" i="1"/>
  <c r="S1089" i="1"/>
  <c r="S1090" i="1"/>
  <c r="T879" i="1" s="1"/>
  <c r="S1091" i="1"/>
  <c r="S1092" i="1"/>
  <c r="S1093" i="1"/>
  <c r="S1094" i="1"/>
  <c r="T523" i="1" s="1"/>
  <c r="S1095" i="1"/>
  <c r="S1096" i="1"/>
  <c r="S1097" i="1"/>
  <c r="S1098" i="1"/>
  <c r="T1411" i="1" s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T289" i="1" s="1"/>
  <c r="S1111" i="1"/>
  <c r="T3792" i="1" s="1"/>
  <c r="S1112" i="1"/>
  <c r="S1113" i="1"/>
  <c r="S1114" i="1"/>
  <c r="S1115" i="1"/>
  <c r="S1116" i="1"/>
  <c r="S1117" i="1"/>
  <c r="S1118" i="1"/>
  <c r="T345" i="1" s="1"/>
  <c r="S1119" i="1"/>
  <c r="S1120" i="1"/>
  <c r="S1121" i="1"/>
  <c r="S1122" i="1"/>
  <c r="T199" i="1" s="1"/>
  <c r="S1123" i="1"/>
  <c r="T3129" i="1" s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T3269" i="1" s="1"/>
  <c r="S1140" i="1"/>
  <c r="S1141" i="1"/>
  <c r="S1142" i="1"/>
  <c r="T2523" i="1" s="1"/>
  <c r="S1143" i="1"/>
  <c r="T2412" i="1" s="1"/>
  <c r="S1144" i="1"/>
  <c r="S1145" i="1"/>
  <c r="S1146" i="1"/>
  <c r="T2131" i="1" s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T1867" i="1" s="1"/>
  <c r="S1159" i="1"/>
  <c r="S1160" i="1"/>
  <c r="S1161" i="1"/>
  <c r="S1162" i="1"/>
  <c r="T2016" i="1" s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T2493" i="1" s="1"/>
  <c r="S1176" i="1"/>
  <c r="S1177" i="1"/>
  <c r="S1178" i="1"/>
  <c r="T3980" i="1" s="1"/>
  <c r="S1179" i="1"/>
  <c r="S1180" i="1"/>
  <c r="S1181" i="1"/>
  <c r="S1182" i="1"/>
  <c r="S1183" i="1"/>
  <c r="S1184" i="1"/>
  <c r="S1185" i="1"/>
  <c r="S1186" i="1"/>
  <c r="T3968" i="1" s="1"/>
  <c r="S1187" i="1"/>
  <c r="T2289" i="1" s="1"/>
  <c r="S1188" i="1"/>
  <c r="S1189" i="1"/>
  <c r="S1190" i="1"/>
  <c r="S1191" i="1"/>
  <c r="S1192" i="1"/>
  <c r="S1193" i="1"/>
  <c r="S1194" i="1"/>
  <c r="S1195" i="1"/>
  <c r="S1196" i="1"/>
  <c r="S1197" i="1"/>
  <c r="S1198" i="1"/>
  <c r="T2925" i="1" s="1"/>
  <c r="S1199" i="1"/>
  <c r="T3412" i="1" s="1"/>
  <c r="S1200" i="1"/>
  <c r="S1201" i="1"/>
  <c r="S1202" i="1"/>
  <c r="S1203" i="1"/>
  <c r="S1204" i="1"/>
  <c r="S1205" i="1"/>
  <c r="S1206" i="1"/>
  <c r="T2847" i="1" s="1"/>
  <c r="S1207" i="1"/>
  <c r="S1208" i="1"/>
  <c r="S1209" i="1"/>
  <c r="S1210" i="1"/>
  <c r="S1211" i="1"/>
  <c r="S1212" i="1"/>
  <c r="S1213" i="1"/>
  <c r="S1214" i="1"/>
  <c r="T2899" i="1" s="1"/>
  <c r="S1215" i="1"/>
  <c r="S1216" i="1"/>
  <c r="S1217" i="1"/>
  <c r="T933" i="1" s="1"/>
  <c r="S1218" i="1"/>
  <c r="T2692" i="1" s="1"/>
  <c r="S1219" i="1"/>
  <c r="T3513" i="1" s="1"/>
  <c r="S1220" i="1"/>
  <c r="S1221" i="1"/>
  <c r="S1222" i="1"/>
  <c r="T2592" i="1" s="1"/>
  <c r="S1223" i="1"/>
  <c r="S1224" i="1"/>
  <c r="S1225" i="1"/>
  <c r="S1226" i="1"/>
  <c r="T897" i="1" s="1"/>
  <c r="S1227" i="1"/>
  <c r="S1228" i="1"/>
  <c r="S1229" i="1"/>
  <c r="S1230" i="1"/>
  <c r="S1231" i="1"/>
  <c r="T316" i="1" s="1"/>
  <c r="S1232" i="1"/>
  <c r="S1233" i="1"/>
  <c r="S1234" i="1"/>
  <c r="S1235" i="1"/>
  <c r="T277" i="1" s="1"/>
  <c r="S1236" i="1"/>
  <c r="S1237" i="1"/>
  <c r="S1238" i="1"/>
  <c r="T423" i="1" s="1"/>
  <c r="S1239" i="1"/>
  <c r="S1240" i="1"/>
  <c r="S1241" i="1"/>
  <c r="T241" i="1" s="1"/>
  <c r="S1242" i="1"/>
  <c r="S1243" i="1"/>
  <c r="T1524" i="1" s="1"/>
  <c r="S1244" i="1"/>
  <c r="S1245" i="1"/>
  <c r="S1246" i="1"/>
  <c r="T596" i="1" s="1"/>
  <c r="S1247" i="1"/>
  <c r="T968" i="1" s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T95" i="1" s="1"/>
  <c r="S1260" i="1"/>
  <c r="S1261" i="1"/>
  <c r="S1262" i="1"/>
  <c r="T833" i="1" s="1"/>
  <c r="S1263" i="1"/>
  <c r="T807" i="1" s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T1297" i="1" s="1"/>
  <c r="S1276" i="1"/>
  <c r="S1277" i="1"/>
  <c r="S1278" i="1"/>
  <c r="T3" i="1" s="1"/>
  <c r="S1279" i="1"/>
  <c r="S1280" i="1"/>
  <c r="S1281" i="1"/>
  <c r="S1282" i="1"/>
  <c r="S1283" i="1"/>
  <c r="S1284" i="1"/>
  <c r="S1285" i="1"/>
  <c r="S1286" i="1"/>
  <c r="T3920" i="1" s="1"/>
  <c r="S1287" i="1"/>
  <c r="S1288" i="1"/>
  <c r="S1289" i="1"/>
  <c r="S1290" i="1"/>
  <c r="S1291" i="1"/>
  <c r="T3909" i="1" s="1"/>
  <c r="S1292" i="1"/>
  <c r="S1293" i="1"/>
  <c r="S1294" i="1"/>
  <c r="S1295" i="1"/>
  <c r="S1296" i="1"/>
  <c r="S1297" i="1"/>
  <c r="S1298" i="1"/>
  <c r="T3163" i="1" s="1"/>
  <c r="S1299" i="1"/>
  <c r="S1300" i="1"/>
  <c r="S1301" i="1"/>
  <c r="S1302" i="1"/>
  <c r="T3349" i="1" s="1"/>
  <c r="S1303" i="1"/>
  <c r="S1304" i="1"/>
  <c r="S1305" i="1"/>
  <c r="S1306" i="1"/>
  <c r="T3985" i="1" s="1"/>
  <c r="S1307" i="1"/>
  <c r="S1308" i="1"/>
  <c r="S1309" i="1"/>
  <c r="S1310" i="1"/>
  <c r="S1311" i="1"/>
  <c r="S1312" i="1"/>
  <c r="S1313" i="1"/>
  <c r="S1314" i="1"/>
  <c r="S1315" i="1"/>
  <c r="T3101" i="1" s="1"/>
  <c r="S1316" i="1"/>
  <c r="S1317" i="1"/>
  <c r="S1318" i="1"/>
  <c r="T3075" i="1" s="1"/>
  <c r="S1319" i="1"/>
  <c r="T3460" i="1" s="1"/>
  <c r="S1320" i="1"/>
  <c r="S1321" i="1"/>
  <c r="S1322" i="1"/>
  <c r="S1323" i="1"/>
  <c r="T3880" i="1" s="1"/>
  <c r="S1324" i="1"/>
  <c r="S1325" i="1"/>
  <c r="S1326" i="1"/>
  <c r="S1327" i="1"/>
  <c r="T3892" i="1" s="1"/>
  <c r="S1328" i="1"/>
  <c r="S1329" i="1"/>
  <c r="S1330" i="1"/>
  <c r="S1331" i="1"/>
  <c r="S1332" i="1"/>
  <c r="S1333" i="1"/>
  <c r="S1334" i="1"/>
  <c r="S1335" i="1"/>
  <c r="S1336" i="1"/>
  <c r="S1337" i="1"/>
  <c r="S1338" i="1"/>
  <c r="T1655" i="1" s="1"/>
  <c r="S1339" i="1"/>
  <c r="T4028" i="1" s="1"/>
  <c r="S1340" i="1"/>
  <c r="S1341" i="1"/>
  <c r="S1342" i="1"/>
  <c r="T1223" i="1" s="1"/>
  <c r="S1343" i="1"/>
  <c r="T3684" i="1" s="1"/>
  <c r="S1344" i="1"/>
  <c r="S1345" i="1"/>
  <c r="S1346" i="1"/>
  <c r="S1347" i="1"/>
  <c r="T1061" i="1" s="1"/>
  <c r="S1348" i="1"/>
  <c r="S1349" i="1"/>
  <c r="S1350" i="1"/>
  <c r="S1351" i="1"/>
  <c r="T2889" i="1" s="1"/>
  <c r="S1352" i="1"/>
  <c r="S1353" i="1"/>
  <c r="S1354" i="1"/>
  <c r="T2563" i="1" s="1"/>
  <c r="S1355" i="1"/>
  <c r="S1356" i="1"/>
  <c r="S1357" i="1"/>
  <c r="S1358" i="1"/>
  <c r="T653" i="1" s="1"/>
  <c r="S1359" i="1"/>
  <c r="S1360" i="1"/>
  <c r="S1361" i="1"/>
  <c r="S1362" i="1"/>
  <c r="T413" i="1" s="1"/>
  <c r="S1363" i="1"/>
  <c r="T1000" i="1" s="1"/>
  <c r="S1364" i="1"/>
  <c r="S1365" i="1"/>
  <c r="S1366" i="1"/>
  <c r="T1637" i="1" s="1"/>
  <c r="S1367" i="1"/>
  <c r="T1956" i="1" s="1"/>
  <c r="S1368" i="1"/>
  <c r="S1369" i="1"/>
  <c r="S1370" i="1"/>
  <c r="T2348" i="1" s="1"/>
  <c r="S1371" i="1"/>
  <c r="T864" i="1" s="1"/>
  <c r="S1372" i="1"/>
  <c r="S1373" i="1"/>
  <c r="S1374" i="1"/>
  <c r="T395" i="1" s="1"/>
  <c r="S1375" i="1"/>
  <c r="T3896" i="1" s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T1824" i="1" s="1"/>
  <c r="S1399" i="1"/>
  <c r="S1400" i="1"/>
  <c r="S1401" i="1"/>
  <c r="S1402" i="1"/>
  <c r="T3396" i="1" s="1"/>
  <c r="S1403" i="1"/>
  <c r="T631" i="1" s="1"/>
  <c r="S1404" i="1"/>
  <c r="S1405" i="1"/>
  <c r="S1406" i="1"/>
  <c r="S1407" i="1"/>
  <c r="S1408" i="1"/>
  <c r="S1409" i="1"/>
  <c r="S1410" i="1"/>
  <c r="T2823" i="1" s="1"/>
  <c r="S1411" i="1"/>
  <c r="S1412" i="1"/>
  <c r="S1413" i="1"/>
  <c r="S1414" i="1"/>
  <c r="T1620" i="1" s="1"/>
  <c r="S1415" i="1"/>
  <c r="S1416" i="1"/>
  <c r="S1417" i="1"/>
  <c r="S1418" i="1"/>
  <c r="T2855" i="1" s="1"/>
  <c r="S1419" i="1"/>
  <c r="T2648" i="1" s="1"/>
  <c r="S1420" i="1"/>
  <c r="S1421" i="1"/>
  <c r="S1422" i="1"/>
  <c r="T3477" i="1" s="1"/>
  <c r="S1423" i="1"/>
  <c r="S1424" i="1"/>
  <c r="S1425" i="1"/>
  <c r="S1426" i="1"/>
  <c r="S1427" i="1"/>
  <c r="S1428" i="1"/>
  <c r="S1429" i="1"/>
  <c r="S1430" i="1"/>
  <c r="T3199" i="1" s="1"/>
  <c r="S1431" i="1"/>
  <c r="S1432" i="1"/>
  <c r="S1433" i="1"/>
  <c r="S1434" i="1"/>
  <c r="S1435" i="1"/>
  <c r="T3809" i="1" s="1"/>
  <c r="S1436" i="1"/>
  <c r="S1437" i="1"/>
  <c r="S1438" i="1"/>
  <c r="T3071" i="1" s="1"/>
  <c r="S1439" i="1"/>
  <c r="S1440" i="1"/>
  <c r="S1441" i="1"/>
  <c r="S1442" i="1"/>
  <c r="T3356" i="1" s="1"/>
  <c r="S1443" i="1"/>
  <c r="T2552" i="1" s="1"/>
  <c r="S1444" i="1"/>
  <c r="S1445" i="1"/>
  <c r="S1446" i="1"/>
  <c r="T2560" i="1" s="1"/>
  <c r="S1447" i="1"/>
  <c r="T2321" i="1" s="1"/>
  <c r="S1448" i="1"/>
  <c r="S1449" i="1"/>
  <c r="S1450" i="1"/>
  <c r="S1451" i="1"/>
  <c r="S1452" i="1"/>
  <c r="S1453" i="1"/>
  <c r="S1454" i="1"/>
  <c r="T1126" i="1" s="1"/>
  <c r="S1455" i="1"/>
  <c r="S1456" i="1"/>
  <c r="S1457" i="1"/>
  <c r="S1458" i="1"/>
  <c r="S1459" i="1"/>
  <c r="S1460" i="1"/>
  <c r="S1461" i="1"/>
  <c r="S1462" i="1"/>
  <c r="T1500" i="1" s="1"/>
  <c r="S1463" i="1"/>
  <c r="T1449" i="1" s="1"/>
  <c r="S1464" i="1"/>
  <c r="S1465" i="1"/>
  <c r="S1466" i="1"/>
  <c r="T544" i="1" s="1"/>
  <c r="S1467" i="1"/>
  <c r="T293" i="1" s="1"/>
  <c r="S1468" i="1"/>
  <c r="S1469" i="1"/>
  <c r="S1470" i="1"/>
  <c r="T118" i="1" s="1"/>
  <c r="S1471" i="1"/>
  <c r="S1472" i="1"/>
  <c r="S1473" i="1"/>
  <c r="S1474" i="1"/>
  <c r="T715" i="1" s="1"/>
  <c r="S1475" i="1"/>
  <c r="S1476" i="1"/>
  <c r="S1477" i="1"/>
  <c r="S1478" i="1"/>
  <c r="T183" i="1" s="1"/>
  <c r="S1479" i="1"/>
  <c r="T213" i="1" s="1"/>
  <c r="S1480" i="1"/>
  <c r="S1481" i="1"/>
  <c r="S1482" i="1"/>
  <c r="S1483" i="1"/>
  <c r="S1484" i="1"/>
  <c r="S1485" i="1"/>
  <c r="S1486" i="1"/>
  <c r="T381" i="1" s="1"/>
  <c r="S1487" i="1"/>
  <c r="T2288" i="1" s="1"/>
  <c r="S1488" i="1"/>
  <c r="S1489" i="1"/>
  <c r="S1490" i="1"/>
  <c r="T793" i="1" s="1"/>
  <c r="S1491" i="1"/>
  <c r="S1492" i="1"/>
  <c r="S1493" i="1"/>
  <c r="S1494" i="1"/>
  <c r="T133" i="1" s="1"/>
  <c r="S1495" i="1"/>
  <c r="S1496" i="1"/>
  <c r="S1497" i="1"/>
  <c r="S1498" i="1"/>
  <c r="T1233" i="1" s="1"/>
  <c r="S1499" i="1"/>
  <c r="T660" i="1" s="1"/>
  <c r="S1500" i="1"/>
  <c r="S1501" i="1"/>
  <c r="S1502" i="1"/>
  <c r="T601" i="1" s="1"/>
  <c r="S1503" i="1"/>
  <c r="T2404" i="1" s="1"/>
  <c r="S1504" i="1"/>
  <c r="S1505" i="1"/>
  <c r="S1506" i="1"/>
  <c r="T961" i="1" s="1"/>
  <c r="S1507" i="1"/>
  <c r="S1508" i="1"/>
  <c r="S1509" i="1"/>
  <c r="S1510" i="1"/>
  <c r="T1011" i="1" s="1"/>
  <c r="S1511" i="1"/>
  <c r="S1512" i="1"/>
  <c r="S1513" i="1"/>
  <c r="S1514" i="1"/>
  <c r="T3969" i="1" s="1"/>
  <c r="S1515" i="1"/>
  <c r="T1085" i="1" s="1"/>
  <c r="S1516" i="1"/>
  <c r="S1517" i="1"/>
  <c r="T3136" i="1" s="1"/>
  <c r="S1518" i="1"/>
  <c r="S1519" i="1"/>
  <c r="S1520" i="1"/>
  <c r="S1521" i="1"/>
  <c r="S1522" i="1"/>
  <c r="S1523" i="1"/>
  <c r="T3372" i="1" s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T3229" i="1" s="1"/>
  <c r="S1536" i="1"/>
  <c r="S1537" i="1"/>
  <c r="T3352" i="1" s="1"/>
  <c r="S1538" i="1"/>
  <c r="S1539" i="1"/>
  <c r="S1540" i="1"/>
  <c r="S1541" i="1"/>
  <c r="S1542" i="1"/>
  <c r="T1583" i="1" s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T3479" i="1" s="1"/>
  <c r="S1559" i="1"/>
  <c r="T1360" i="1" s="1"/>
  <c r="S1560" i="1"/>
  <c r="S1561" i="1"/>
  <c r="S1562" i="1"/>
  <c r="T1576" i="1" s="1"/>
  <c r="S1563" i="1"/>
  <c r="S1564" i="1"/>
  <c r="S1565" i="1"/>
  <c r="S1566" i="1"/>
  <c r="S1567" i="1"/>
  <c r="S1568" i="1"/>
  <c r="S1569" i="1"/>
  <c r="S1570" i="1"/>
  <c r="S1571" i="1"/>
  <c r="T624" i="1" s="1"/>
  <c r="S1572" i="1"/>
  <c r="S1573" i="1"/>
  <c r="S1574" i="1"/>
  <c r="T3108" i="1" s="1"/>
  <c r="S1575" i="1"/>
  <c r="S1576" i="1"/>
  <c r="S1577" i="1"/>
  <c r="S1578" i="1"/>
  <c r="T2327" i="1" s="1"/>
  <c r="S1579" i="1"/>
  <c r="T384" i="1" s="1"/>
  <c r="S1580" i="1"/>
  <c r="S1581" i="1"/>
  <c r="S1582" i="1"/>
  <c r="T324" i="1" s="1"/>
  <c r="S1583" i="1"/>
  <c r="S1584" i="1"/>
  <c r="S1585" i="1"/>
  <c r="S1586" i="1"/>
  <c r="T985" i="1" s="1"/>
  <c r="S1587" i="1"/>
  <c r="S1588" i="1"/>
  <c r="S1589" i="1"/>
  <c r="S1590" i="1"/>
  <c r="T1784" i="1" s="1"/>
  <c r="S1591" i="1"/>
  <c r="S1592" i="1"/>
  <c r="S1593" i="1"/>
  <c r="S1594" i="1"/>
  <c r="S1595" i="1"/>
  <c r="T1893" i="1" s="1"/>
  <c r="S1596" i="1"/>
  <c r="S1597" i="1"/>
  <c r="S1598" i="1"/>
  <c r="T1595" i="1" s="1"/>
  <c r="S1599" i="1"/>
  <c r="T3661" i="1" s="1"/>
  <c r="S1600" i="1"/>
  <c r="S1601" i="1"/>
  <c r="S1602" i="1"/>
  <c r="S1603" i="1"/>
  <c r="T113" i="1" s="1"/>
  <c r="S1604" i="1"/>
  <c r="S1605" i="1"/>
  <c r="S1606" i="1"/>
  <c r="S1607" i="1"/>
  <c r="S1608" i="1"/>
  <c r="S1609" i="1"/>
  <c r="S1610" i="1"/>
  <c r="T787" i="1" s="1"/>
  <c r="S1611" i="1"/>
  <c r="S1612" i="1"/>
  <c r="S1613" i="1"/>
  <c r="S1614" i="1"/>
  <c r="T518" i="1" s="1"/>
  <c r="S1615" i="1"/>
  <c r="T408" i="1" s="1"/>
  <c r="S1616" i="1"/>
  <c r="S1617" i="1"/>
  <c r="S1618" i="1"/>
  <c r="S1619" i="1"/>
  <c r="T725" i="1" s="1"/>
  <c r="S1620" i="1"/>
  <c r="S1621" i="1"/>
  <c r="S1622" i="1"/>
  <c r="T571" i="1" s="1"/>
  <c r="S1623" i="1"/>
  <c r="S1624" i="1"/>
  <c r="S1625" i="1"/>
  <c r="T669" i="1" s="1"/>
  <c r="S1626" i="1"/>
  <c r="T517" i="1" s="1"/>
  <c r="S1627" i="1"/>
  <c r="S1628" i="1"/>
  <c r="S1629" i="1"/>
  <c r="S1630" i="1"/>
  <c r="T970" i="1" s="1"/>
  <c r="S1631" i="1"/>
  <c r="T812" i="1" s="1"/>
  <c r="S1632" i="1"/>
  <c r="S1633" i="1"/>
  <c r="S1634" i="1"/>
  <c r="T167" i="1" s="1"/>
  <c r="S1635" i="1"/>
  <c r="S1636" i="1"/>
  <c r="S1637" i="1"/>
  <c r="S1638" i="1"/>
  <c r="T122" i="1" s="1"/>
  <c r="S1639" i="1"/>
  <c r="T13" i="1" s="1"/>
  <c r="S1640" i="1"/>
  <c r="S1641" i="1"/>
  <c r="S1642" i="1"/>
  <c r="T52" i="1" s="1"/>
  <c r="S1643" i="1"/>
  <c r="S1644" i="1"/>
  <c r="S1645" i="1"/>
  <c r="T453" i="1" s="1"/>
  <c r="S1646" i="1"/>
  <c r="S1647" i="1"/>
  <c r="S1648" i="1"/>
  <c r="S1649" i="1"/>
  <c r="S1650" i="1"/>
  <c r="S1651" i="1"/>
  <c r="T900" i="1" s="1"/>
  <c r="S1652" i="1"/>
  <c r="S1653" i="1"/>
  <c r="S1654" i="1"/>
  <c r="T754" i="1" s="1"/>
  <c r="S1655" i="1"/>
  <c r="S1656" i="1"/>
  <c r="S1657" i="1"/>
  <c r="S1658" i="1"/>
  <c r="S1659" i="1"/>
  <c r="T357" i="1" s="1"/>
  <c r="S1660" i="1"/>
  <c r="S1661" i="1"/>
  <c r="S1662" i="1"/>
  <c r="S1663" i="1"/>
  <c r="S1664" i="1"/>
  <c r="S1665" i="1"/>
  <c r="S1666" i="1"/>
  <c r="S1667" i="1"/>
  <c r="S1668" i="1"/>
  <c r="S1669" i="1"/>
  <c r="T845" i="1" s="1"/>
  <c r="S1670" i="1"/>
  <c r="T216" i="1" s="1"/>
  <c r="S1671" i="1"/>
  <c r="S1672" i="1"/>
  <c r="S1673" i="1"/>
  <c r="S1674" i="1"/>
  <c r="T369" i="1" s="1"/>
  <c r="S1675" i="1"/>
  <c r="S1676" i="1"/>
  <c r="S1677" i="1"/>
  <c r="T201" i="1" s="1"/>
  <c r="S1678" i="1"/>
  <c r="T305" i="1" s="1"/>
  <c r="S1679" i="1"/>
  <c r="T3140" i="1" s="1"/>
  <c r="S1680" i="1"/>
  <c r="T828" i="1" s="1"/>
  <c r="S1681" i="1"/>
  <c r="T156" i="1" s="1"/>
  <c r="S1682" i="1"/>
  <c r="T1073" i="1" s="1"/>
  <c r="S1683" i="1"/>
  <c r="T4044" i="1" s="1"/>
  <c r="S1684" i="1"/>
  <c r="S1685" i="1"/>
  <c r="S1686" i="1"/>
  <c r="T4068" i="1" s="1"/>
  <c r="S1687" i="1"/>
  <c r="S1688" i="1"/>
  <c r="S1689" i="1"/>
  <c r="S1690" i="1"/>
  <c r="T4105" i="1" s="1"/>
  <c r="S1691" i="1"/>
  <c r="S1692" i="1"/>
  <c r="S1693" i="1"/>
  <c r="S1694" i="1"/>
  <c r="T4073" i="1" s="1"/>
  <c r="S1695" i="1"/>
  <c r="S1696" i="1"/>
  <c r="S1697" i="1"/>
  <c r="S1698" i="1"/>
  <c r="S1699" i="1"/>
  <c r="S1700" i="1"/>
  <c r="S1701" i="1"/>
  <c r="S1702" i="1"/>
  <c r="S1703" i="1"/>
  <c r="T1753" i="1" s="1"/>
  <c r="S1704" i="1"/>
  <c r="S1705" i="1"/>
  <c r="S1706" i="1"/>
  <c r="S1707" i="1"/>
  <c r="S1708" i="1"/>
  <c r="S1709" i="1"/>
  <c r="S1710" i="1"/>
  <c r="T3256" i="1" s="1"/>
  <c r="S1711" i="1"/>
  <c r="S1712" i="1"/>
  <c r="S1713" i="1"/>
  <c r="S1714" i="1"/>
  <c r="T2269" i="1" s="1"/>
  <c r="S1715" i="1"/>
  <c r="S1716" i="1"/>
  <c r="S1717" i="1"/>
  <c r="S1718" i="1"/>
  <c r="T3808" i="1" s="1"/>
  <c r="S1719" i="1"/>
  <c r="T3288" i="1" s="1"/>
  <c r="S1720" i="1"/>
  <c r="S1721" i="1"/>
  <c r="S1722" i="1"/>
  <c r="T1521" i="1" s="1"/>
  <c r="S1723" i="1"/>
  <c r="T2901" i="1" s="1"/>
  <c r="S1724" i="1"/>
  <c r="S1725" i="1"/>
  <c r="S1726" i="1"/>
  <c r="S1727" i="1"/>
  <c r="S1728" i="1"/>
  <c r="S1729" i="1"/>
  <c r="S1730" i="1"/>
  <c r="T2752" i="1" s="1"/>
  <c r="S1731" i="1"/>
  <c r="T3321" i="1" s="1"/>
  <c r="S1732" i="1"/>
  <c r="S1733" i="1"/>
  <c r="S1734" i="1"/>
  <c r="T2921" i="1" s="1"/>
  <c r="S1735" i="1"/>
  <c r="S1736" i="1"/>
  <c r="S1737" i="1"/>
  <c r="S1738" i="1"/>
  <c r="S1739" i="1"/>
  <c r="S1740" i="1"/>
  <c r="S1741" i="1"/>
  <c r="S1742" i="1"/>
  <c r="T2445" i="1" s="1"/>
  <c r="S1743" i="1"/>
  <c r="T2244" i="1" s="1"/>
  <c r="S1744" i="1"/>
  <c r="S1745" i="1"/>
  <c r="S1746" i="1"/>
  <c r="S1747" i="1"/>
  <c r="S1748" i="1"/>
  <c r="S1749" i="1"/>
  <c r="S1750" i="1"/>
  <c r="T2613" i="1" s="1"/>
  <c r="S1751" i="1"/>
  <c r="S1752" i="1"/>
  <c r="S1753" i="1"/>
  <c r="T1964" i="1" s="1"/>
  <c r="S1754" i="1"/>
  <c r="S1755" i="1"/>
  <c r="S1756" i="1"/>
  <c r="S1757" i="1"/>
  <c r="S1758" i="1"/>
  <c r="S1759" i="1"/>
  <c r="S1760" i="1"/>
  <c r="S1761" i="1"/>
  <c r="S1762" i="1"/>
  <c r="S1763" i="1"/>
  <c r="T2588" i="1" s="1"/>
  <c r="S1764" i="1"/>
  <c r="S1765" i="1"/>
  <c r="S1766" i="1"/>
  <c r="T1144" i="1" s="1"/>
  <c r="S1767" i="1"/>
  <c r="T1211" i="1" s="1"/>
  <c r="S1768" i="1"/>
  <c r="S1769" i="1"/>
  <c r="S1770" i="1"/>
  <c r="S1771" i="1"/>
  <c r="T1747" i="1" s="1"/>
  <c r="S1772" i="1"/>
  <c r="S1773" i="1"/>
  <c r="S1774" i="1"/>
  <c r="T949" i="1" s="1"/>
  <c r="S1775" i="1"/>
  <c r="T1728" i="1" s="1"/>
  <c r="S1776" i="1"/>
  <c r="S1777" i="1"/>
  <c r="S1778" i="1"/>
  <c r="T1473" i="1" s="1"/>
  <c r="S1779" i="1"/>
  <c r="S1780" i="1"/>
  <c r="S1781" i="1"/>
  <c r="S1782" i="1"/>
  <c r="T3376" i="1" s="1"/>
  <c r="S1783" i="1"/>
  <c r="S1784" i="1"/>
  <c r="S1785" i="1"/>
  <c r="S1786" i="1"/>
  <c r="T1781" i="1" s="1"/>
  <c r="S1787" i="1"/>
  <c r="T1440" i="1" s="1"/>
  <c r="S1788" i="1"/>
  <c r="S1789" i="1"/>
  <c r="T2052" i="1" s="1"/>
  <c r="S1790" i="1"/>
  <c r="T1489" i="1" s="1"/>
  <c r="S1791" i="1"/>
  <c r="T1657" i="1" s="1"/>
  <c r="S1792" i="1"/>
  <c r="S1793" i="1"/>
  <c r="S1794" i="1"/>
  <c r="T2517" i="1" s="1"/>
  <c r="S1795" i="1"/>
  <c r="T1592" i="1" s="1"/>
  <c r="S1796" i="1"/>
  <c r="S1797" i="1"/>
  <c r="S1798" i="1"/>
  <c r="T3453" i="1" s="1"/>
  <c r="S1799" i="1"/>
  <c r="S1800" i="1"/>
  <c r="S1801" i="1"/>
  <c r="T1569" i="1" s="1"/>
  <c r="S1802" i="1"/>
  <c r="T3713" i="1" s="1"/>
  <c r="S1803" i="1"/>
  <c r="S1804" i="1"/>
  <c r="S1805" i="1"/>
  <c r="S1806" i="1"/>
  <c r="T2791" i="1" s="1"/>
  <c r="S1807" i="1"/>
  <c r="S1808" i="1"/>
  <c r="S1809" i="1"/>
  <c r="S1810" i="1"/>
  <c r="T3973" i="1" s="1"/>
  <c r="S1811" i="1"/>
  <c r="S1812" i="1"/>
  <c r="S1813" i="1"/>
  <c r="S1814" i="1"/>
  <c r="S1815" i="1"/>
  <c r="S1816" i="1"/>
  <c r="S1817" i="1"/>
  <c r="S1818" i="1"/>
  <c r="T3543" i="1" s="1"/>
  <c r="S1819" i="1"/>
  <c r="S1820" i="1"/>
  <c r="S1821" i="1"/>
  <c r="S1822" i="1"/>
  <c r="T2032" i="1" s="1"/>
  <c r="S1823" i="1"/>
  <c r="S1824" i="1"/>
  <c r="S1825" i="1"/>
  <c r="T473" i="1" s="1"/>
  <c r="S1826" i="1"/>
  <c r="T802" i="1" s="1"/>
  <c r="S1827" i="1"/>
  <c r="S1828" i="1"/>
  <c r="S1829" i="1"/>
  <c r="S1830" i="1"/>
  <c r="T898" i="1" s="1"/>
  <c r="S1831" i="1"/>
  <c r="S1832" i="1"/>
  <c r="S1833" i="1"/>
  <c r="S1834" i="1"/>
  <c r="S1835" i="1"/>
  <c r="S1836" i="1"/>
  <c r="S1837" i="1"/>
  <c r="S1838" i="1"/>
  <c r="T555" i="1" s="1"/>
  <c r="S1839" i="1"/>
  <c r="T261" i="1" s="1"/>
  <c r="S1840" i="1"/>
  <c r="S1841" i="1"/>
  <c r="S1842" i="1"/>
  <c r="S1843" i="1"/>
  <c r="T911" i="1" s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T1124" i="1" s="1"/>
  <c r="S1859" i="1"/>
  <c r="T1339" i="1" s="1"/>
  <c r="S1860" i="1"/>
  <c r="S1861" i="1"/>
  <c r="S1862" i="1"/>
  <c r="S1863" i="1"/>
  <c r="T1777" i="1" s="1"/>
  <c r="S1864" i="1"/>
  <c r="S1865" i="1"/>
  <c r="T964" i="1" s="1"/>
  <c r="S1866" i="1"/>
  <c r="T894" i="1" s="1"/>
  <c r="S1867" i="1"/>
  <c r="T3756" i="1" s="1"/>
  <c r="S1868" i="1"/>
  <c r="S1869" i="1"/>
  <c r="S1870" i="1"/>
  <c r="T2933" i="1" s="1"/>
  <c r="S1871" i="1"/>
  <c r="T3908" i="1" s="1"/>
  <c r="S1872" i="1"/>
  <c r="S1873" i="1"/>
  <c r="S1874" i="1"/>
  <c r="S1875" i="1"/>
  <c r="S1876" i="1"/>
  <c r="S1877" i="1"/>
  <c r="S1878" i="1"/>
  <c r="T976" i="1" s="1"/>
  <c r="S1879" i="1"/>
  <c r="T1900" i="1" s="1"/>
  <c r="S1880" i="1"/>
  <c r="S1881" i="1"/>
  <c r="S1882" i="1"/>
  <c r="T3189" i="1" s="1"/>
  <c r="S1883" i="1"/>
  <c r="T1928" i="1" s="1"/>
  <c r="S1884" i="1"/>
  <c r="S1885" i="1"/>
  <c r="S1886" i="1"/>
  <c r="T492" i="1" s="1"/>
  <c r="S1887" i="1"/>
  <c r="S1888" i="1"/>
  <c r="S1889" i="1"/>
  <c r="S1890" i="1"/>
  <c r="T32" i="1" s="1"/>
  <c r="S1891" i="1"/>
  <c r="T547" i="1" s="1"/>
  <c r="S1892" i="1"/>
  <c r="S1893" i="1"/>
  <c r="S1894" i="1"/>
  <c r="T127" i="1" s="1"/>
  <c r="S1895" i="1"/>
  <c r="T108" i="1" s="1"/>
  <c r="S1896" i="1"/>
  <c r="S1897" i="1"/>
  <c r="S1898" i="1"/>
  <c r="T313" i="1" s="1"/>
  <c r="S1899" i="1"/>
  <c r="S1900" i="1"/>
  <c r="S1901" i="1"/>
  <c r="S1902" i="1"/>
  <c r="T465" i="1" s="1"/>
  <c r="S1903" i="1"/>
  <c r="S1904" i="1"/>
  <c r="S1905" i="1"/>
  <c r="S1906" i="1"/>
  <c r="T2924" i="1" s="1"/>
  <c r="S1907" i="1"/>
  <c r="T1319" i="1" s="1"/>
  <c r="S1908" i="1"/>
  <c r="S1909" i="1"/>
  <c r="S1910" i="1"/>
  <c r="T3891" i="1" s="1"/>
  <c r="S1911" i="1"/>
  <c r="T1468" i="1" s="1"/>
  <c r="S1912" i="1"/>
  <c r="S1913" i="1"/>
  <c r="S1914" i="1"/>
  <c r="T2281" i="1" s="1"/>
  <c r="S1915" i="1"/>
  <c r="S1916" i="1"/>
  <c r="S1917" i="1"/>
  <c r="T1337" i="1" s="1"/>
  <c r="S1918" i="1"/>
  <c r="S1919" i="1"/>
  <c r="S1920" i="1"/>
  <c r="S1921" i="1"/>
  <c r="S1922" i="1"/>
  <c r="T2759" i="1" s="1"/>
  <c r="S1923" i="1"/>
  <c r="S1924" i="1"/>
  <c r="S1925" i="1"/>
  <c r="S1926" i="1"/>
  <c r="T801" i="1" s="1"/>
  <c r="S1927" i="1"/>
  <c r="S1928" i="1"/>
  <c r="S1929" i="1"/>
  <c r="S1930" i="1"/>
  <c r="T608" i="1" s="1"/>
  <c r="S1931" i="1"/>
  <c r="S1932" i="1"/>
  <c r="S1933" i="1"/>
  <c r="S1934" i="1"/>
  <c r="T253" i="1" s="1"/>
  <c r="S1935" i="1"/>
  <c r="T1389" i="1" s="1"/>
  <c r="S1936" i="1"/>
  <c r="S1937" i="1"/>
  <c r="S1938" i="1"/>
  <c r="T220" i="1" s="1"/>
  <c r="S1939" i="1"/>
  <c r="T387" i="1" s="1"/>
  <c r="S1940" i="1"/>
  <c r="T652" i="1" s="1"/>
  <c r="S1941" i="1"/>
  <c r="S1942" i="1"/>
  <c r="T126" i="1" s="1"/>
  <c r="S1943" i="1"/>
  <c r="S1944" i="1"/>
  <c r="S1945" i="1"/>
  <c r="T3540" i="1" s="1"/>
  <c r="S1946" i="1"/>
  <c r="T887" i="1" s="1"/>
  <c r="S1947" i="1"/>
  <c r="T2384" i="1" s="1"/>
  <c r="S1948" i="1"/>
  <c r="S1949" i="1"/>
  <c r="S1950" i="1"/>
  <c r="S1951" i="1"/>
  <c r="T1064" i="1" s="1"/>
  <c r="S1952" i="1"/>
  <c r="S1953" i="1"/>
  <c r="S1954" i="1"/>
  <c r="T712" i="1" s="1"/>
  <c r="S1955" i="1"/>
  <c r="T279" i="1" s="1"/>
  <c r="S1956" i="1"/>
  <c r="S1957" i="1"/>
  <c r="S1958" i="1"/>
  <c r="T2047" i="1" s="1"/>
  <c r="S1959" i="1"/>
  <c r="T475" i="1" s="1"/>
  <c r="S1960" i="1"/>
  <c r="S1961" i="1"/>
  <c r="S1962" i="1"/>
  <c r="T1681" i="1" s="1"/>
  <c r="S1963" i="1"/>
  <c r="S1964" i="1"/>
  <c r="S1965" i="1"/>
  <c r="S1966" i="1"/>
  <c r="T3257" i="1" s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T656" i="1" s="1"/>
  <c r="S1979" i="1"/>
  <c r="T2877" i="1" s="1"/>
  <c r="S1980" i="1"/>
  <c r="S1981" i="1"/>
  <c r="S1982" i="1"/>
  <c r="T3165" i="1" s="1"/>
  <c r="S1983" i="1"/>
  <c r="T1060" i="1" s="1"/>
  <c r="S1984" i="1"/>
  <c r="S1985" i="1"/>
  <c r="S1986" i="1"/>
  <c r="S1987" i="1"/>
  <c r="S1988" i="1"/>
  <c r="S1989" i="1"/>
  <c r="S1990" i="1"/>
  <c r="S1991" i="1"/>
  <c r="T3841" i="1" s="1"/>
  <c r="S1992" i="1"/>
  <c r="S1993" i="1"/>
  <c r="S1994" i="1"/>
  <c r="T1843" i="1" s="1"/>
  <c r="S1995" i="1"/>
  <c r="S1996" i="1"/>
  <c r="S1997" i="1"/>
  <c r="S1998" i="1"/>
  <c r="T1067" i="1" s="1"/>
  <c r="S1999" i="1"/>
  <c r="T1273" i="1" s="1"/>
  <c r="S2000" i="1"/>
  <c r="T1088" i="1" s="1"/>
  <c r="S2001" i="1"/>
  <c r="S2002" i="1"/>
  <c r="T2980" i="1" s="1"/>
  <c r="S2003" i="1"/>
  <c r="T2305" i="1" s="1"/>
  <c r="S2004" i="1"/>
  <c r="S2005" i="1"/>
  <c r="S2006" i="1"/>
  <c r="T1066" i="1" s="1"/>
  <c r="S2007" i="1"/>
  <c r="S2008" i="1"/>
  <c r="S2009" i="1"/>
  <c r="S2010" i="1"/>
  <c r="T177" i="1" s="1"/>
  <c r="S2011" i="1"/>
  <c r="T3788" i="1" s="1"/>
  <c r="S2012" i="1"/>
  <c r="S2013" i="1"/>
  <c r="S2014" i="1"/>
  <c r="T1794" i="1" s="1"/>
  <c r="S2015" i="1"/>
  <c r="S2016" i="1"/>
  <c r="S2017" i="1"/>
  <c r="S2018" i="1"/>
  <c r="T563" i="1" s="1"/>
  <c r="S2019" i="1"/>
  <c r="S2020" i="1"/>
  <c r="S2021" i="1"/>
  <c r="S2022" i="1"/>
  <c r="T899" i="1" s="1"/>
  <c r="S2023" i="1"/>
  <c r="T1321" i="1" s="1"/>
  <c r="S2024" i="1"/>
  <c r="S2025" i="1"/>
  <c r="S2026" i="1"/>
  <c r="S2027" i="1"/>
  <c r="T2304" i="1" s="1"/>
  <c r="S2028" i="1"/>
  <c r="S2029" i="1"/>
  <c r="S2030" i="1"/>
  <c r="T21" i="1" s="1"/>
  <c r="S2031" i="1"/>
  <c r="S2032" i="1"/>
  <c r="S2033" i="1"/>
  <c r="S2034" i="1"/>
  <c r="S2035" i="1"/>
  <c r="T883" i="1" s="1"/>
  <c r="S2036" i="1"/>
  <c r="S2037" i="1"/>
  <c r="S2038" i="1"/>
  <c r="T901" i="1" s="1"/>
  <c r="S2039" i="1"/>
  <c r="S2040" i="1"/>
  <c r="S2041" i="1"/>
  <c r="S2042" i="1"/>
  <c r="T763" i="1" s="1"/>
  <c r="S2043" i="1"/>
  <c r="T3773" i="1" s="1"/>
  <c r="S2044" i="1"/>
  <c r="S2045" i="1"/>
  <c r="S2046" i="1"/>
  <c r="T2315" i="1" s="1"/>
  <c r="S2047" i="1"/>
  <c r="S2048" i="1"/>
  <c r="S2049" i="1"/>
  <c r="S2050" i="1"/>
  <c r="T621" i="1" s="1"/>
  <c r="S2051" i="1"/>
  <c r="T757" i="1" s="1"/>
  <c r="S2052" i="1"/>
  <c r="S2053" i="1"/>
  <c r="S2054" i="1"/>
  <c r="S2055" i="1"/>
  <c r="S2056" i="1"/>
  <c r="S2057" i="1"/>
  <c r="S2058" i="1"/>
  <c r="S2059" i="1"/>
  <c r="T3081" i="1" s="1"/>
  <c r="S2060" i="1"/>
  <c r="S2061" i="1"/>
  <c r="S2062" i="1"/>
  <c r="T1004" i="1" s="1"/>
  <c r="S2063" i="1"/>
  <c r="S2064" i="1"/>
  <c r="S2065" i="1"/>
  <c r="S2066" i="1"/>
  <c r="T623" i="1" s="1"/>
  <c r="S2067" i="1"/>
  <c r="S2068" i="1"/>
  <c r="S2069" i="1"/>
  <c r="S2070" i="1"/>
  <c r="S2071" i="1"/>
  <c r="T2965" i="1" s="1"/>
  <c r="S2072" i="1"/>
  <c r="S2073" i="1"/>
  <c r="S2074" i="1"/>
  <c r="T3312" i="1" s="1"/>
  <c r="S2075" i="1"/>
  <c r="S2076" i="1"/>
  <c r="S2077" i="1"/>
  <c r="S2078" i="1"/>
  <c r="T1079" i="1" s="1"/>
  <c r="S2079" i="1"/>
  <c r="T2177" i="1" s="1"/>
  <c r="S2080" i="1"/>
  <c r="S2081" i="1"/>
  <c r="S2082" i="1"/>
  <c r="T2813" i="1" s="1"/>
  <c r="S2083" i="1"/>
  <c r="S2084" i="1"/>
  <c r="S2085" i="1"/>
  <c r="S2086" i="1"/>
  <c r="T892" i="1" s="1"/>
  <c r="S2087" i="1"/>
  <c r="S2088" i="1"/>
  <c r="S2089" i="1"/>
  <c r="S2090" i="1"/>
  <c r="T54" i="1" s="1"/>
  <c r="S2091" i="1"/>
  <c r="T668" i="1" s="1"/>
  <c r="S2092" i="1"/>
  <c r="S2093" i="1"/>
  <c r="S2094" i="1"/>
  <c r="T179" i="1" s="1"/>
  <c r="S2095" i="1"/>
  <c r="S2096" i="1"/>
  <c r="S2097" i="1"/>
  <c r="S2098" i="1"/>
  <c r="T483" i="1" s="1"/>
  <c r="S2099" i="1"/>
  <c r="S2100" i="1"/>
  <c r="S2101" i="1"/>
  <c r="S2102" i="1"/>
  <c r="T399" i="1" s="1"/>
  <c r="S2103" i="1"/>
  <c r="T243" i="1" s="1"/>
  <c r="S2104" i="1"/>
  <c r="S2105" i="1"/>
  <c r="S2106" i="1"/>
  <c r="T628" i="1" s="1"/>
  <c r="S2107" i="1"/>
  <c r="S2108" i="1"/>
  <c r="S2109" i="1"/>
  <c r="S2110" i="1"/>
  <c r="T443" i="1" s="1"/>
  <c r="S2111" i="1"/>
  <c r="T2397" i="1" s="1"/>
  <c r="S2112" i="1"/>
  <c r="S2113" i="1"/>
  <c r="S2114" i="1"/>
  <c r="T602" i="1" s="1"/>
  <c r="S2115" i="1"/>
  <c r="S2116" i="1"/>
  <c r="S2117" i="1"/>
  <c r="S2118" i="1"/>
  <c r="T446" i="1" s="1"/>
  <c r="S2119" i="1"/>
  <c r="S2120" i="1"/>
  <c r="S2121" i="1"/>
  <c r="S2122" i="1"/>
  <c r="T773" i="1" s="1"/>
  <c r="S2123" i="1"/>
  <c r="S2124" i="1"/>
  <c r="S2125" i="1"/>
  <c r="S2126" i="1"/>
  <c r="S2127" i="1"/>
  <c r="S2128" i="1"/>
  <c r="S2129" i="1"/>
  <c r="S2130" i="1"/>
  <c r="T1261" i="1" s="1"/>
  <c r="S2131" i="1"/>
  <c r="T3116" i="1" s="1"/>
  <c r="S2132" i="1"/>
  <c r="S2133" i="1"/>
  <c r="S2134" i="1"/>
  <c r="T810" i="1" s="1"/>
  <c r="S2135" i="1"/>
  <c r="S2136" i="1"/>
  <c r="S2137" i="1"/>
  <c r="S2138" i="1"/>
  <c r="S2139" i="1"/>
  <c r="T1629" i="1" s="1"/>
  <c r="S2140" i="1"/>
  <c r="S2141" i="1"/>
  <c r="S2142" i="1"/>
  <c r="T525" i="1" s="1"/>
  <c r="S2143" i="1"/>
  <c r="S2144" i="1"/>
  <c r="S2145" i="1"/>
  <c r="S2146" i="1"/>
  <c r="S2147" i="1"/>
  <c r="T756" i="1" s="1"/>
  <c r="S2148" i="1"/>
  <c r="S2149" i="1"/>
  <c r="S2150" i="1"/>
  <c r="T2040" i="1" s="1"/>
  <c r="S2151" i="1"/>
  <c r="S2152" i="1"/>
  <c r="S2153" i="1"/>
  <c r="S2154" i="1"/>
  <c r="T849" i="1" s="1"/>
  <c r="S2155" i="1"/>
  <c r="T1711" i="1" s="1"/>
  <c r="S2156" i="1"/>
  <c r="S2157" i="1"/>
  <c r="T3192" i="1" s="1"/>
  <c r="S2158" i="1"/>
  <c r="T689" i="1" s="1"/>
  <c r="S2159" i="1"/>
  <c r="S2160" i="1"/>
  <c r="S2161" i="1"/>
  <c r="S2162" i="1"/>
  <c r="T351" i="1" s="1"/>
  <c r="S2163" i="1"/>
  <c r="T2673" i="1" s="1"/>
  <c r="S2164" i="1"/>
  <c r="T1112" i="1" s="1"/>
  <c r="S2165" i="1"/>
  <c r="S2166" i="1"/>
  <c r="S2167" i="1"/>
  <c r="S2168" i="1"/>
  <c r="S2169" i="1"/>
  <c r="S2170" i="1"/>
  <c r="S2171" i="1"/>
  <c r="S2172" i="1"/>
  <c r="S2173" i="1"/>
  <c r="T2332" i="1" s="1"/>
  <c r="S2174" i="1"/>
  <c r="T2099" i="1" s="1"/>
  <c r="S2175" i="1"/>
  <c r="T693" i="1" s="1"/>
  <c r="S2176" i="1"/>
  <c r="S2177" i="1"/>
  <c r="S2178" i="1"/>
  <c r="T2147" i="1" s="1"/>
  <c r="S2179" i="1"/>
  <c r="T3404" i="1" s="1"/>
  <c r="S2180" i="1"/>
  <c r="S2181" i="1"/>
  <c r="T2073" i="1" s="1"/>
  <c r="S2182" i="1"/>
  <c r="S2183" i="1"/>
  <c r="S2184" i="1"/>
  <c r="S2185" i="1"/>
  <c r="S2186" i="1"/>
  <c r="S2187" i="1"/>
  <c r="S2188" i="1"/>
  <c r="S2189" i="1"/>
  <c r="S2190" i="1"/>
  <c r="T3737" i="1" s="1"/>
  <c r="S2191" i="1"/>
  <c r="T3313" i="1" s="1"/>
  <c r="S2192" i="1"/>
  <c r="S2193" i="1"/>
  <c r="S2194" i="1"/>
  <c r="T3860" i="1" s="1"/>
  <c r="S2195" i="1"/>
  <c r="S2196" i="1"/>
  <c r="S2197" i="1"/>
  <c r="S2198" i="1"/>
  <c r="T3815" i="1" s="1"/>
  <c r="S2199" i="1"/>
  <c r="T1892" i="1" s="1"/>
  <c r="S2200" i="1"/>
  <c r="S2201" i="1"/>
  <c r="S2202" i="1"/>
  <c r="T2405" i="1" s="1"/>
  <c r="S2203" i="1"/>
  <c r="T536" i="1" s="1"/>
  <c r="S2204" i="1"/>
  <c r="S2205" i="1"/>
  <c r="S2206" i="1"/>
  <c r="T561" i="1" s="1"/>
  <c r="S2207" i="1"/>
  <c r="T367" i="1" s="1"/>
  <c r="S2208" i="1"/>
  <c r="S2209" i="1"/>
  <c r="S2210" i="1"/>
  <c r="T283" i="1" s="1"/>
  <c r="S2211" i="1"/>
  <c r="T893" i="1" s="1"/>
  <c r="S2212" i="1"/>
  <c r="S2213" i="1"/>
  <c r="S2214" i="1"/>
  <c r="T730" i="1" s="1"/>
  <c r="S2215" i="1"/>
  <c r="S2216" i="1"/>
  <c r="S2217" i="1"/>
  <c r="T292" i="1" s="1"/>
  <c r="S2218" i="1"/>
  <c r="S2219" i="1"/>
  <c r="S2220" i="1"/>
  <c r="S2221" i="1"/>
  <c r="S2222" i="1"/>
  <c r="T667" i="1" s="1"/>
  <c r="S2223" i="1"/>
  <c r="S2224" i="1"/>
  <c r="S2225" i="1"/>
  <c r="S2226" i="1"/>
  <c r="S2227" i="1"/>
  <c r="S2228" i="1"/>
  <c r="S2229" i="1"/>
  <c r="S2230" i="1"/>
  <c r="S2231" i="1"/>
  <c r="T684" i="1" s="1"/>
  <c r="S2232" i="1"/>
  <c r="S2233" i="1"/>
  <c r="S2234" i="1"/>
  <c r="T1087" i="1" s="1"/>
  <c r="S2235" i="1"/>
  <c r="T2936" i="1" s="1"/>
  <c r="S2236" i="1"/>
  <c r="S2237" i="1"/>
  <c r="S2238" i="1"/>
  <c r="T3015" i="1" s="1"/>
  <c r="S2239" i="1"/>
  <c r="S2240" i="1"/>
  <c r="S2241" i="1"/>
  <c r="S2242" i="1"/>
  <c r="S2243" i="1"/>
  <c r="T4025" i="1" s="1"/>
  <c r="S2244" i="1"/>
  <c r="S2245" i="1"/>
  <c r="S2246" i="1"/>
  <c r="T3761" i="1" s="1"/>
  <c r="S2247" i="1"/>
  <c r="T824" i="1" s="1"/>
  <c r="S2248" i="1"/>
  <c r="S2249" i="1"/>
  <c r="S2250" i="1"/>
  <c r="S2251" i="1"/>
  <c r="T583" i="1" s="1"/>
  <c r="S2252" i="1"/>
  <c r="S2253" i="1"/>
  <c r="S2254" i="1"/>
  <c r="T3611" i="1" s="1"/>
  <c r="S2255" i="1"/>
  <c r="S2256" i="1"/>
  <c r="S2257" i="1"/>
  <c r="S2258" i="1"/>
  <c r="T3835" i="1" s="1"/>
  <c r="S2259" i="1"/>
  <c r="S2260" i="1"/>
  <c r="S2261" i="1"/>
  <c r="S2262" i="1"/>
  <c r="T857" i="1" s="1"/>
  <c r="S2263" i="1"/>
  <c r="S2264" i="1"/>
  <c r="S2265" i="1"/>
  <c r="S2266" i="1"/>
  <c r="S2267" i="1"/>
  <c r="S2268" i="1"/>
  <c r="S2269" i="1"/>
  <c r="T1689" i="1" s="1"/>
  <c r="S2270" i="1"/>
  <c r="T4053" i="1" s="1"/>
  <c r="S2271" i="1"/>
  <c r="S2272" i="1"/>
  <c r="S2273" i="1"/>
  <c r="S2274" i="1"/>
  <c r="T2888" i="1" s="1"/>
  <c r="S2275" i="1"/>
  <c r="T4064" i="1" s="1"/>
  <c r="S2276" i="1"/>
  <c r="S2277" i="1"/>
  <c r="S2278" i="1"/>
  <c r="T794" i="1" s="1"/>
  <c r="S2279" i="1"/>
  <c r="S2280" i="1"/>
  <c r="S2281" i="1"/>
  <c r="T1833" i="1" s="1"/>
  <c r="S2282" i="1"/>
  <c r="T2657" i="1" s="1"/>
  <c r="S2283" i="1"/>
  <c r="T135" i="1" s="1"/>
  <c r="S2284" i="1"/>
  <c r="S2285" i="1"/>
  <c r="S2286" i="1"/>
  <c r="T94" i="1" s="1"/>
  <c r="S2287" i="1"/>
  <c r="T388" i="1" s="1"/>
  <c r="S2288" i="1"/>
  <c r="S2289" i="1"/>
  <c r="S2290" i="1"/>
  <c r="S2291" i="1"/>
  <c r="T752" i="1" s="1"/>
  <c r="S2292" i="1"/>
  <c r="S2293" i="1"/>
  <c r="S2294" i="1"/>
  <c r="T318" i="1" s="1"/>
  <c r="S2295" i="1"/>
  <c r="S2296" i="1"/>
  <c r="S2297" i="1"/>
  <c r="S2298" i="1"/>
  <c r="T265" i="1" s="1"/>
  <c r="S2299" i="1"/>
  <c r="T284" i="1" s="1"/>
  <c r="S2300" i="1"/>
  <c r="S2301" i="1"/>
  <c r="S2302" i="1"/>
  <c r="T398" i="1" s="1"/>
  <c r="S2303" i="1"/>
  <c r="T645" i="1" s="1"/>
  <c r="S2304" i="1"/>
  <c r="S2305" i="1"/>
  <c r="S2306" i="1"/>
  <c r="S2307" i="1"/>
  <c r="S2308" i="1"/>
  <c r="S2309" i="1"/>
  <c r="S2310" i="1"/>
  <c r="S2311" i="1"/>
  <c r="T556" i="1" s="1"/>
  <c r="S2312" i="1"/>
  <c r="S2313" i="1"/>
  <c r="T896" i="1" s="1"/>
  <c r="S2314" i="1"/>
  <c r="T868" i="1" s="1"/>
  <c r="S2315" i="1"/>
  <c r="T337" i="1" s="1"/>
  <c r="S2316" i="1"/>
  <c r="S2317" i="1"/>
  <c r="S2318" i="1"/>
  <c r="T10" i="1" s="1"/>
  <c r="S2319" i="1"/>
  <c r="T16" i="1" s="1"/>
  <c r="S2320" i="1"/>
  <c r="S2321" i="1"/>
  <c r="S2322" i="1"/>
  <c r="T858" i="1" s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T1798" i="1" s="1"/>
  <c r="S2335" i="1"/>
  <c r="T953" i="1" s="1"/>
  <c r="S2336" i="1"/>
  <c r="S2337" i="1"/>
  <c r="T957" i="1" s="1"/>
  <c r="S2338" i="1"/>
  <c r="T834" i="1" s="1"/>
  <c r="S2339" i="1"/>
  <c r="T1012" i="1" s="1"/>
  <c r="S2340" i="1"/>
  <c r="S2341" i="1"/>
  <c r="S2342" i="1"/>
  <c r="T3753" i="1" s="1"/>
  <c r="S2343" i="1"/>
  <c r="S2344" i="1"/>
  <c r="S2345" i="1"/>
  <c r="S2346" i="1"/>
  <c r="T3455" i="1" s="1"/>
  <c r="S2347" i="1"/>
  <c r="T2009" i="1" s="1"/>
  <c r="S2348" i="1"/>
  <c r="S2349" i="1"/>
  <c r="S2350" i="1"/>
  <c r="T3001" i="1" s="1"/>
  <c r="S2351" i="1"/>
  <c r="S2352" i="1"/>
  <c r="S2353" i="1"/>
  <c r="S2354" i="1"/>
  <c r="T2165" i="1" s="1"/>
  <c r="S2355" i="1"/>
  <c r="S2356" i="1"/>
  <c r="S2357" i="1"/>
  <c r="S2358" i="1"/>
  <c r="T2287" i="1" s="1"/>
  <c r="S2359" i="1"/>
  <c r="S2360" i="1"/>
  <c r="S2361" i="1"/>
  <c r="S2362" i="1"/>
  <c r="T3033" i="1" s="1"/>
  <c r="S2363" i="1"/>
  <c r="T3309" i="1" s="1"/>
  <c r="S2364" i="1"/>
  <c r="S2365" i="1"/>
  <c r="S2366" i="1"/>
  <c r="S2367" i="1"/>
  <c r="S2368" i="1"/>
  <c r="S2369" i="1"/>
  <c r="T3176" i="1" s="1"/>
  <c r="S2370" i="1"/>
  <c r="T2024" i="1" s="1"/>
  <c r="S2371" i="1"/>
  <c r="S2372" i="1"/>
  <c r="S2373" i="1"/>
  <c r="S2374" i="1"/>
  <c r="T2115" i="1" s="1"/>
  <c r="S2375" i="1"/>
  <c r="S2376" i="1"/>
  <c r="S2377" i="1"/>
  <c r="S2378" i="1"/>
  <c r="S2379" i="1"/>
  <c r="S2380" i="1"/>
  <c r="S2381" i="1"/>
  <c r="S2382" i="1"/>
  <c r="T2700" i="1" s="1"/>
  <c r="S2383" i="1"/>
  <c r="T2072" i="1" s="1"/>
  <c r="S2384" i="1"/>
  <c r="S2385" i="1"/>
  <c r="S2386" i="1"/>
  <c r="T1538" i="1" s="1"/>
  <c r="S2387" i="1"/>
  <c r="T2521" i="1" s="1"/>
  <c r="S2388" i="1"/>
  <c r="S2389" i="1"/>
  <c r="T3488" i="1" s="1"/>
  <c r="S2390" i="1"/>
  <c r="T1755" i="1" s="1"/>
  <c r="S2391" i="1"/>
  <c r="T2481" i="1" s="1"/>
  <c r="S2392" i="1"/>
  <c r="S2393" i="1"/>
  <c r="S2394" i="1"/>
  <c r="S2395" i="1"/>
  <c r="S2396" i="1"/>
  <c r="S2397" i="1"/>
  <c r="T3928" i="1" s="1"/>
  <c r="S2398" i="1"/>
  <c r="T2737" i="1" s="1"/>
  <c r="S2399" i="1"/>
  <c r="S2400" i="1"/>
  <c r="S2401" i="1"/>
  <c r="S2402" i="1"/>
  <c r="T3232" i="1" s="1"/>
  <c r="S2403" i="1"/>
  <c r="T3024" i="1" s="1"/>
  <c r="S2404" i="1"/>
  <c r="S2405" i="1"/>
  <c r="S2406" i="1"/>
  <c r="T2972" i="1" s="1"/>
  <c r="S2407" i="1"/>
  <c r="S2408" i="1"/>
  <c r="S2409" i="1"/>
  <c r="S2410" i="1"/>
  <c r="S2411" i="1"/>
  <c r="S2412" i="1"/>
  <c r="S2413" i="1"/>
  <c r="S2414" i="1"/>
  <c r="T3776" i="1" s="1"/>
  <c r="S2415" i="1"/>
  <c r="S2416" i="1"/>
  <c r="S2417" i="1"/>
  <c r="S2418" i="1"/>
  <c r="T1827" i="1" s="1"/>
  <c r="S2419" i="1"/>
  <c r="T1197" i="1" s="1"/>
  <c r="S2420" i="1"/>
  <c r="S2421" i="1"/>
  <c r="S2422" i="1"/>
  <c r="S2423" i="1"/>
  <c r="T1855" i="1" s="1"/>
  <c r="S2424" i="1"/>
  <c r="S2425" i="1"/>
  <c r="S2426" i="1"/>
  <c r="T1478" i="1" s="1"/>
  <c r="S2427" i="1"/>
  <c r="T3408" i="1" s="1"/>
  <c r="S2428" i="1"/>
  <c r="S2429" i="1"/>
  <c r="T3128" i="1" s="1"/>
  <c r="S2430" i="1"/>
  <c r="T1938" i="1" s="1"/>
  <c r="S2431" i="1"/>
  <c r="S2432" i="1"/>
  <c r="S2433" i="1"/>
  <c r="S2434" i="1"/>
  <c r="S2435" i="1"/>
  <c r="S2436" i="1"/>
  <c r="S2437" i="1"/>
  <c r="S2438" i="1"/>
  <c r="S2439" i="1"/>
  <c r="T1881" i="1" s="1"/>
  <c r="S2440" i="1"/>
  <c r="S2441" i="1"/>
  <c r="S2442" i="1"/>
  <c r="T3055" i="1" s="1"/>
  <c r="S2443" i="1"/>
  <c r="S2444" i="1"/>
  <c r="S2445" i="1"/>
  <c r="S2446" i="1"/>
  <c r="T3355" i="1" s="1"/>
  <c r="S2447" i="1"/>
  <c r="T2681" i="1" s="1"/>
  <c r="S2448" i="1"/>
  <c r="S2449" i="1"/>
  <c r="S2450" i="1"/>
  <c r="T3673" i="1" s="1"/>
  <c r="S2451" i="1"/>
  <c r="T1604" i="1" s="1"/>
  <c r="S2452" i="1"/>
  <c r="S2453" i="1"/>
  <c r="S2454" i="1"/>
  <c r="T2956" i="1" s="1"/>
  <c r="S2455" i="1"/>
  <c r="T3965" i="1" s="1"/>
  <c r="S2456" i="1"/>
  <c r="S2457" i="1"/>
  <c r="S2458" i="1"/>
  <c r="T4016" i="1" s="1"/>
  <c r="S2459" i="1"/>
  <c r="S2460" i="1"/>
  <c r="S2461" i="1"/>
  <c r="S2462" i="1"/>
  <c r="T3893" i="1" s="1"/>
  <c r="S2463" i="1"/>
  <c r="T190" i="1" s="1"/>
  <c r="S2464" i="1"/>
  <c r="S2465" i="1"/>
  <c r="S2466" i="1"/>
  <c r="T2701" i="1" s="1"/>
  <c r="S2467" i="1"/>
  <c r="T452" i="1" s="1"/>
  <c r="S2468" i="1"/>
  <c r="S2469" i="1"/>
  <c r="S2470" i="1"/>
  <c r="T471" i="1" s="1"/>
  <c r="S2471" i="1"/>
  <c r="T84" i="1" s="1"/>
  <c r="S2472" i="1"/>
  <c r="S2473" i="1"/>
  <c r="T245" i="1" s="1"/>
  <c r="S2474" i="1"/>
  <c r="T48" i="1" s="1"/>
  <c r="S2475" i="1"/>
  <c r="T485" i="1" s="1"/>
  <c r="S2476" i="1"/>
  <c r="S2477" i="1"/>
  <c r="S2478" i="1"/>
  <c r="S2479" i="1"/>
  <c r="S2480" i="1"/>
  <c r="S2481" i="1"/>
  <c r="S2482" i="1"/>
  <c r="T2636" i="1" s="1"/>
  <c r="S2483" i="1"/>
  <c r="S2484" i="1"/>
  <c r="S2485" i="1"/>
  <c r="S2486" i="1"/>
  <c r="T185" i="1" s="1"/>
  <c r="S2487" i="1"/>
  <c r="T195" i="1" s="1"/>
  <c r="S2488" i="1"/>
  <c r="S2489" i="1"/>
  <c r="S2490" i="1"/>
  <c r="T211" i="1" s="1"/>
  <c r="S2491" i="1"/>
  <c r="T611" i="1" s="1"/>
  <c r="S2492" i="1"/>
  <c r="S2493" i="1"/>
  <c r="T80" i="1" s="1"/>
  <c r="S2494" i="1"/>
  <c r="T358" i="1" s="1"/>
  <c r="S2495" i="1"/>
  <c r="S2496" i="1"/>
  <c r="S2497" i="1"/>
  <c r="S2498" i="1"/>
  <c r="T578" i="1" s="1"/>
  <c r="S2499" i="1"/>
  <c r="T158" i="1" s="1"/>
  <c r="S2500" i="1"/>
  <c r="S2501" i="1"/>
  <c r="S2502" i="1"/>
  <c r="T382" i="1" s="1"/>
  <c r="S2503" i="1"/>
  <c r="T2685" i="1" s="1"/>
  <c r="S2504" i="1"/>
  <c r="S2505" i="1"/>
  <c r="S2506" i="1"/>
  <c r="T1546" i="1" s="1"/>
  <c r="S2507" i="1"/>
  <c r="S2508" i="1"/>
  <c r="S2509" i="1"/>
  <c r="S2510" i="1"/>
  <c r="T1219" i="1" s="1"/>
  <c r="S2511" i="1"/>
  <c r="T2001" i="1" s="1"/>
  <c r="S2512" i="1"/>
  <c r="S2513" i="1"/>
  <c r="S2514" i="1"/>
  <c r="T1700" i="1" s="1"/>
  <c r="S2515" i="1"/>
  <c r="T3949" i="1" s="1"/>
  <c r="S2516" i="1"/>
  <c r="S2517" i="1"/>
  <c r="S2518" i="1"/>
  <c r="T1602" i="1" s="1"/>
  <c r="S2519" i="1"/>
  <c r="T1965" i="1" s="1"/>
  <c r="S2520" i="1"/>
  <c r="S2521" i="1"/>
  <c r="S2522" i="1"/>
  <c r="T3683" i="1" s="1"/>
  <c r="S2523" i="1"/>
  <c r="S2524" i="1"/>
  <c r="S2525" i="1"/>
  <c r="S2526" i="1"/>
  <c r="T1670" i="1" s="1"/>
  <c r="S2527" i="1"/>
  <c r="T385" i="1" s="1"/>
  <c r="S2528" i="1"/>
  <c r="S2529" i="1"/>
  <c r="S2530" i="1"/>
  <c r="S2531" i="1"/>
  <c r="T285" i="1" s="1"/>
  <c r="S2532" i="1"/>
  <c r="S2533" i="1"/>
  <c r="S2534" i="1"/>
  <c r="S2535" i="1"/>
  <c r="T552" i="1" s="1"/>
  <c r="S2536" i="1"/>
  <c r="S2537" i="1"/>
  <c r="T1608" i="1" s="1"/>
  <c r="S2538" i="1"/>
  <c r="T674" i="1" s="1"/>
  <c r="S2539" i="1"/>
  <c r="T142" i="1" s="1"/>
  <c r="S2540" i="1"/>
  <c r="S2541" i="1"/>
  <c r="S2542" i="1"/>
  <c r="T191" i="1" s="1"/>
  <c r="S2543" i="1"/>
  <c r="T683" i="1" s="1"/>
  <c r="S2544" i="1"/>
  <c r="S2545" i="1"/>
  <c r="S2546" i="1"/>
  <c r="S2547" i="1"/>
  <c r="T1860" i="1" s="1"/>
  <c r="S2548" i="1"/>
  <c r="T708" i="1" s="1"/>
  <c r="S2549" i="1"/>
  <c r="S2550" i="1"/>
  <c r="T3701" i="1" s="1"/>
  <c r="S2551" i="1"/>
  <c r="S2552" i="1"/>
  <c r="S2553" i="1"/>
  <c r="T296" i="1" s="1"/>
  <c r="S2554" i="1"/>
  <c r="T4036" i="1" s="1"/>
  <c r="S2555" i="1"/>
  <c r="T425" i="1" s="1"/>
  <c r="S2556" i="1"/>
  <c r="S2557" i="1"/>
  <c r="S2558" i="1"/>
  <c r="S2559" i="1"/>
  <c r="S2560" i="1"/>
  <c r="S2561" i="1"/>
  <c r="S2562" i="1"/>
  <c r="T1916" i="1" s="1"/>
  <c r="S2563" i="1"/>
  <c r="S2564" i="1"/>
  <c r="S2565" i="1"/>
  <c r="S2566" i="1"/>
  <c r="T1138" i="1" s="1"/>
  <c r="S2567" i="1"/>
  <c r="S2568" i="1"/>
  <c r="S2569" i="1"/>
  <c r="S2570" i="1"/>
  <c r="S2571" i="1"/>
  <c r="S2572" i="1"/>
  <c r="S2573" i="1"/>
  <c r="S2574" i="1"/>
  <c r="T2079" i="1" s="1"/>
  <c r="S2575" i="1"/>
  <c r="S2576" i="1"/>
  <c r="S2577" i="1"/>
  <c r="S2578" i="1"/>
  <c r="T2010" i="1" s="1"/>
  <c r="S2579" i="1"/>
  <c r="S2580" i="1"/>
  <c r="S2581" i="1"/>
  <c r="S2582" i="1"/>
  <c r="T2207" i="1" s="1"/>
  <c r="S2583" i="1"/>
  <c r="S2584" i="1"/>
  <c r="S2585" i="1"/>
  <c r="S2586" i="1"/>
  <c r="T2324" i="1" s="1"/>
  <c r="S2587" i="1"/>
  <c r="T1052" i="1" s="1"/>
  <c r="S2588" i="1"/>
  <c r="S2589" i="1"/>
  <c r="S2590" i="1"/>
  <c r="T1927" i="1" s="1"/>
  <c r="S2591" i="1"/>
  <c r="T3161" i="1" s="1"/>
  <c r="S2592" i="1"/>
  <c r="S2593" i="1"/>
  <c r="S2594" i="1"/>
  <c r="T1419" i="1" s="1"/>
  <c r="S2595" i="1"/>
  <c r="S2596" i="1"/>
  <c r="S2597" i="1"/>
  <c r="T4012" i="1" s="1"/>
  <c r="S2598" i="1"/>
  <c r="T1159" i="1" s="1"/>
  <c r="S2599" i="1"/>
  <c r="S2600" i="1"/>
  <c r="S2601" i="1"/>
  <c r="T1104" i="1" s="1"/>
  <c r="S2602" i="1"/>
  <c r="T3077" i="1" s="1"/>
  <c r="S2603" i="1"/>
  <c r="S2604" i="1"/>
  <c r="S2605" i="1"/>
  <c r="S2606" i="1"/>
  <c r="S2607" i="1"/>
  <c r="S2608" i="1"/>
  <c r="S2609" i="1"/>
  <c r="S2610" i="1"/>
  <c r="S2611" i="1"/>
  <c r="T400" i="1" s="1"/>
  <c r="S2612" i="1"/>
  <c r="S2613" i="1"/>
  <c r="S2614" i="1"/>
  <c r="T1734" i="1" s="1"/>
  <c r="S2615" i="1"/>
  <c r="T448" i="1" s="1"/>
  <c r="S2616" i="1"/>
  <c r="S2617" i="1"/>
  <c r="S2618" i="1"/>
  <c r="S2619" i="1"/>
  <c r="S2620" i="1"/>
  <c r="S2621" i="1"/>
  <c r="S2622" i="1"/>
  <c r="T2707" i="1" s="1"/>
  <c r="S2623" i="1"/>
  <c r="T2231" i="1" s="1"/>
  <c r="S2624" i="1"/>
  <c r="S2625" i="1"/>
  <c r="S2626" i="1"/>
  <c r="S2627" i="1"/>
  <c r="S2628" i="1"/>
  <c r="T2276" i="1" s="1"/>
  <c r="S2629" i="1"/>
  <c r="S2630" i="1"/>
  <c r="T1646" i="1" s="1"/>
  <c r="S2631" i="1"/>
  <c r="S2632" i="1"/>
  <c r="S2633" i="1"/>
  <c r="S2634" i="1"/>
  <c r="S2635" i="1"/>
  <c r="T836" i="1" s="1"/>
  <c r="S2636" i="1"/>
  <c r="S2637" i="1"/>
  <c r="T1909" i="1" s="1"/>
  <c r="S2638" i="1"/>
  <c r="T3741" i="1" s="1"/>
  <c r="S2639" i="1"/>
  <c r="S2640" i="1"/>
  <c r="S2641" i="1"/>
  <c r="S2642" i="1"/>
  <c r="T2178" i="1" s="1"/>
  <c r="S2643" i="1"/>
  <c r="S2644" i="1"/>
  <c r="S2645" i="1"/>
  <c r="S2646" i="1"/>
  <c r="T4047" i="1" s="1"/>
  <c r="S2647" i="1"/>
  <c r="T1517" i="1" s="1"/>
  <c r="S2648" i="1"/>
  <c r="S2649" i="1"/>
  <c r="S2650" i="1"/>
  <c r="S2651" i="1"/>
  <c r="S2652" i="1"/>
  <c r="S2653" i="1"/>
  <c r="S2654" i="1"/>
  <c r="T1642" i="1" s="1"/>
  <c r="S2655" i="1"/>
  <c r="S2656" i="1"/>
  <c r="T1984" i="1" s="1"/>
  <c r="S2657" i="1"/>
  <c r="S2658" i="1"/>
  <c r="T4029" i="1" s="1"/>
  <c r="S2659" i="1"/>
  <c r="T3552" i="1" s="1"/>
  <c r="S2660" i="1"/>
  <c r="S2661" i="1"/>
  <c r="T2097" i="1" s="1"/>
  <c r="S2662" i="1"/>
  <c r="T2764" i="1" s="1"/>
  <c r="S2663" i="1"/>
  <c r="S2664" i="1"/>
  <c r="S2665" i="1"/>
  <c r="S2666" i="1"/>
  <c r="T2885" i="1" s="1"/>
  <c r="S2667" i="1"/>
  <c r="T2104" i="1" s="1"/>
  <c r="S2668" i="1"/>
  <c r="T2660" i="1" s="1"/>
  <c r="S2669" i="1"/>
  <c r="S2670" i="1"/>
  <c r="S2671" i="1"/>
  <c r="T2900" i="1" s="1"/>
  <c r="S2672" i="1"/>
  <c r="S2673" i="1"/>
  <c r="S2674" i="1"/>
  <c r="S2675" i="1"/>
  <c r="S2676" i="1"/>
  <c r="S2677" i="1"/>
  <c r="S2678" i="1"/>
  <c r="T3347" i="1" s="1"/>
  <c r="S2679" i="1"/>
  <c r="T1039" i="1" s="1"/>
  <c r="S2680" i="1"/>
  <c r="S2681" i="1"/>
  <c r="T1888" i="1" s="1"/>
  <c r="S2682" i="1"/>
  <c r="S2683" i="1"/>
  <c r="S2684" i="1"/>
  <c r="S2685" i="1"/>
  <c r="S2686" i="1"/>
  <c r="T1132" i="1" s="1"/>
  <c r="S2687" i="1"/>
  <c r="S2688" i="1"/>
  <c r="S2689" i="1"/>
  <c r="S2690" i="1"/>
  <c r="S2691" i="1"/>
  <c r="T3553" i="1" s="1"/>
  <c r="S2692" i="1"/>
  <c r="S2693" i="1"/>
  <c r="S2694" i="1"/>
  <c r="T1997" i="1" s="1"/>
  <c r="S2695" i="1"/>
  <c r="S2696" i="1"/>
  <c r="S2697" i="1"/>
  <c r="S2698" i="1"/>
  <c r="S2699" i="1"/>
  <c r="T2511" i="1" s="1"/>
  <c r="S2700" i="1"/>
  <c r="S2701" i="1"/>
  <c r="S2702" i="1"/>
  <c r="T1359" i="1" s="1"/>
  <c r="S2703" i="1"/>
  <c r="S2704" i="1"/>
  <c r="S2705" i="1"/>
  <c r="S2706" i="1"/>
  <c r="T4072" i="1" s="1"/>
  <c r="S2707" i="1"/>
  <c r="S2708" i="1"/>
  <c r="S2709" i="1"/>
  <c r="S2710" i="1"/>
  <c r="T3444" i="1" s="1"/>
  <c r="S2711" i="1"/>
  <c r="S2712" i="1"/>
  <c r="S2713" i="1"/>
  <c r="S2714" i="1"/>
  <c r="S2715" i="1"/>
  <c r="S2716" i="1"/>
  <c r="S2717" i="1"/>
  <c r="S2718" i="1"/>
  <c r="T2715" i="1" s="1"/>
  <c r="S2719" i="1"/>
  <c r="S2720" i="1"/>
  <c r="S2721" i="1"/>
  <c r="S2722" i="1"/>
  <c r="T3775" i="1" s="1"/>
  <c r="S2723" i="1"/>
  <c r="T691" i="1" s="1"/>
  <c r="S2724" i="1"/>
  <c r="S2725" i="1"/>
  <c r="S2726" i="1"/>
  <c r="T2554" i="1" s="1"/>
  <c r="S2727" i="1"/>
  <c r="S2728" i="1"/>
  <c r="S2729" i="1"/>
  <c r="T2549" i="1" s="1"/>
  <c r="S2730" i="1"/>
  <c r="T2944" i="1" s="1"/>
  <c r="S2731" i="1"/>
  <c r="S2732" i="1"/>
  <c r="T592" i="1" s="1"/>
  <c r="S2733" i="1"/>
  <c r="S2734" i="1"/>
  <c r="T625" i="1" s="1"/>
  <c r="S2735" i="1"/>
  <c r="T1931" i="1" s="1"/>
  <c r="S2736" i="1"/>
  <c r="S2737" i="1"/>
  <c r="S2738" i="1"/>
  <c r="T877" i="1" s="1"/>
  <c r="S2739" i="1"/>
  <c r="T789" i="1" s="1"/>
  <c r="S2740" i="1"/>
  <c r="S2741" i="1"/>
  <c r="T876" i="1" s="1"/>
  <c r="S2742" i="1"/>
  <c r="S2743" i="1"/>
  <c r="S2744" i="1"/>
  <c r="S2745" i="1"/>
  <c r="S2746" i="1"/>
  <c r="T273" i="1" s="1"/>
  <c r="S2747" i="1"/>
  <c r="S2748" i="1"/>
  <c r="S2749" i="1"/>
  <c r="S2750" i="1"/>
  <c r="T3631" i="1" s="1"/>
  <c r="S2751" i="1"/>
  <c r="T2053" i="1" s="1"/>
  <c r="S2752" i="1"/>
  <c r="S2753" i="1"/>
  <c r="S2754" i="1"/>
  <c r="T222" i="1" s="1"/>
  <c r="S2755" i="1"/>
  <c r="T432" i="1" s="1"/>
  <c r="S2756" i="1"/>
  <c r="S2757" i="1"/>
  <c r="S2758" i="1"/>
  <c r="S2759" i="1"/>
  <c r="T3612" i="1" s="1"/>
  <c r="S2760" i="1"/>
  <c r="S2761" i="1"/>
  <c r="S2762" i="1"/>
  <c r="T644" i="1" s="1"/>
  <c r="S2763" i="1"/>
  <c r="T520" i="1" s="1"/>
  <c r="S2764" i="1"/>
  <c r="S2765" i="1"/>
  <c r="S2766" i="1"/>
  <c r="T365" i="1" s="1"/>
  <c r="S2767" i="1"/>
  <c r="T487" i="1" s="1"/>
  <c r="S2768" i="1"/>
  <c r="S2769" i="1"/>
  <c r="S2770" i="1"/>
  <c r="S2771" i="1"/>
  <c r="S2772" i="1"/>
  <c r="S2773" i="1"/>
  <c r="S2774" i="1"/>
  <c r="T720" i="1" s="1"/>
  <c r="S2775" i="1"/>
  <c r="T3329" i="1" s="1"/>
  <c r="S2776" i="1"/>
  <c r="S2777" i="1"/>
  <c r="S2778" i="1"/>
  <c r="S2779" i="1"/>
  <c r="T2451" i="1" s="1"/>
  <c r="S2780" i="1"/>
  <c r="T1272" i="1" s="1"/>
  <c r="S2781" i="1"/>
  <c r="S2782" i="1"/>
  <c r="T4045" i="1" s="1"/>
  <c r="S2783" i="1"/>
  <c r="S2784" i="1"/>
  <c r="S2785" i="1"/>
  <c r="T2180" i="1" s="1"/>
  <c r="S2786" i="1"/>
  <c r="T1511" i="1" s="1"/>
  <c r="S2787" i="1"/>
  <c r="S2788" i="1"/>
  <c r="S2789" i="1"/>
  <c r="S2790" i="1"/>
  <c r="T3549" i="1" s="1"/>
  <c r="S2791" i="1"/>
  <c r="T1988" i="1" s="1"/>
  <c r="S2792" i="1"/>
  <c r="S2793" i="1"/>
  <c r="S2794" i="1"/>
  <c r="T2492" i="1" s="1"/>
  <c r="S2795" i="1"/>
  <c r="T2468" i="1" s="1"/>
  <c r="S2796" i="1"/>
  <c r="S2797" i="1"/>
  <c r="S2798" i="1"/>
  <c r="T1050" i="1" s="1"/>
  <c r="S2799" i="1"/>
  <c r="T1056" i="1" s="1"/>
  <c r="S2800" i="1"/>
  <c r="S2801" i="1"/>
  <c r="S2802" i="1"/>
  <c r="T1626" i="1" s="1"/>
  <c r="S2803" i="1"/>
  <c r="S2804" i="1"/>
  <c r="S2805" i="1"/>
  <c r="S2806" i="1"/>
  <c r="S2807" i="1"/>
  <c r="S2808" i="1"/>
  <c r="S2809" i="1"/>
  <c r="S2810" i="1"/>
  <c r="T2587" i="1" s="1"/>
  <c r="S2811" i="1"/>
  <c r="S2812" i="1"/>
  <c r="S2813" i="1"/>
  <c r="S2814" i="1"/>
  <c r="T1981" i="1" s="1"/>
  <c r="S2815" i="1"/>
  <c r="T3868" i="1" s="1"/>
  <c r="S2816" i="1"/>
  <c r="S2817" i="1"/>
  <c r="S2818" i="1"/>
  <c r="T2514" i="1" s="1"/>
  <c r="S2819" i="1"/>
  <c r="T1844" i="1" s="1"/>
  <c r="S2820" i="1"/>
  <c r="S2821" i="1"/>
  <c r="T2320" i="1" s="1"/>
  <c r="S2822" i="1"/>
  <c r="T3097" i="1" s="1"/>
  <c r="S2823" i="1"/>
  <c r="S2824" i="1"/>
  <c r="S2825" i="1"/>
  <c r="S2826" i="1"/>
  <c r="T2306" i="1" s="1"/>
  <c r="S2827" i="1"/>
  <c r="S2828" i="1"/>
  <c r="S2829" i="1"/>
  <c r="S2830" i="1"/>
  <c r="T2714" i="1" s="1"/>
  <c r="S2831" i="1"/>
  <c r="S2832" i="1"/>
  <c r="S2833" i="1"/>
  <c r="S2834" i="1"/>
  <c r="T1579" i="1" s="1"/>
  <c r="S2835" i="1"/>
  <c r="S2836" i="1"/>
  <c r="S2837" i="1"/>
  <c r="S2838" i="1"/>
  <c r="T3983" i="1" s="1"/>
  <c r="S2839" i="1"/>
  <c r="S2840" i="1"/>
  <c r="S2841" i="1"/>
  <c r="S2842" i="1"/>
  <c r="T2011" i="1" s="1"/>
  <c r="S2843" i="1"/>
  <c r="T2821" i="1" s="1"/>
  <c r="S2844" i="1"/>
  <c r="S2845" i="1"/>
  <c r="S2846" i="1"/>
  <c r="S2847" i="1"/>
  <c r="T2175" i="1" s="1"/>
  <c r="S2848" i="1"/>
  <c r="S2849" i="1"/>
  <c r="S2850" i="1"/>
  <c r="T2256" i="1" s="1"/>
  <c r="S2851" i="1"/>
  <c r="S2852" i="1"/>
  <c r="S2853" i="1"/>
  <c r="T3068" i="1" s="1"/>
  <c r="S2854" i="1"/>
  <c r="T997" i="1" s="1"/>
  <c r="S2855" i="1"/>
  <c r="T1221" i="1" s="1"/>
  <c r="S2856" i="1"/>
  <c r="S2857" i="1"/>
  <c r="S2858" i="1"/>
  <c r="T2415" i="1" s="1"/>
  <c r="S2859" i="1"/>
  <c r="T3944" i="1" s="1"/>
  <c r="S2860" i="1"/>
  <c r="S2861" i="1"/>
  <c r="S2862" i="1"/>
  <c r="T3343" i="1" s="1"/>
  <c r="S2863" i="1"/>
  <c r="T2724" i="1" s="1"/>
  <c r="S2864" i="1"/>
  <c r="S2865" i="1"/>
  <c r="T1189" i="1" s="1"/>
  <c r="S2866" i="1"/>
  <c r="T2450" i="1" s="1"/>
  <c r="S2867" i="1"/>
  <c r="T1632" i="1" s="1"/>
  <c r="S2868" i="1"/>
  <c r="S2869" i="1"/>
  <c r="S2870" i="1"/>
  <c r="S2871" i="1"/>
  <c r="S2872" i="1"/>
  <c r="S2873" i="1"/>
  <c r="S2874" i="1"/>
  <c r="T2227" i="1" s="1"/>
  <c r="S2875" i="1"/>
  <c r="T1779" i="1" s="1"/>
  <c r="S2876" i="1"/>
  <c r="S2877" i="1"/>
  <c r="T3300" i="1" s="1"/>
  <c r="S2878" i="1"/>
  <c r="T2442" i="1" s="1"/>
  <c r="S2879" i="1"/>
  <c r="S2880" i="1"/>
  <c r="S2881" i="1"/>
  <c r="S2882" i="1"/>
  <c r="T2528" i="1" s="1"/>
  <c r="S2883" i="1"/>
  <c r="T1501" i="1" s="1"/>
  <c r="S2884" i="1"/>
  <c r="S2885" i="1"/>
  <c r="S2886" i="1"/>
  <c r="T1628" i="1" s="1"/>
  <c r="S2887" i="1"/>
  <c r="T1945" i="1" s="1"/>
  <c r="S2888" i="1"/>
  <c r="S2889" i="1"/>
  <c r="T1745" i="1" s="1"/>
  <c r="S2890" i="1"/>
  <c r="S2891" i="1"/>
  <c r="S2892" i="1"/>
  <c r="S2893" i="1"/>
  <c r="S2894" i="1"/>
  <c r="T1354" i="1" s="1"/>
  <c r="S2895" i="1"/>
  <c r="S2896" i="1"/>
  <c r="S2897" i="1"/>
  <c r="T1108" i="1" s="1"/>
  <c r="S2898" i="1"/>
  <c r="T3884" i="1" s="1"/>
  <c r="S2899" i="1"/>
  <c r="T2727" i="1" s="1"/>
  <c r="S2900" i="1"/>
  <c r="S2901" i="1"/>
  <c r="T3452" i="1" s="1"/>
  <c r="S2902" i="1"/>
  <c r="T1180" i="1" s="1"/>
  <c r="S2903" i="1"/>
  <c r="T1740" i="1" s="1"/>
  <c r="S2904" i="1"/>
  <c r="S2905" i="1"/>
  <c r="T2545" i="1" s="1"/>
  <c r="S2906" i="1"/>
  <c r="T1593" i="1" s="1"/>
  <c r="S2907" i="1"/>
  <c r="S2908" i="1"/>
  <c r="S2909" i="1"/>
  <c r="S2910" i="1"/>
  <c r="T3400" i="1" s="1"/>
  <c r="S2911" i="1"/>
  <c r="S2912" i="1"/>
  <c r="S2913" i="1"/>
  <c r="S2914" i="1"/>
  <c r="S2915" i="1"/>
  <c r="S2916" i="1"/>
  <c r="S2917" i="1"/>
  <c r="S2918" i="1"/>
  <c r="T926" i="1" s="1"/>
  <c r="S2919" i="1"/>
  <c r="S2920" i="1"/>
  <c r="S2921" i="1"/>
  <c r="S2922" i="1"/>
  <c r="T2000" i="1" s="1"/>
  <c r="S2923" i="1"/>
  <c r="T1379" i="1" s="1"/>
  <c r="S2924" i="1"/>
  <c r="S2925" i="1"/>
  <c r="S2926" i="1"/>
  <c r="T2181" i="1" s="1"/>
  <c r="S2927" i="1"/>
  <c r="T1333" i="1" s="1"/>
  <c r="S2928" i="1"/>
  <c r="S2929" i="1"/>
  <c r="S2930" i="1"/>
  <c r="T3107" i="1" s="1"/>
  <c r="S2931" i="1"/>
  <c r="T923" i="1" s="1"/>
  <c r="S2932" i="1"/>
  <c r="S2933" i="1"/>
  <c r="S2934" i="1"/>
  <c r="T1849" i="1" s="1"/>
  <c r="S2935" i="1"/>
  <c r="T3385" i="1" s="1"/>
  <c r="S2936" i="1"/>
  <c r="S2937" i="1"/>
  <c r="S2938" i="1"/>
  <c r="T1483" i="1" s="1"/>
  <c r="S2939" i="1"/>
  <c r="S2940" i="1"/>
  <c r="S2941" i="1"/>
  <c r="S2942" i="1"/>
  <c r="T1737" i="1" s="1"/>
  <c r="S2943" i="1"/>
  <c r="T1899" i="1" s="1"/>
  <c r="S2944" i="1"/>
  <c r="S2945" i="1"/>
  <c r="S2946" i="1"/>
  <c r="T2294" i="1" s="1"/>
  <c r="S2947" i="1"/>
  <c r="T2239" i="1" s="1"/>
  <c r="S2948" i="1"/>
  <c r="S2949" i="1"/>
  <c r="T3764" i="1" s="1"/>
  <c r="S2950" i="1"/>
  <c r="T2151" i="1" s="1"/>
  <c r="S2951" i="1"/>
  <c r="T2851" i="1" s="1"/>
  <c r="S2952" i="1"/>
  <c r="S2953" i="1"/>
  <c r="S2954" i="1"/>
  <c r="T3725" i="1" s="1"/>
  <c r="S2955" i="1"/>
  <c r="S2956" i="1"/>
  <c r="S2957" i="1"/>
  <c r="S2958" i="1"/>
  <c r="T3299" i="1" s="1"/>
  <c r="S2959" i="1"/>
  <c r="S2960" i="1"/>
  <c r="S2961" i="1"/>
  <c r="S2962" i="1"/>
  <c r="T1336" i="1" s="1"/>
  <c r="S2963" i="1"/>
  <c r="T2017" i="1" s="1"/>
  <c r="S2964" i="1"/>
  <c r="S2965" i="1"/>
  <c r="S2966" i="1"/>
  <c r="S2967" i="1"/>
  <c r="S2968" i="1"/>
  <c r="T2652" i="1" s="1"/>
  <c r="S2969" i="1"/>
  <c r="T1925" i="1" s="1"/>
  <c r="S2970" i="1"/>
  <c r="T3629" i="1" s="1"/>
  <c r="S2971" i="1"/>
  <c r="S2972" i="1"/>
  <c r="S2973" i="1"/>
  <c r="S2974" i="1"/>
  <c r="T3869" i="1" s="1"/>
  <c r="S2975" i="1"/>
  <c r="S2976" i="1"/>
  <c r="S2977" i="1"/>
  <c r="S2978" i="1"/>
  <c r="S2979" i="1"/>
  <c r="T1856" i="1" s="1"/>
  <c r="S2980" i="1"/>
  <c r="S2981" i="1"/>
  <c r="S2982" i="1"/>
  <c r="T2612" i="1" s="1"/>
  <c r="S2983" i="1"/>
  <c r="T2629" i="1" s="1"/>
  <c r="S2984" i="1"/>
  <c r="S2985" i="1"/>
  <c r="S2986" i="1"/>
  <c r="T3615" i="1" s="1"/>
  <c r="S2987" i="1"/>
  <c r="S2988" i="1"/>
  <c r="S2989" i="1"/>
  <c r="S2990" i="1"/>
  <c r="T3439" i="1" s="1"/>
  <c r="S2991" i="1"/>
  <c r="T2951" i="1" s="1"/>
  <c r="S2992" i="1"/>
  <c r="S2993" i="1"/>
  <c r="S2994" i="1"/>
  <c r="T3712" i="1" s="1"/>
  <c r="S2995" i="1"/>
  <c r="S2996" i="1"/>
  <c r="S2997" i="1"/>
  <c r="S2998" i="1"/>
  <c r="T2128" i="1" s="1"/>
  <c r="S2999" i="1"/>
  <c r="S3000" i="1"/>
  <c r="S3001" i="1"/>
  <c r="S3002" i="1"/>
  <c r="T3993" i="1" s="1"/>
  <c r="S3003" i="1"/>
  <c r="S3004" i="1"/>
  <c r="S3005" i="1"/>
  <c r="S3006" i="1"/>
  <c r="T1549" i="1" s="1"/>
  <c r="S3007" i="1"/>
  <c r="T1420" i="1" s="1"/>
  <c r="S3008" i="1"/>
  <c r="T1660" i="1" s="1"/>
  <c r="S3009" i="1"/>
  <c r="S3010" i="1"/>
  <c r="T2997" i="1" s="1"/>
  <c r="S3011" i="1"/>
  <c r="S3012" i="1"/>
  <c r="S3013" i="1"/>
  <c r="S3014" i="1"/>
  <c r="T1846" i="1" s="1"/>
  <c r="S3015" i="1"/>
  <c r="T2351" i="1" s="1"/>
  <c r="S3016" i="1"/>
  <c r="S3017" i="1"/>
  <c r="S3018" i="1"/>
  <c r="T978" i="1" s="1"/>
  <c r="S3019" i="1"/>
  <c r="T1249" i="1" s="1"/>
  <c r="S3020" i="1"/>
  <c r="S3021" i="1"/>
  <c r="S3022" i="1"/>
  <c r="T2435" i="1" s="1"/>
  <c r="S3023" i="1"/>
  <c r="T3785" i="1" s="1"/>
  <c r="S3024" i="1"/>
  <c r="S3025" i="1"/>
  <c r="S3026" i="1"/>
  <c r="T464" i="1" s="1"/>
  <c r="S3027" i="1"/>
  <c r="T939" i="1" s="1"/>
  <c r="S3028" i="1"/>
  <c r="S3029" i="1"/>
  <c r="S3030" i="1"/>
  <c r="T3595" i="1" s="1"/>
  <c r="S3031" i="1"/>
  <c r="T1560" i="1" s="1"/>
  <c r="S3032" i="1"/>
  <c r="S3033" i="1"/>
  <c r="S3034" i="1"/>
  <c r="T2637" i="1" s="1"/>
  <c r="S3035" i="1"/>
  <c r="T3601" i="1" s="1"/>
  <c r="S3036" i="1"/>
  <c r="S3037" i="1"/>
  <c r="S3038" i="1"/>
  <c r="T679" i="1" s="1"/>
  <c r="S3039" i="1"/>
  <c r="T51" i="1" s="1"/>
  <c r="S3040" i="1"/>
  <c r="S3041" i="1"/>
  <c r="S3042" i="1"/>
  <c r="T2473" i="1" s="1"/>
  <c r="S3043" i="1"/>
  <c r="T2996" i="1" s="1"/>
  <c r="S3044" i="1"/>
  <c r="S3045" i="1"/>
  <c r="S3046" i="1"/>
  <c r="S3047" i="1"/>
  <c r="T1257" i="1" s="1"/>
  <c r="S3048" i="1"/>
  <c r="S3049" i="1"/>
  <c r="S3050" i="1"/>
  <c r="T1719" i="1" s="1"/>
  <c r="S3051" i="1"/>
  <c r="S3052" i="1"/>
  <c r="S3053" i="1"/>
  <c r="S3054" i="1"/>
  <c r="T2252" i="1" s="1"/>
  <c r="S3055" i="1"/>
  <c r="T1324" i="1" s="1"/>
  <c r="S3056" i="1"/>
  <c r="S3057" i="1"/>
  <c r="S3058" i="1"/>
  <c r="T1288" i="1" s="1"/>
  <c r="S3059" i="1"/>
  <c r="S3060" i="1"/>
  <c r="S3061" i="1"/>
  <c r="T1176" i="1" s="1"/>
  <c r="S3062" i="1"/>
  <c r="T2688" i="1" s="1"/>
  <c r="S3063" i="1"/>
  <c r="T1209" i="1" s="1"/>
  <c r="S3064" i="1"/>
  <c r="S3065" i="1"/>
  <c r="S3066" i="1"/>
  <c r="T2853" i="1" s="1"/>
  <c r="S3067" i="1"/>
  <c r="S3068" i="1"/>
  <c r="S3069" i="1"/>
  <c r="S3070" i="1"/>
  <c r="T2739" i="1" s="1"/>
  <c r="S3071" i="1"/>
  <c r="T1661" i="1" s="1"/>
  <c r="S3072" i="1"/>
  <c r="S3073" i="1"/>
  <c r="S3074" i="1"/>
  <c r="S3075" i="1"/>
  <c r="S3076" i="1"/>
  <c r="S3077" i="1"/>
  <c r="S3078" i="1"/>
  <c r="T2631" i="1" s="1"/>
  <c r="S3079" i="1"/>
  <c r="S3080" i="1"/>
  <c r="S3081" i="1"/>
  <c r="S3082" i="1"/>
  <c r="T1587" i="1" s="1"/>
  <c r="S3083" i="1"/>
  <c r="T2665" i="1" s="1"/>
  <c r="S3084" i="1"/>
  <c r="S3085" i="1"/>
  <c r="S3086" i="1"/>
  <c r="T2160" i="1" s="1"/>
  <c r="S3087" i="1"/>
  <c r="S3088" i="1"/>
  <c r="S3089" i="1"/>
  <c r="S3090" i="1"/>
  <c r="T1732" i="1" s="1"/>
  <c r="S3091" i="1"/>
  <c r="S3092" i="1"/>
  <c r="S3093" i="1"/>
  <c r="S3094" i="1"/>
  <c r="S3095" i="1"/>
  <c r="T937" i="1" s="1"/>
  <c r="S3096" i="1"/>
  <c r="T2584" i="1" s="1"/>
  <c r="S3097" i="1"/>
  <c r="S3098" i="1"/>
  <c r="T2223" i="1" s="1"/>
  <c r="S3099" i="1"/>
  <c r="S3100" i="1"/>
  <c r="S3101" i="1"/>
  <c r="S3102" i="1"/>
  <c r="T1459" i="1" s="1"/>
  <c r="S3103" i="1"/>
  <c r="T2440" i="1" s="1"/>
  <c r="S3104" i="1"/>
  <c r="S3105" i="1"/>
  <c r="S3106" i="1"/>
  <c r="T1786" i="1" s="1"/>
  <c r="S3107" i="1"/>
  <c r="T1375" i="1" s="1"/>
  <c r="S3108" i="1"/>
  <c r="S3109" i="1"/>
  <c r="S3110" i="1"/>
  <c r="T2022" i="1" s="1"/>
  <c r="S3111" i="1"/>
  <c r="T1263" i="1" s="1"/>
  <c r="S3112" i="1"/>
  <c r="S3113" i="1"/>
  <c r="T1412" i="1" s="1"/>
  <c r="S3114" i="1"/>
  <c r="T3695" i="1" s="1"/>
  <c r="S3115" i="1"/>
  <c r="S3116" i="1"/>
  <c r="S3117" i="1"/>
  <c r="T3388" i="1" s="1"/>
  <c r="S3118" i="1"/>
  <c r="T2092" i="1" s="1"/>
  <c r="S3119" i="1"/>
  <c r="T3432" i="1" s="1"/>
  <c r="S3120" i="1"/>
  <c r="S3121" i="1"/>
  <c r="S3122" i="1"/>
  <c r="T3209" i="1" s="1"/>
  <c r="S3123" i="1"/>
  <c r="T1275" i="1" s="1"/>
  <c r="S3124" i="1"/>
  <c r="S3125" i="1"/>
  <c r="S3126" i="1"/>
  <c r="T1725" i="1" s="1"/>
  <c r="S3127" i="1"/>
  <c r="T2981" i="1" s="1"/>
  <c r="S3128" i="1"/>
  <c r="S3129" i="1"/>
  <c r="T1897" i="1" s="1"/>
  <c r="S3130" i="1"/>
  <c r="S3131" i="1"/>
  <c r="S3132" i="1"/>
  <c r="S3133" i="1"/>
  <c r="S3134" i="1"/>
  <c r="T4071" i="1" s="1"/>
  <c r="S3135" i="1"/>
  <c r="S3136" i="1"/>
  <c r="S3137" i="1"/>
  <c r="S3138" i="1"/>
  <c r="T4076" i="1" s="1"/>
  <c r="S3139" i="1"/>
  <c r="S3140" i="1"/>
  <c r="S3141" i="1"/>
  <c r="S3142" i="1"/>
  <c r="T4100" i="1" s="1"/>
  <c r="S3143" i="1"/>
  <c r="S3144" i="1"/>
  <c r="S3145" i="1"/>
  <c r="T4112" i="1" s="1"/>
  <c r="S3146" i="1"/>
  <c r="T4089" i="1" s="1"/>
  <c r="S3147" i="1"/>
  <c r="T4017" i="1" s="1"/>
  <c r="S3148" i="1"/>
  <c r="S3149" i="1"/>
  <c r="S3150" i="1"/>
  <c r="T1427" i="1" s="1"/>
  <c r="S3151" i="1"/>
  <c r="T504" i="1" s="1"/>
  <c r="S3152" i="1"/>
  <c r="S3153" i="1"/>
  <c r="S3154" i="1"/>
  <c r="T734" i="1" s="1"/>
  <c r="S3155" i="1"/>
  <c r="T109" i="1" s="1"/>
  <c r="S3156" i="1"/>
  <c r="S3157" i="1"/>
  <c r="T513" i="1" s="1"/>
  <c r="S3158" i="1"/>
  <c r="T362" i="1" s="1"/>
  <c r="S3159" i="1"/>
  <c r="S3160" i="1"/>
  <c r="S3161" i="1"/>
  <c r="S3162" i="1"/>
  <c r="S3163" i="1"/>
  <c r="T1441" i="1" s="1"/>
  <c r="S3164" i="1"/>
  <c r="S3165" i="1"/>
  <c r="S3166" i="1"/>
  <c r="T950" i="1" s="1"/>
  <c r="S3167" i="1"/>
  <c r="T117" i="1" s="1"/>
  <c r="S3168" i="1"/>
  <c r="S3169" i="1"/>
  <c r="S3170" i="1"/>
  <c r="T960" i="1" s="1"/>
  <c r="S3171" i="1"/>
  <c r="T772" i="1" s="1"/>
  <c r="S3172" i="1"/>
  <c r="S3173" i="1"/>
  <c r="S3174" i="1"/>
  <c r="T258" i="1" s="1"/>
  <c r="S3175" i="1"/>
  <c r="T1385" i="1" s="1"/>
  <c r="S3176" i="1"/>
  <c r="S3177" i="1"/>
  <c r="S3178" i="1"/>
  <c r="T681" i="1" s="1"/>
  <c r="S3179" i="1"/>
  <c r="S3180" i="1"/>
  <c r="S3181" i="1"/>
  <c r="S3182" i="1"/>
  <c r="S3183" i="1"/>
  <c r="T983" i="1" s="1"/>
  <c r="S3184" i="1"/>
  <c r="S3185" i="1"/>
  <c r="S3186" i="1"/>
  <c r="T1033" i="1" s="1"/>
  <c r="S3187" i="1"/>
  <c r="S3188" i="1"/>
  <c r="S3189" i="1"/>
  <c r="S3190" i="1"/>
  <c r="T2343" i="1" s="1"/>
  <c r="S3191" i="1"/>
  <c r="T2240" i="1" s="1"/>
  <c r="S3192" i="1"/>
  <c r="S3193" i="1"/>
  <c r="S3194" i="1"/>
  <c r="T1822" i="1" s="1"/>
  <c r="S3195" i="1"/>
  <c r="T1795" i="1" s="1"/>
  <c r="S3196" i="1"/>
  <c r="S3197" i="1"/>
  <c r="S3198" i="1"/>
  <c r="T2387" i="1" s="1"/>
  <c r="S3199" i="1"/>
  <c r="T1789" i="1" s="1"/>
  <c r="S3200" i="1"/>
  <c r="S3201" i="1"/>
  <c r="S3202" i="1"/>
  <c r="T3280" i="1" s="1"/>
  <c r="S3203" i="1"/>
  <c r="S3204" i="1"/>
  <c r="S3205" i="1"/>
  <c r="T2680" i="1" s="1"/>
  <c r="S3206" i="1"/>
  <c r="S3207" i="1"/>
  <c r="T2143" i="1" s="1"/>
  <c r="S3208" i="1"/>
  <c r="S3209" i="1"/>
  <c r="S3210" i="1"/>
  <c r="T1148" i="1" s="1"/>
  <c r="S3211" i="1"/>
  <c r="T979" i="1" s="1"/>
  <c r="S3212" i="1"/>
  <c r="T349" i="1" s="1"/>
  <c r="S3213" i="1"/>
  <c r="S3214" i="1"/>
  <c r="T1172" i="1" s="1"/>
  <c r="S3215" i="1"/>
  <c r="T2444" i="1" s="1"/>
  <c r="S3216" i="1"/>
  <c r="T2952" i="1" s="1"/>
  <c r="S3217" i="1"/>
  <c r="S3218" i="1"/>
  <c r="S3219" i="1"/>
  <c r="S3220" i="1"/>
  <c r="S3221" i="1"/>
  <c r="T1960" i="1" s="1"/>
  <c r="S3222" i="1"/>
  <c r="T4041" i="1" s="1"/>
  <c r="S3223" i="1"/>
  <c r="S3224" i="1"/>
  <c r="S3225" i="1"/>
  <c r="S3226" i="1"/>
  <c r="T3881" i="1" s="1"/>
  <c r="S3227" i="1"/>
  <c r="S3228" i="1"/>
  <c r="S3229" i="1"/>
  <c r="S3230" i="1"/>
  <c r="S3231" i="1"/>
  <c r="T1564" i="1" s="1"/>
  <c r="S3232" i="1"/>
  <c r="S3233" i="1"/>
  <c r="S3234" i="1"/>
  <c r="T3297" i="1" s="1"/>
  <c r="S3235" i="1"/>
  <c r="T4024" i="1" s="1"/>
  <c r="S3236" i="1"/>
  <c r="S3237" i="1"/>
  <c r="S3238" i="1"/>
  <c r="T3889" i="1" s="1"/>
  <c r="S3239" i="1"/>
  <c r="T2709" i="1" s="1"/>
  <c r="S3240" i="1"/>
  <c r="S3241" i="1"/>
  <c r="S3242" i="1"/>
  <c r="S3243" i="1"/>
  <c r="T1435" i="1" s="1"/>
  <c r="S3244" i="1"/>
  <c r="S3245" i="1"/>
  <c r="S3246" i="1"/>
  <c r="S3247" i="1"/>
  <c r="T2299" i="1" s="1"/>
  <c r="S3248" i="1"/>
  <c r="S3249" i="1"/>
  <c r="T2424" i="1" s="1"/>
  <c r="S3250" i="1"/>
  <c r="T2055" i="1" s="1"/>
  <c r="S3251" i="1"/>
  <c r="S3252" i="1"/>
  <c r="S3253" i="1"/>
  <c r="S3254" i="1"/>
  <c r="T3635" i="1" s="1"/>
  <c r="S3255" i="1"/>
  <c r="T3660" i="1" s="1"/>
  <c r="S3256" i="1"/>
  <c r="T2004" i="1" s="1"/>
  <c r="S3257" i="1"/>
  <c r="S3258" i="1"/>
  <c r="T2344" i="1" s="1"/>
  <c r="S3259" i="1"/>
  <c r="S3260" i="1"/>
  <c r="S3261" i="1"/>
  <c r="S3262" i="1"/>
  <c r="T2861" i="1" s="1"/>
  <c r="S3263" i="1"/>
  <c r="T2441" i="1" s="1"/>
  <c r="S3264" i="1"/>
  <c r="T1680" i="1" s="1"/>
  <c r="S3265" i="1"/>
  <c r="T2800" i="1" s="1"/>
  <c r="S3266" i="1"/>
  <c r="T1810" i="1" s="1"/>
  <c r="S3267" i="1"/>
  <c r="T2880" i="1" s="1"/>
  <c r="S3268" i="1"/>
  <c r="S3269" i="1"/>
  <c r="S3270" i="1"/>
  <c r="T3637" i="1" s="1"/>
  <c r="S3271" i="1"/>
  <c r="T2313" i="1" s="1"/>
  <c r="S3272" i="1"/>
  <c r="S3273" i="1"/>
  <c r="S3274" i="1"/>
  <c r="T2799" i="1" s="1"/>
  <c r="S3275" i="1"/>
  <c r="T3680" i="1" s="1"/>
  <c r="S3276" i="1"/>
  <c r="S3277" i="1"/>
  <c r="S3278" i="1"/>
  <c r="T3179" i="1" s="1"/>
  <c r="S3279" i="1"/>
  <c r="T1556" i="1" s="1"/>
  <c r="S3280" i="1"/>
  <c r="S3281" i="1"/>
  <c r="S3282" i="1"/>
  <c r="T2248" i="1" s="1"/>
  <c r="S3283" i="1"/>
  <c r="T2608" i="1" s="1"/>
  <c r="S3284" i="1"/>
  <c r="S3285" i="1"/>
  <c r="S3286" i="1"/>
  <c r="T3040" i="1" s="1"/>
  <c r="S3287" i="1"/>
  <c r="S3288" i="1"/>
  <c r="S3289" i="1"/>
  <c r="S3290" i="1"/>
  <c r="T3417" i="1" s="1"/>
  <c r="S3291" i="1"/>
  <c r="T4005" i="1" s="1"/>
  <c r="S3292" i="1"/>
  <c r="S3293" i="1"/>
  <c r="S3294" i="1"/>
  <c r="T2794" i="1" s="1"/>
  <c r="S3295" i="1"/>
  <c r="T4032" i="1" s="1"/>
  <c r="S3296" i="1"/>
  <c r="S3297" i="1"/>
  <c r="S3298" i="1"/>
  <c r="T2875" i="1" s="1"/>
  <c r="S3299" i="1"/>
  <c r="T2533" i="1" s="1"/>
  <c r="S3300" i="1"/>
  <c r="S3301" i="1"/>
  <c r="T2733" i="1" s="1"/>
  <c r="S3302" i="1"/>
  <c r="T2173" i="1" s="1"/>
  <c r="S3303" i="1"/>
  <c r="S3304" i="1"/>
  <c r="S3305" i="1"/>
  <c r="S3306" i="1"/>
  <c r="T3875" i="1" s="1"/>
  <c r="S3307" i="1"/>
  <c r="T2507" i="1" s="1"/>
  <c r="S3308" i="1"/>
  <c r="S3309" i="1"/>
  <c r="S3310" i="1"/>
  <c r="T3264" i="1" s="1"/>
  <c r="S3311" i="1"/>
  <c r="T3724" i="1" s="1"/>
  <c r="S3312" i="1"/>
  <c r="S3313" i="1"/>
  <c r="S3314" i="1"/>
  <c r="T3795" i="1" s="1"/>
  <c r="S3315" i="1"/>
  <c r="T3049" i="1" s="1"/>
  <c r="S3316" i="1"/>
  <c r="S3317" i="1"/>
  <c r="S3318" i="1"/>
  <c r="T1147" i="1" s="1"/>
  <c r="S3319" i="1"/>
  <c r="S3320" i="1"/>
  <c r="S3321" i="1"/>
  <c r="S3322" i="1"/>
  <c r="T3445" i="1" s="1"/>
  <c r="S3323" i="1"/>
  <c r="T1491" i="1" s="1"/>
  <c r="S3324" i="1"/>
  <c r="S3325" i="1"/>
  <c r="S3326" i="1"/>
  <c r="S3327" i="1"/>
  <c r="T2029" i="1" s="1"/>
  <c r="S3328" i="1"/>
  <c r="S3329" i="1"/>
  <c r="S3330" i="1"/>
  <c r="S3331" i="1"/>
  <c r="T1227" i="1" s="1"/>
  <c r="S3332" i="1"/>
  <c r="S3333" i="1"/>
  <c r="S3334" i="1"/>
  <c r="T1105" i="1" s="1"/>
  <c r="S3335" i="1"/>
  <c r="S3336" i="1"/>
  <c r="S3337" i="1"/>
  <c r="T1149" i="1" s="1"/>
  <c r="S3338" i="1"/>
  <c r="T3213" i="1" s="1"/>
  <c r="S3339" i="1"/>
  <c r="S3340" i="1"/>
  <c r="S3341" i="1"/>
  <c r="S3342" i="1"/>
  <c r="S3343" i="1"/>
  <c r="T3437" i="1" s="1"/>
  <c r="S3344" i="1"/>
  <c r="S3345" i="1"/>
  <c r="T3265" i="1" s="1"/>
  <c r="S3346" i="1"/>
  <c r="T1286" i="1" s="1"/>
  <c r="S3347" i="1"/>
  <c r="S3348" i="1"/>
  <c r="T1980" i="1" s="1"/>
  <c r="S3349" i="1"/>
  <c r="S3350" i="1"/>
  <c r="T3306" i="1" s="1"/>
  <c r="S3351" i="1"/>
  <c r="S3352" i="1"/>
  <c r="S3353" i="1"/>
  <c r="S3354" i="1"/>
  <c r="S3355" i="1"/>
  <c r="T3336" i="1" s="1"/>
  <c r="S3356" i="1"/>
  <c r="S3357" i="1"/>
  <c r="S3358" i="1"/>
  <c r="T3517" i="1" s="1"/>
  <c r="S3359" i="1"/>
  <c r="S3360" i="1"/>
  <c r="S3361" i="1"/>
  <c r="S3362" i="1"/>
  <c r="S3363" i="1"/>
  <c r="T1344" i="1" s="1"/>
  <c r="S3364" i="1"/>
  <c r="S3365" i="1"/>
  <c r="S3366" i="1"/>
  <c r="T3162" i="1" s="1"/>
  <c r="S3367" i="1"/>
  <c r="T2904" i="1" s="1"/>
  <c r="S3368" i="1"/>
  <c r="S3369" i="1"/>
  <c r="S3370" i="1"/>
  <c r="T1692" i="1" s="1"/>
  <c r="S3371" i="1"/>
  <c r="S3372" i="1"/>
  <c r="S3373" i="1"/>
  <c r="S3374" i="1"/>
  <c r="T1303" i="1" s="1"/>
  <c r="S3375" i="1"/>
  <c r="S3376" i="1"/>
  <c r="S3377" i="1"/>
  <c r="S3378" i="1"/>
  <c r="T2007" i="1" s="1"/>
  <c r="S3379" i="1"/>
  <c r="T1977" i="1" s="1"/>
  <c r="S3380" i="1"/>
  <c r="S3381" i="1"/>
  <c r="S3382" i="1"/>
  <c r="T1578" i="1" s="1"/>
  <c r="S3383" i="1"/>
  <c r="S3384" i="1"/>
  <c r="S3385" i="1"/>
  <c r="S3386" i="1"/>
  <c r="T2825" i="1" s="1"/>
  <c r="S3387" i="1"/>
  <c r="S3388" i="1"/>
  <c r="T1616" i="1" s="1"/>
  <c r="S3389" i="1"/>
  <c r="S3390" i="1"/>
  <c r="T2337" i="1" s="1"/>
  <c r="S3391" i="1"/>
  <c r="T3380" i="1" s="1"/>
  <c r="S3392" i="1"/>
  <c r="S3393" i="1"/>
  <c r="S3394" i="1"/>
  <c r="T3242" i="1" s="1"/>
  <c r="S3395" i="1"/>
  <c r="T1527" i="1" s="1"/>
  <c r="S3396" i="1"/>
  <c r="S3397" i="1"/>
  <c r="S3398" i="1"/>
  <c r="T942" i="1" s="1"/>
  <c r="S3399" i="1"/>
  <c r="S3400" i="1"/>
  <c r="S3401" i="1"/>
  <c r="T1857" i="1" s="1"/>
  <c r="S3402" i="1"/>
  <c r="T1210" i="1" s="1"/>
  <c r="S3403" i="1"/>
  <c r="T2532" i="1" s="1"/>
  <c r="S3404" i="1"/>
  <c r="S3405" i="1"/>
  <c r="S3406" i="1"/>
  <c r="T2369" i="1" s="1"/>
  <c r="S3407" i="1"/>
  <c r="T3121" i="1" s="1"/>
  <c r="S3408" i="1"/>
  <c r="S3409" i="1"/>
  <c r="T1053" i="1" s="1"/>
  <c r="S3410" i="1"/>
  <c r="T1098" i="1" s="1"/>
  <c r="S3411" i="1"/>
  <c r="T3533" i="1" s="1"/>
  <c r="S3412" i="1"/>
  <c r="S3413" i="1"/>
  <c r="T2744" i="1" s="1"/>
  <c r="S3414" i="1"/>
  <c r="T1392" i="1" s="1"/>
  <c r="S3415" i="1"/>
  <c r="S3416" i="1"/>
  <c r="S3417" i="1"/>
  <c r="S3418" i="1"/>
  <c r="T2118" i="1" s="1"/>
  <c r="S3419" i="1"/>
  <c r="T1439" i="1" s="1"/>
  <c r="S3420" i="1"/>
  <c r="S3421" i="1"/>
  <c r="S3422" i="1"/>
  <c r="T3109" i="1" s="1"/>
  <c r="S3423" i="1"/>
  <c r="T1907" i="1" s="1"/>
  <c r="S3424" i="1"/>
  <c r="S3425" i="1"/>
  <c r="S3426" i="1"/>
  <c r="S3427" i="1"/>
  <c r="T1407" i="1" s="1"/>
  <c r="S3428" i="1"/>
  <c r="S3429" i="1"/>
  <c r="S3430" i="1"/>
  <c r="T1911" i="1" s="1"/>
  <c r="S3431" i="1"/>
  <c r="S3432" i="1"/>
  <c r="S3433" i="1"/>
  <c r="S3434" i="1"/>
  <c r="T3036" i="1" s="1"/>
  <c r="S3435" i="1"/>
  <c r="T975" i="1" s="1"/>
  <c r="S3436" i="1"/>
  <c r="S3437" i="1"/>
  <c r="S3438" i="1"/>
  <c r="T1287" i="1" s="1"/>
  <c r="S3439" i="1"/>
  <c r="T2577" i="1" s="1"/>
  <c r="S3440" i="1"/>
  <c r="S3441" i="1"/>
  <c r="S3442" i="1"/>
  <c r="T1099" i="1" s="1"/>
  <c r="S3443" i="1"/>
  <c r="T2835" i="1" s="1"/>
  <c r="S3444" i="1"/>
  <c r="S3445" i="1"/>
  <c r="S3446" i="1"/>
  <c r="T3463" i="1" s="1"/>
  <c r="S3447" i="1"/>
  <c r="S3448" i="1"/>
  <c r="S3449" i="1"/>
  <c r="S3450" i="1"/>
  <c r="T1665" i="1" s="1"/>
  <c r="S3451" i="1"/>
  <c r="T3500" i="1" s="1"/>
  <c r="S3452" i="1"/>
  <c r="S3453" i="1"/>
  <c r="S3454" i="1"/>
  <c r="T1128" i="1" s="1"/>
  <c r="S3455" i="1"/>
  <c r="S3456" i="1"/>
  <c r="S3457" i="1"/>
  <c r="S3458" i="1"/>
  <c r="T1135" i="1" s="1"/>
  <c r="S3459" i="1"/>
  <c r="T1809" i="1" s="1"/>
  <c r="S3460" i="1"/>
  <c r="S3461" i="1"/>
  <c r="T3341" i="1" s="1"/>
  <c r="S3462" i="1"/>
  <c r="T1293" i="1" s="1"/>
  <c r="S3463" i="1"/>
  <c r="S3464" i="1"/>
  <c r="S3465" i="1"/>
  <c r="T3688" i="1" s="1"/>
  <c r="S3466" i="1"/>
  <c r="S3467" i="1"/>
  <c r="T2564" i="1" s="1"/>
  <c r="S3468" i="1"/>
  <c r="S3469" i="1"/>
  <c r="T1973" i="1" s="1"/>
  <c r="S3470" i="1"/>
  <c r="T3668" i="1" s="1"/>
  <c r="S3471" i="1"/>
  <c r="T3275" i="1" s="1"/>
  <c r="S3472" i="1"/>
  <c r="S3473" i="1"/>
  <c r="S3474" i="1"/>
  <c r="T1547" i="1" s="1"/>
  <c r="S3475" i="1"/>
  <c r="T2023" i="1" s="1"/>
  <c r="S3476" i="1"/>
  <c r="S3477" i="1"/>
  <c r="S3478" i="1"/>
  <c r="T1514" i="1" s="1"/>
  <c r="S3479" i="1"/>
  <c r="T2277" i="1" s="1"/>
  <c r="S3480" i="1"/>
  <c r="S3481" i="1"/>
  <c r="S3482" i="1"/>
  <c r="T2439" i="1" s="1"/>
  <c r="S3483" i="1"/>
  <c r="S3484" i="1"/>
  <c r="S3485" i="1"/>
  <c r="S3486" i="1"/>
  <c r="T3423" i="1" s="1"/>
  <c r="S3487" i="1"/>
  <c r="S3488" i="1"/>
  <c r="S3489" i="1"/>
  <c r="S3490" i="1"/>
  <c r="S3491" i="1"/>
  <c r="T920" i="1" s="1"/>
  <c r="S3492" i="1"/>
  <c r="S3493" i="1"/>
  <c r="T2245" i="1" s="1"/>
  <c r="S3494" i="1"/>
  <c r="T2749" i="1" s="1"/>
  <c r="S3495" i="1"/>
  <c r="S3496" i="1"/>
  <c r="S3497" i="1"/>
  <c r="S3498" i="1"/>
  <c r="T3627" i="1" s="1"/>
  <c r="S3499" i="1"/>
  <c r="T3441" i="1" s="1"/>
  <c r="S3500" i="1"/>
  <c r="S3501" i="1"/>
  <c r="S3502" i="1"/>
  <c r="S3503" i="1"/>
  <c r="S3504" i="1"/>
  <c r="S3505" i="1"/>
  <c r="S3506" i="1"/>
  <c r="T2848" i="1" s="1"/>
  <c r="S3507" i="1"/>
  <c r="S3508" i="1"/>
  <c r="T1168" i="1" s="1"/>
  <c r="S3509" i="1"/>
  <c r="T3368" i="1" s="1"/>
  <c r="S3510" i="1"/>
  <c r="T3332" i="1" s="1"/>
  <c r="S3511" i="1"/>
  <c r="T1635" i="1" s="1"/>
  <c r="S3512" i="1"/>
  <c r="T1072" i="1" s="1"/>
  <c r="S3513" i="1"/>
  <c r="S3514" i="1"/>
  <c r="T1994" i="1" s="1"/>
  <c r="S3515" i="1"/>
  <c r="T998" i="1" s="1"/>
  <c r="S3516" i="1"/>
  <c r="S3517" i="1"/>
  <c r="S3518" i="1"/>
  <c r="T1308" i="1" s="1"/>
  <c r="S3519" i="1"/>
  <c r="T1048" i="1" s="1"/>
  <c r="S3520" i="1"/>
  <c r="S3521" i="1"/>
  <c r="T1905" i="1" s="1"/>
  <c r="S3522" i="1"/>
  <c r="T2635" i="1" s="1"/>
  <c r="S3523" i="1"/>
  <c r="T1399" i="1" s="1"/>
  <c r="S3524" i="1"/>
  <c r="S3525" i="1"/>
  <c r="S3526" i="1"/>
  <c r="T1396" i="1" s="1"/>
  <c r="S3527" i="1"/>
  <c r="T2601" i="1" s="1"/>
  <c r="S3528" i="1"/>
  <c r="S3529" i="1"/>
  <c r="S3530" i="1"/>
  <c r="T3953" i="1" s="1"/>
  <c r="S3531" i="1"/>
  <c r="T2472" i="1" s="1"/>
  <c r="S3532" i="1"/>
  <c r="T3228" i="1" s="1"/>
  <c r="S3533" i="1"/>
  <c r="S3534" i="1"/>
  <c r="T1406" i="1" s="1"/>
  <c r="S3535" i="1"/>
  <c r="S3536" i="1"/>
  <c r="S3537" i="1"/>
  <c r="S3538" i="1"/>
  <c r="T2932" i="1" s="1"/>
  <c r="S3539" i="1"/>
  <c r="S3540" i="1"/>
  <c r="S3541" i="1"/>
  <c r="T3656" i="1" s="1"/>
  <c r="S3542" i="1"/>
  <c r="T3458" i="1" s="1"/>
  <c r="S3543" i="1"/>
  <c r="T2620" i="1" s="1"/>
  <c r="S3544" i="1"/>
  <c r="S3545" i="1"/>
  <c r="T2361" i="1" s="1"/>
  <c r="S3546" i="1"/>
  <c r="T1919" i="1" s="1"/>
  <c r="S3547" i="1"/>
  <c r="S3548" i="1"/>
  <c r="S3549" i="1"/>
  <c r="S3550" i="1"/>
  <c r="T3126" i="1" s="1"/>
  <c r="S3551" i="1"/>
  <c r="S3552" i="1"/>
  <c r="T3296" i="1" s="1"/>
  <c r="S3553" i="1"/>
  <c r="S3554" i="1"/>
  <c r="T1021" i="1" s="1"/>
  <c r="S3555" i="1"/>
  <c r="T2544" i="1" s="1"/>
  <c r="S3556" i="1"/>
  <c r="S3557" i="1"/>
  <c r="S3558" i="1"/>
  <c r="T1095" i="1" s="1"/>
  <c r="S3559" i="1"/>
  <c r="T886" i="1" s="1"/>
  <c r="S3560" i="1"/>
  <c r="S3561" i="1"/>
  <c r="T2536" i="1" s="1"/>
  <c r="S3562" i="1"/>
  <c r="T2233" i="1" s="1"/>
  <c r="S3563" i="1"/>
  <c r="S3564" i="1"/>
  <c r="S3565" i="1"/>
  <c r="T3564" i="1" s="1"/>
  <c r="S3566" i="1"/>
  <c r="T2663" i="1" s="1"/>
  <c r="S3567" i="1"/>
  <c r="T1708" i="1" s="1"/>
  <c r="S3568" i="1"/>
  <c r="S3569" i="1"/>
  <c r="T2301" i="1" s="1"/>
  <c r="S3570" i="1"/>
  <c r="T1355" i="1" s="1"/>
  <c r="S3571" i="1"/>
  <c r="T1735" i="1" s="1"/>
  <c r="S3572" i="1"/>
  <c r="S3573" i="1"/>
  <c r="T1484" i="1" s="1"/>
  <c r="S3574" i="1"/>
  <c r="T2349" i="1" s="1"/>
  <c r="S3575" i="1"/>
  <c r="T1515" i="1" s="1"/>
  <c r="S3576" i="1"/>
  <c r="S3577" i="1"/>
  <c r="S3578" i="1"/>
  <c r="T3763" i="1" s="1"/>
  <c r="S3579" i="1"/>
  <c r="S3580" i="1"/>
  <c r="S3581" i="1"/>
  <c r="T3193" i="1" s="1"/>
  <c r="S3582" i="1"/>
  <c r="T1852" i="1" s="1"/>
  <c r="S3583" i="1"/>
  <c r="S3584" i="1"/>
  <c r="S3585" i="1"/>
  <c r="S3586" i="1"/>
  <c r="S3587" i="1"/>
  <c r="S3588" i="1"/>
  <c r="S3589" i="1"/>
  <c r="S3590" i="1"/>
  <c r="T2169" i="1" s="1"/>
  <c r="S3591" i="1"/>
  <c r="T2267" i="1" s="1"/>
  <c r="S3592" i="1"/>
  <c r="S3593" i="1"/>
  <c r="S3594" i="1"/>
  <c r="T1750" i="1" s="1"/>
  <c r="S3595" i="1"/>
  <c r="S3596" i="1"/>
  <c r="S3597" i="1"/>
  <c r="S3598" i="1"/>
  <c r="T1310" i="1" s="1"/>
  <c r="S3599" i="1"/>
  <c r="T3144" i="1" s="1"/>
  <c r="S3600" i="1"/>
  <c r="S3601" i="1"/>
  <c r="S3602" i="1"/>
  <c r="S3603" i="1"/>
  <c r="S3604" i="1"/>
  <c r="S3605" i="1"/>
  <c r="S3606" i="1"/>
  <c r="T3348" i="1" s="1"/>
  <c r="S3607" i="1"/>
  <c r="S3608" i="1"/>
  <c r="S3609" i="1"/>
  <c r="S3610" i="1"/>
  <c r="T3421" i="1" s="1"/>
  <c r="S3611" i="1"/>
  <c r="S3612" i="1"/>
  <c r="S3613" i="1"/>
  <c r="T2061" i="1" s="1"/>
  <c r="S3614" i="1"/>
  <c r="T1027" i="1" s="1"/>
  <c r="S3615" i="1"/>
  <c r="S3616" i="1"/>
  <c r="S3617" i="1"/>
  <c r="S3618" i="1"/>
  <c r="T1968" i="1" s="1"/>
  <c r="S3619" i="1"/>
  <c r="T4057" i="1" s="1"/>
  <c r="S3620" i="1"/>
  <c r="S3621" i="1"/>
  <c r="S3622" i="1"/>
  <c r="T1908" i="1" s="1"/>
  <c r="S3623" i="1"/>
  <c r="S3624" i="1"/>
  <c r="S3625" i="1"/>
  <c r="T1160" i="1" s="1"/>
  <c r="S3626" i="1"/>
  <c r="T3537" i="1" s="1"/>
  <c r="S3627" i="1"/>
  <c r="T2388" i="1" s="1"/>
  <c r="S3628" i="1"/>
  <c r="S3629" i="1"/>
  <c r="S3630" i="1"/>
  <c r="T2822" i="1" s="1"/>
  <c r="S3631" i="1"/>
  <c r="T3212" i="1" s="1"/>
  <c r="S3632" i="1"/>
  <c r="S3633" i="1"/>
  <c r="S3634" i="1"/>
  <c r="T1619" i="1" s="1"/>
  <c r="S3635" i="1"/>
  <c r="T3765" i="1" s="1"/>
  <c r="S3636" i="1"/>
  <c r="S3637" i="1"/>
  <c r="S3638" i="1"/>
  <c r="T2632" i="1" s="1"/>
  <c r="S3639" i="1"/>
  <c r="T1717" i="1" s="1"/>
  <c r="S3640" i="1"/>
  <c r="S3641" i="1"/>
  <c r="S3642" i="1"/>
  <c r="T2184" i="1" s="1"/>
  <c r="S3643" i="1"/>
  <c r="T1448" i="1" s="1"/>
  <c r="S3644" i="1"/>
  <c r="S3645" i="1"/>
  <c r="S3646" i="1"/>
  <c r="T3118" i="1" s="1"/>
  <c r="S3647" i="1"/>
  <c r="S3648" i="1"/>
  <c r="S3649" i="1"/>
  <c r="S3650" i="1"/>
  <c r="T1414" i="1" s="1"/>
  <c r="S3651" i="1"/>
  <c r="T993" i="1" s="1"/>
  <c r="S3652" i="1"/>
  <c r="S3653" i="1"/>
  <c r="S3654" i="1"/>
  <c r="T3649" i="1" s="1"/>
  <c r="S3655" i="1"/>
  <c r="T2520" i="1" s="1"/>
  <c r="S3656" i="1"/>
  <c r="S3657" i="1"/>
  <c r="T2461" i="1" s="1"/>
  <c r="S3658" i="1"/>
  <c r="T3963" i="1" s="1"/>
  <c r="S3659" i="1"/>
  <c r="T3399" i="1" s="1"/>
  <c r="S3660" i="1"/>
  <c r="S3661" i="1"/>
  <c r="S3662" i="1"/>
  <c r="T1701" i="1" s="1"/>
  <c r="S3663" i="1"/>
  <c r="T3247" i="1" s="1"/>
  <c r="S3664" i="1"/>
  <c r="S3665" i="1"/>
  <c r="S3666" i="1"/>
  <c r="T3470" i="1" s="1"/>
  <c r="S3667" i="1"/>
  <c r="T2837" i="1" s="1"/>
  <c r="S3668" i="1"/>
  <c r="T1141" i="1" s="1"/>
  <c r="S3669" i="1"/>
  <c r="S3670" i="1"/>
  <c r="T2504" i="1" s="1"/>
  <c r="S3671" i="1"/>
  <c r="S3672" i="1"/>
  <c r="S3673" i="1"/>
  <c r="S3674" i="1"/>
  <c r="T1387" i="1" s="1"/>
  <c r="S3675" i="1"/>
  <c r="T1492" i="1" s="1"/>
  <c r="S3676" i="1"/>
  <c r="T3572" i="1" s="1"/>
  <c r="S3677" i="1"/>
  <c r="S3678" i="1"/>
  <c r="T1376" i="1" s="1"/>
  <c r="S3679" i="1"/>
  <c r="T1071" i="1" s="1"/>
  <c r="S3680" i="1"/>
  <c r="S3681" i="1"/>
  <c r="S3682" i="1"/>
  <c r="T3720" i="1" s="1"/>
  <c r="S3683" i="1"/>
  <c r="S3684" i="1"/>
  <c r="S3685" i="1"/>
  <c r="S3686" i="1"/>
  <c r="T2609" i="1" s="1"/>
  <c r="S3687" i="1"/>
  <c r="T919" i="1" s="1"/>
  <c r="S3688" i="1"/>
  <c r="S3689" i="1"/>
  <c r="S3690" i="1"/>
  <c r="T1170" i="1" s="1"/>
  <c r="S3691" i="1"/>
  <c r="S3692" i="1"/>
  <c r="S3693" i="1"/>
  <c r="S3694" i="1"/>
  <c r="T1430" i="1" s="1"/>
  <c r="S3695" i="1"/>
  <c r="S3696" i="1"/>
  <c r="S3697" i="1"/>
  <c r="T1772" i="1" s="1"/>
  <c r="S3698" i="1"/>
  <c r="T1749" i="1" s="1"/>
  <c r="S3699" i="1"/>
  <c r="T3337" i="1" s="1"/>
  <c r="S3700" i="1"/>
  <c r="S3701" i="1"/>
  <c r="S3702" i="1"/>
  <c r="T1401" i="1" s="1"/>
  <c r="S3703" i="1"/>
  <c r="S3704" i="1"/>
  <c r="T3476" i="1" s="1"/>
  <c r="S3705" i="1"/>
  <c r="S3706" i="1"/>
  <c r="T3292" i="1" s="1"/>
  <c r="S3707" i="1"/>
  <c r="T1035" i="1" s="1"/>
  <c r="S3708" i="1"/>
  <c r="S3709" i="1"/>
  <c r="S3710" i="1"/>
  <c r="T1106" i="1" s="1"/>
  <c r="S3711" i="1"/>
  <c r="S3712" i="1"/>
  <c r="S3713" i="1"/>
  <c r="S3714" i="1"/>
  <c r="T2296" i="1" s="1"/>
  <c r="S3715" i="1"/>
  <c r="T3416" i="1" s="1"/>
  <c r="S3716" i="1"/>
  <c r="S3717" i="1"/>
  <c r="S3718" i="1"/>
  <c r="T3000" i="1" s="1"/>
  <c r="S3719" i="1"/>
  <c r="S3720" i="1"/>
  <c r="S3721" i="1"/>
  <c r="T2352" i="1" s="1"/>
  <c r="S3722" i="1"/>
  <c r="T2420" i="1" s="1"/>
  <c r="S3723" i="1"/>
  <c r="T1545" i="1" s="1"/>
  <c r="S3724" i="1"/>
  <c r="S3725" i="1"/>
  <c r="S3726" i="1"/>
  <c r="T3302" i="1" s="1"/>
  <c r="S3727" i="1"/>
  <c r="T3100" i="1" s="1"/>
  <c r="S3728" i="1"/>
  <c r="S3729" i="1"/>
  <c r="S3730" i="1"/>
  <c r="T2576" i="1" s="1"/>
  <c r="S3731" i="1"/>
  <c r="T1920" i="1" s="1"/>
  <c r="S3732" i="1"/>
  <c r="S3733" i="1"/>
  <c r="S3734" i="1"/>
  <c r="T1688" i="1" s="1"/>
  <c r="S3735" i="1"/>
  <c r="T2176" i="1" s="1"/>
  <c r="S3736" i="1"/>
  <c r="T2124" i="1" s="1"/>
  <c r="S3737" i="1"/>
  <c r="T2253" i="1" s="1"/>
  <c r="S3738" i="1"/>
  <c r="T1953" i="1" s="1"/>
  <c r="S3739" i="1"/>
  <c r="S3740" i="1"/>
  <c r="S3741" i="1"/>
  <c r="T3541" i="1" s="1"/>
  <c r="S3742" i="1"/>
  <c r="T1201" i="1" s="1"/>
  <c r="S3743" i="1"/>
  <c r="T2923" i="1" s="1"/>
  <c r="S3744" i="1"/>
  <c r="S3745" i="1"/>
  <c r="S3746" i="1"/>
  <c r="T1045" i="1" s="1"/>
  <c r="S3747" i="1"/>
  <c r="T1190" i="1" s="1"/>
  <c r="S3748" i="1"/>
  <c r="S3749" i="1"/>
  <c r="S3750" i="1"/>
  <c r="T3080" i="1" s="1"/>
  <c r="S3751" i="1"/>
  <c r="S3752" i="1"/>
  <c r="S3753" i="1"/>
  <c r="S3754" i="1"/>
  <c r="T3705" i="1" s="1"/>
  <c r="S3755" i="1"/>
  <c r="S3756" i="1"/>
  <c r="T1097" i="1" s="1"/>
  <c r="S3757" i="1"/>
  <c r="S3758" i="1"/>
  <c r="T959" i="1" s="1"/>
  <c r="S3759" i="1"/>
  <c r="T1652" i="1" s="1"/>
  <c r="S3760" i="1"/>
  <c r="S3761" i="1"/>
  <c r="S3762" i="1"/>
  <c r="S3763" i="1"/>
  <c r="S3764" i="1"/>
  <c r="S3765" i="1"/>
  <c r="S3766" i="1"/>
  <c r="T3401" i="1" s="1"/>
  <c r="S3767" i="1"/>
  <c r="T1130" i="1" s="1"/>
  <c r="S3768" i="1"/>
  <c r="S3769" i="1"/>
  <c r="S3770" i="1"/>
  <c r="T963" i="1" s="1"/>
  <c r="S3771" i="1"/>
  <c r="T3236" i="1" s="1"/>
  <c r="S3772" i="1"/>
  <c r="S3773" i="1"/>
  <c r="T3377" i="1" s="1"/>
  <c r="S3774" i="1"/>
  <c r="T3836" i="1" s="1"/>
  <c r="S3775" i="1"/>
  <c r="T3777" i="1" s="1"/>
  <c r="S3776" i="1"/>
  <c r="S3777" i="1"/>
  <c r="S3778" i="1"/>
  <c r="T1115" i="1" s="1"/>
  <c r="S3779" i="1"/>
  <c r="T1413" i="1" s="1"/>
  <c r="S3780" i="1"/>
  <c r="S3781" i="1"/>
  <c r="S3782" i="1"/>
  <c r="T2421" i="1" s="1"/>
  <c r="S3783" i="1"/>
  <c r="T1343" i="1" s="1"/>
  <c r="S3784" i="1"/>
  <c r="S3785" i="1"/>
  <c r="S3786" i="1"/>
  <c r="T3499" i="1" s="1"/>
  <c r="S3787" i="1"/>
  <c r="S3788" i="1"/>
  <c r="S3789" i="1"/>
  <c r="S3790" i="1"/>
  <c r="T2946" i="1" s="1"/>
  <c r="S3791" i="1"/>
  <c r="T2317" i="1" s="1"/>
  <c r="S3792" i="1"/>
  <c r="S3793" i="1"/>
  <c r="T948" i="1" s="1"/>
  <c r="S3794" i="1"/>
  <c r="T2433" i="1" s="1"/>
  <c r="S3795" i="1"/>
  <c r="T1691" i="1" s="1"/>
  <c r="S3796" i="1"/>
  <c r="S3797" i="1"/>
  <c r="S3798" i="1"/>
  <c r="T3847" i="1" s="1"/>
  <c r="S3799" i="1"/>
  <c r="T2105" i="1" s="1"/>
  <c r="S3800" i="1"/>
  <c r="S3801" i="1"/>
  <c r="S3802" i="1"/>
  <c r="T1736" i="1" s="1"/>
  <c r="S3803" i="1"/>
  <c r="T1716" i="1" s="1"/>
  <c r="S3804" i="1"/>
  <c r="S3805" i="1"/>
  <c r="S3806" i="1"/>
  <c r="T3484" i="1" s="1"/>
  <c r="S3807" i="1"/>
  <c r="T1281" i="1" s="1"/>
  <c r="S3808" i="1"/>
  <c r="T1057" i="1" s="1"/>
  <c r="S3809" i="1"/>
  <c r="S3810" i="1"/>
  <c r="T2006" i="1" s="1"/>
  <c r="S3811" i="1"/>
  <c r="T1065" i="1" s="1"/>
  <c r="S3812" i="1"/>
  <c r="S3813" i="1"/>
  <c r="S3814" i="1"/>
  <c r="T2202" i="1" s="1"/>
  <c r="S3815" i="1"/>
  <c r="S3816" i="1"/>
  <c r="S3817" i="1"/>
  <c r="T2581" i="1" s="1"/>
  <c r="S3818" i="1"/>
  <c r="T1091" i="1" s="1"/>
  <c r="S3819" i="1"/>
  <c r="T2801" i="1" s="1"/>
  <c r="S3820" i="1"/>
  <c r="S3821" i="1"/>
  <c r="S3822" i="1"/>
  <c r="T2396" i="1" s="1"/>
  <c r="S3823" i="1"/>
  <c r="S3824" i="1"/>
  <c r="S3825" i="1"/>
  <c r="S3826" i="1"/>
  <c r="T3608" i="1" s="1"/>
  <c r="S3827" i="1"/>
  <c r="T2363" i="1" s="1"/>
  <c r="S3828" i="1"/>
  <c r="S3829" i="1"/>
  <c r="S3830" i="1"/>
  <c r="T1609" i="1" s="1"/>
  <c r="S3831" i="1"/>
  <c r="T3645" i="1" s="1"/>
  <c r="S3832" i="1"/>
  <c r="S3833" i="1"/>
  <c r="S3834" i="1"/>
  <c r="T3027" i="1" s="1"/>
  <c r="S3835" i="1"/>
  <c r="T1679" i="1" s="1"/>
  <c r="S3836" i="1"/>
  <c r="S3837" i="1"/>
  <c r="S3838" i="1"/>
  <c r="T3560" i="1" s="1"/>
  <c r="S3839" i="1"/>
  <c r="T2371" i="1" s="1"/>
  <c r="S3840" i="1"/>
  <c r="S3841" i="1"/>
  <c r="S3842" i="1"/>
  <c r="T3200" i="1" s="1"/>
  <c r="S3843" i="1"/>
  <c r="T995" i="1" s="1"/>
  <c r="S3844" i="1"/>
  <c r="S3845" i="1"/>
  <c r="S3846" i="1"/>
  <c r="T947" i="1" s="1"/>
  <c r="S3847" i="1"/>
  <c r="T2695" i="1" s="1"/>
  <c r="S3848" i="1"/>
  <c r="T1409" i="1" s="1"/>
  <c r="S3849" i="1"/>
  <c r="S3850" i="1"/>
  <c r="T2746" i="1" s="1"/>
  <c r="S3851" i="1"/>
  <c r="T2312" i="1" s="1"/>
  <c r="S3852" i="1"/>
  <c r="S3853" i="1"/>
  <c r="T2449" i="1" s="1"/>
  <c r="S3854" i="1"/>
  <c r="T2033" i="1" s="1"/>
  <c r="S3855" i="1"/>
  <c r="T1277" i="1" s="1"/>
  <c r="S3856" i="1"/>
  <c r="S3857" i="1"/>
  <c r="T2008" i="1" s="1"/>
  <c r="S3858" i="1"/>
  <c r="T1924" i="1" s="1"/>
  <c r="S3859" i="1"/>
  <c r="T1169" i="1" s="1"/>
  <c r="S3860" i="1"/>
  <c r="S3861" i="1"/>
  <c r="T1028" i="1" s="1"/>
  <c r="S3862" i="1"/>
  <c r="T1203" i="1" s="1"/>
  <c r="S3863" i="1"/>
  <c r="T1493" i="1" s="1"/>
  <c r="S3864" i="1"/>
  <c r="S3865" i="1"/>
  <c r="S3866" i="1"/>
  <c r="T2839" i="1" s="1"/>
  <c r="S3867" i="1"/>
  <c r="T1245" i="1" s="1"/>
  <c r="S3868" i="1"/>
  <c r="S3869" i="1"/>
  <c r="S3870" i="1"/>
  <c r="T1341" i="1" s="1"/>
  <c r="S3871" i="1"/>
  <c r="S3872" i="1"/>
  <c r="S3873" i="1"/>
  <c r="S3874" i="1"/>
  <c r="S3875" i="1"/>
  <c r="T2717" i="1" s="1"/>
  <c r="S3876" i="1"/>
  <c r="S3877" i="1"/>
  <c r="T3697" i="1" s="1"/>
  <c r="S3878" i="1"/>
  <c r="T3017" i="1" s="1"/>
  <c r="S3879" i="1"/>
  <c r="T3837" i="1" s="1"/>
  <c r="S3880" i="1"/>
  <c r="T2376" i="1" s="1"/>
  <c r="S3881" i="1"/>
  <c r="T1776" i="1" s="1"/>
  <c r="S3882" i="1"/>
  <c r="T1119" i="1" s="1"/>
  <c r="S3883" i="1"/>
  <c r="T4001" i="1" s="1"/>
  <c r="S3884" i="1"/>
  <c r="S3885" i="1"/>
  <c r="T1301" i="1" s="1"/>
  <c r="S3886" i="1"/>
  <c r="T2035" i="1" s="1"/>
  <c r="S3887" i="1"/>
  <c r="T3320" i="1" s="1"/>
  <c r="S3888" i="1"/>
  <c r="S3889" i="1"/>
  <c r="T2089" i="1" s="1"/>
  <c r="S3890" i="1"/>
  <c r="S3891" i="1"/>
  <c r="T1723" i="1" s="1"/>
  <c r="S3892" i="1"/>
  <c r="S3893" i="1"/>
  <c r="S3894" i="1"/>
  <c r="T1349" i="1" s="1"/>
  <c r="S3895" i="1"/>
  <c r="T986" i="1" s="1"/>
  <c r="S3896" i="1"/>
  <c r="S3897" i="1"/>
  <c r="S3898" i="1"/>
  <c r="T1041" i="1" s="1"/>
  <c r="S3899" i="1"/>
  <c r="T1738" i="1" s="1"/>
  <c r="S3900" i="1"/>
  <c r="S3901" i="1"/>
  <c r="S3902" i="1"/>
  <c r="T2303" i="1" s="1"/>
  <c r="S3903" i="1"/>
  <c r="T2891" i="1" s="1"/>
  <c r="S3904" i="1"/>
  <c r="S3905" i="1"/>
  <c r="T2505" i="1" s="1"/>
  <c r="S3906" i="1"/>
  <c r="S3907" i="1"/>
  <c r="T2259" i="1" s="1"/>
  <c r="S3908" i="1"/>
  <c r="S3909" i="1"/>
  <c r="S3910" i="1"/>
  <c r="T1205" i="1" s="1"/>
  <c r="S3911" i="1"/>
  <c r="T1329" i="1" s="1"/>
  <c r="S3912" i="1"/>
  <c r="S3913" i="1"/>
  <c r="S3914" i="1"/>
  <c r="T2005" i="1" s="1"/>
  <c r="S3915" i="1"/>
  <c r="T2873" i="1" s="1"/>
  <c r="S3916" i="1"/>
  <c r="S3917" i="1"/>
  <c r="S3918" i="1"/>
  <c r="T3379" i="1" s="1"/>
  <c r="S3919" i="1"/>
  <c r="T1332" i="1" s="1"/>
  <c r="S3920" i="1"/>
  <c r="T1260" i="1" s="1"/>
  <c r="S3921" i="1"/>
  <c r="S3922" i="1"/>
  <c r="T3781" i="1" s="1"/>
  <c r="S3923" i="1"/>
  <c r="T1532" i="1" s="1"/>
  <c r="S3924" i="1"/>
  <c r="T1832" i="1" s="1"/>
  <c r="S3925" i="1"/>
  <c r="S3926" i="1"/>
  <c r="T1015" i="1" s="1"/>
  <c r="S3927" i="1"/>
  <c r="T1131" i="1" s="1"/>
  <c r="S3928" i="1"/>
  <c r="S3929" i="1"/>
  <c r="S3930" i="1"/>
  <c r="T2745" i="1" s="1"/>
  <c r="S3931" i="1"/>
  <c r="T3657" i="1" s="1"/>
  <c r="S3932" i="1"/>
  <c r="S3933" i="1"/>
  <c r="S3934" i="1"/>
  <c r="T3135" i="1" s="1"/>
  <c r="S3935" i="1"/>
  <c r="T3524" i="1" s="1"/>
  <c r="S3936" i="1"/>
  <c r="S3937" i="1"/>
  <c r="S3938" i="1"/>
  <c r="T3813" i="1" s="1"/>
  <c r="S3939" i="1"/>
  <c r="T3504" i="1" s="1"/>
  <c r="S3940" i="1"/>
  <c r="S3941" i="1"/>
  <c r="T1496" i="1" s="1"/>
  <c r="S3942" i="1"/>
  <c r="T1669" i="1" s="1"/>
  <c r="S3943" i="1"/>
  <c r="T1588" i="1" s="1"/>
  <c r="S3944" i="1"/>
  <c r="S3945" i="1"/>
  <c r="S3946" i="1"/>
  <c r="T2599" i="1" s="1"/>
  <c r="S3947" i="1"/>
  <c r="T2203" i="1" s="1"/>
  <c r="S3948" i="1"/>
  <c r="S3949" i="1"/>
  <c r="T3696" i="1" s="1"/>
  <c r="S3950" i="1"/>
  <c r="T1164" i="1" s="1"/>
  <c r="S3951" i="1"/>
  <c r="T1807" i="1" s="1"/>
  <c r="S3952" i="1"/>
  <c r="S3953" i="1"/>
  <c r="S3954" i="1"/>
  <c r="T2683" i="1" s="1"/>
  <c r="S3955" i="1"/>
  <c r="T3548" i="1" s="1"/>
  <c r="S3956" i="1"/>
  <c r="T969" i="1" s="1"/>
  <c r="S3957" i="1"/>
  <c r="S3958" i="1"/>
  <c r="T3273" i="1" s="1"/>
  <c r="S3959" i="1"/>
  <c r="T3447" i="1" s="1"/>
  <c r="S3960" i="1"/>
  <c r="S3961" i="1"/>
  <c r="T1397" i="1" s="1"/>
  <c r="S3962" i="1"/>
  <c r="T2974" i="1" s="1"/>
  <c r="S3963" i="1"/>
  <c r="T912" i="1" s="1"/>
  <c r="S3964" i="1"/>
  <c r="S3965" i="1"/>
  <c r="S3966" i="1"/>
  <c r="T1976" i="1" s="1"/>
  <c r="S3967" i="1"/>
  <c r="T3133" i="1" s="1"/>
  <c r="S3968" i="1"/>
  <c r="S3969" i="1"/>
  <c r="S3970" i="1"/>
  <c r="T3261" i="1" s="1"/>
  <c r="S3971" i="1"/>
  <c r="T3659" i="1" s="1"/>
  <c r="S3972" i="1"/>
  <c r="S3973" i="1"/>
  <c r="S3974" i="1"/>
  <c r="T1731" i="1" s="1"/>
  <c r="S3975" i="1"/>
  <c r="S3976" i="1"/>
  <c r="S3977" i="1"/>
  <c r="S3978" i="1"/>
  <c r="T1186" i="1" s="1"/>
  <c r="S3979" i="1"/>
  <c r="T3531" i="1" s="1"/>
  <c r="S3980" i="1"/>
  <c r="S3981" i="1"/>
  <c r="S3982" i="1"/>
  <c r="T1051" i="1" s="1"/>
  <c r="S3983" i="1"/>
  <c r="T3429" i="1" s="1"/>
  <c r="S3984" i="1"/>
  <c r="S3985" i="1"/>
  <c r="S3986" i="1"/>
  <c r="T1512" i="1" s="1"/>
  <c r="S3987" i="1"/>
  <c r="S3988" i="1"/>
  <c r="S3989" i="1"/>
  <c r="T944" i="1" s="1"/>
  <c r="S3990" i="1"/>
  <c r="T2642" i="1" s="1"/>
  <c r="S3991" i="1"/>
  <c r="S3992" i="1"/>
  <c r="S3993" i="1"/>
  <c r="S3994" i="1"/>
  <c r="T2812" i="1" s="1"/>
  <c r="S3995" i="1"/>
  <c r="T2196" i="1" s="1"/>
  <c r="S3996" i="1"/>
  <c r="S3997" i="1"/>
  <c r="S3998" i="1"/>
  <c r="T1633" i="1" s="1"/>
  <c r="S3999" i="1"/>
  <c r="T2057" i="1" s="1"/>
  <c r="S4000" i="1"/>
  <c r="S4001" i="1"/>
  <c r="S4002" i="1"/>
  <c r="T3215" i="1" s="1"/>
  <c r="S4003" i="1"/>
  <c r="T4052" i="1" s="1"/>
  <c r="S4004" i="1"/>
  <c r="S4005" i="1"/>
  <c r="S4006" i="1"/>
  <c r="T1424" i="1" s="1"/>
  <c r="S4007" i="1"/>
  <c r="T1367" i="1" s="1"/>
  <c r="S4008" i="1"/>
  <c r="S4009" i="1"/>
  <c r="T1276" i="1" s="1"/>
  <c r="S4010" i="1"/>
  <c r="T2474" i="1" s="1"/>
  <c r="S4011" i="1"/>
  <c r="T1290" i="1" s="1"/>
  <c r="S4012" i="1"/>
  <c r="S4013" i="1"/>
  <c r="S4014" i="1"/>
  <c r="T2146" i="1" s="1"/>
  <c r="S4015" i="1"/>
  <c r="T1837" i="1" s="1"/>
  <c r="S4016" i="1"/>
  <c r="T3152" i="1" s="1"/>
  <c r="S4017" i="1"/>
  <c r="T2464" i="1" s="1"/>
  <c r="S4018" i="1"/>
  <c r="T1357" i="1" s="1"/>
  <c r="S4019" i="1"/>
  <c r="T1309" i="1" s="1"/>
  <c r="S4020" i="1"/>
  <c r="S4021" i="1"/>
  <c r="S4022" i="1"/>
  <c r="T1992" i="1" s="1"/>
  <c r="S4023" i="1"/>
  <c r="T1386" i="1" s="1"/>
  <c r="S4024" i="1"/>
  <c r="T1760" i="1" s="1"/>
  <c r="S4025" i="1"/>
  <c r="S4026" i="1"/>
  <c r="T2604" i="1" s="1"/>
  <c r="S4027" i="1"/>
  <c r="T2365" i="1" s="1"/>
  <c r="S4028" i="1"/>
  <c r="S4029" i="1"/>
  <c r="S4030" i="1"/>
  <c r="T945" i="1" s="1"/>
  <c r="S4031" i="1"/>
  <c r="T2909" i="1" s="1"/>
  <c r="S4032" i="1"/>
  <c r="S4033" i="1"/>
  <c r="S4034" i="1"/>
  <c r="T2832" i="1" s="1"/>
  <c r="S4035" i="1"/>
  <c r="S4036" i="1"/>
  <c r="T2048" i="1" s="1"/>
  <c r="S4037" i="1"/>
  <c r="T1461" i="1" s="1"/>
  <c r="S4038" i="1"/>
  <c r="T1080" i="1" s="1"/>
  <c r="S4039" i="1"/>
  <c r="T3393" i="1" s="1"/>
  <c r="S4040" i="1"/>
  <c r="S4041" i="1"/>
  <c r="S4042" i="1"/>
  <c r="T2342" i="1" s="1"/>
  <c r="S4043" i="1"/>
  <c r="S4044" i="1"/>
  <c r="S4045" i="1"/>
  <c r="S4046" i="1"/>
  <c r="T2071" i="1" s="1"/>
  <c r="S4047" i="1"/>
  <c r="T1251" i="1" s="1"/>
  <c r="S4048" i="1"/>
  <c r="T1464" i="1" s="1"/>
  <c r="S4049" i="1"/>
  <c r="T1764" i="1" s="1"/>
  <c r="S4050" i="1"/>
  <c r="T3211" i="1" s="1"/>
  <c r="S4051" i="1"/>
  <c r="T2432" i="1" s="1"/>
  <c r="S4052" i="1"/>
  <c r="S4053" i="1"/>
  <c r="T940" i="1" s="1"/>
  <c r="S4054" i="1"/>
  <c r="T1342" i="1" s="1"/>
  <c r="S4055" i="1"/>
  <c r="T1548" i="1" s="1"/>
  <c r="S4056" i="1"/>
  <c r="S4057" i="1"/>
  <c r="S4058" i="1"/>
  <c r="T3508" i="1" s="1"/>
  <c r="S4059" i="1"/>
  <c r="T2876" i="1" s="1"/>
  <c r="S4060" i="1"/>
  <c r="S4061" i="1"/>
  <c r="T1345" i="1" s="1"/>
  <c r="S4062" i="1"/>
  <c r="T987" i="1" s="1"/>
  <c r="S4063" i="1"/>
  <c r="S4064" i="1"/>
  <c r="S4065" i="1"/>
  <c r="S4066" i="1"/>
  <c r="T2132" i="1" s="1"/>
  <c r="S4067" i="1"/>
  <c r="T1204" i="1" s="1"/>
  <c r="S4068" i="1"/>
  <c r="S4069" i="1"/>
  <c r="S4070" i="1"/>
  <c r="T3929" i="1" s="1"/>
  <c r="S4071" i="1"/>
  <c r="T1842" i="1" s="1"/>
  <c r="S4072" i="1"/>
  <c r="S4073" i="1"/>
  <c r="S4074" i="1"/>
  <c r="T1110" i="1" s="1"/>
  <c r="S4075" i="1"/>
  <c r="T2083" i="1" s="1"/>
  <c r="S4076" i="1"/>
  <c r="S4077" i="1"/>
  <c r="S4078" i="1"/>
  <c r="T1471" i="1" s="1"/>
  <c r="S4079" i="1"/>
  <c r="T3873" i="1" s="1"/>
  <c r="S4080" i="1"/>
  <c r="S4081" i="1"/>
  <c r="S4082" i="1"/>
  <c r="T3440" i="1" s="1"/>
  <c r="S4083" i="1"/>
  <c r="T1922" i="1" s="1"/>
  <c r="S4084" i="1"/>
  <c r="S4085" i="1"/>
  <c r="S4086" i="1"/>
  <c r="T3710" i="1" s="1"/>
  <c r="S4087" i="1"/>
  <c r="T1998" i="1" s="1"/>
  <c r="S4088" i="1"/>
  <c r="S4089" i="1"/>
  <c r="T3520" i="1" s="1"/>
  <c r="S4090" i="1"/>
  <c r="T1762" i="1" s="1"/>
  <c r="S4091" i="1"/>
  <c r="S4092" i="1"/>
  <c r="S4093" i="1"/>
  <c r="S4094" i="1"/>
  <c r="T1913" i="1" s="1"/>
  <c r="S4095" i="1"/>
  <c r="T2477" i="1" s="1"/>
  <c r="S4096" i="1"/>
  <c r="S4097" i="1"/>
  <c r="S4098" i="1"/>
  <c r="T3989" i="1" s="1"/>
  <c r="S4099" i="1"/>
  <c r="T2977" i="1" s="1"/>
  <c r="S4100" i="1"/>
  <c r="S4101" i="1"/>
  <c r="S4102" i="1"/>
  <c r="T1539" i="1" s="1"/>
  <c r="S4103" i="1"/>
  <c r="T3947" i="1" s="1"/>
  <c r="S4104" i="1"/>
  <c r="S4105" i="1"/>
  <c r="T2516" i="1" s="1"/>
  <c r="S4106" i="1"/>
  <c r="T3749" i="1" s="1"/>
  <c r="S4107" i="1"/>
  <c r="T3877" i="1" s="1"/>
  <c r="S4108" i="1"/>
  <c r="S4109" i="1"/>
  <c r="T1404" i="1" s="1"/>
  <c r="S4110" i="1"/>
  <c r="T4027" i="1" s="1"/>
  <c r="S4111" i="1"/>
  <c r="T2871" i="1" s="1"/>
  <c r="S4112" i="1"/>
  <c r="S4113" i="1"/>
  <c r="T1868" i="1" s="1"/>
  <c r="S4114" i="1"/>
  <c r="T3095" i="1" s="1"/>
  <c r="S4115" i="1"/>
  <c r="T2992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T2254" i="1" l="1"/>
  <c r="T3578" i="1"/>
  <c r="T3690" i="1"/>
  <c r="T2806" i="1"/>
  <c r="T3318" i="1"/>
  <c r="T2966" i="1"/>
  <c r="T3394" i="1"/>
  <c r="T3542" i="1"/>
  <c r="T2458" i="1"/>
  <c r="T3274" i="1"/>
  <c r="T2846" i="1"/>
  <c r="T2174" i="1"/>
  <c r="T2282" i="1"/>
  <c r="T2874" i="1"/>
  <c r="T2354" i="1"/>
  <c r="T3798" i="1"/>
  <c r="T3706" i="1"/>
  <c r="T3186" i="1"/>
  <c r="T3054" i="1"/>
  <c r="T1710" i="1"/>
  <c r="T1222" i="1"/>
  <c r="T2134" i="1"/>
  <c r="T2574" i="1"/>
  <c r="T2622" i="1"/>
  <c r="T2074" i="1"/>
  <c r="T1522" i="1"/>
  <c r="T2810" i="1"/>
  <c r="T2654" i="1"/>
  <c r="T3514" i="1"/>
  <c r="T3790" i="1"/>
  <c r="T1978" i="1"/>
  <c r="T3034" i="1"/>
  <c r="T1930" i="1"/>
  <c r="T3855" i="1"/>
  <c r="T3446" i="1"/>
  <c r="T3398" i="1"/>
  <c r="T3519" i="1"/>
  <c r="T4019" i="1"/>
  <c r="T4006" i="1"/>
  <c r="T2346" i="1"/>
  <c r="T3411" i="1"/>
  <c r="T3762" i="1"/>
  <c r="T1178" i="1"/>
  <c r="T4094" i="1"/>
  <c r="T4111" i="1"/>
  <c r="T4075" i="1"/>
  <c r="T4102" i="1"/>
  <c r="T3727" i="1"/>
  <c r="T3487" i="1"/>
  <c r="T4026" i="1"/>
  <c r="T3202" i="1"/>
  <c r="T3507" i="1"/>
  <c r="T4051" i="1"/>
  <c r="T3070" i="1"/>
  <c r="T3774" i="1"/>
  <c r="T2154" i="1"/>
  <c r="T2402" i="1"/>
  <c r="T1870" i="1"/>
  <c r="T1162" i="1"/>
  <c r="T3670" i="1"/>
  <c r="T3807" i="1"/>
  <c r="T3526" i="1"/>
  <c r="T3266" i="1"/>
  <c r="T3382" i="1"/>
  <c r="T2883" i="1"/>
  <c r="T3254" i="1"/>
  <c r="T2598" i="1"/>
  <c r="T3574" i="1"/>
  <c r="T910" i="1"/>
  <c r="T2142" i="1"/>
  <c r="T3979" i="1"/>
  <c r="T1570" i="1"/>
  <c r="T2910" i="1"/>
  <c r="T3682" i="1"/>
  <c r="T4043" i="1"/>
  <c r="T4098" i="1"/>
  <c r="T1206" i="1"/>
  <c r="T722" i="1"/>
  <c r="T958" i="1"/>
  <c r="T2971" i="1"/>
  <c r="T1398" i="1"/>
  <c r="T3747" i="1"/>
  <c r="T3783" i="1"/>
  <c r="T3430" i="1"/>
  <c r="T3435" i="1"/>
  <c r="T2655" i="1"/>
  <c r="T3226" i="1"/>
  <c r="T626" i="1"/>
  <c r="T2755" i="1"/>
  <c r="T590" i="1"/>
  <c r="T3166" i="1"/>
  <c r="T3087" i="1"/>
  <c r="T3958" i="1"/>
  <c r="T934" i="1"/>
  <c r="T2575" i="1"/>
  <c r="T3647" i="1"/>
  <c r="T1722" i="1"/>
  <c r="T3039" i="1"/>
  <c r="T2182" i="1"/>
  <c r="T2427" i="1"/>
  <c r="T4083" i="1"/>
  <c r="T4091" i="1"/>
  <c r="T4054" i="1"/>
  <c r="T3854" i="1"/>
  <c r="T4011" i="1"/>
  <c r="T3418" i="1"/>
  <c r="T2843" i="1"/>
  <c r="T3794" i="1"/>
  <c r="T4042" i="1"/>
  <c r="T4082" i="1"/>
  <c r="T3870" i="1"/>
  <c r="T102" i="1"/>
  <c r="T2519" i="1"/>
  <c r="T1638" i="1"/>
  <c r="T494" i="1"/>
  <c r="T782" i="1"/>
  <c r="T3899" i="1"/>
  <c r="T2859" i="1"/>
  <c r="T394" i="1"/>
  <c r="T2934" i="1"/>
  <c r="T454" i="1"/>
  <c r="T1426" i="1"/>
  <c r="T2411" i="1"/>
  <c r="T474" i="1"/>
  <c r="T3471" i="1"/>
  <c r="T550" i="1"/>
  <c r="T3851" i="1"/>
  <c r="T3650" i="1"/>
  <c r="T3954" i="1"/>
  <c r="T4007" i="1"/>
  <c r="T2467" i="1"/>
  <c r="T1418" i="1"/>
  <c r="T2686" i="1"/>
  <c r="T4103" i="1"/>
  <c r="T4074" i="1"/>
  <c r="T3294" i="1"/>
  <c r="T86" i="1"/>
  <c r="T2975" i="1"/>
  <c r="T1674" i="1"/>
  <c r="T198" i="1"/>
  <c r="T166" i="1"/>
  <c r="T2722" i="1"/>
  <c r="T3903" i="1"/>
  <c r="T4070" i="1"/>
  <c r="T2610" i="1"/>
  <c r="T1879" i="1"/>
  <c r="T3555" i="1"/>
  <c r="T1962" i="1"/>
  <c r="T4018" i="1"/>
  <c r="T3726" i="1"/>
  <c r="T3878" i="1"/>
  <c r="T3442" i="1"/>
  <c r="T3062" i="1"/>
  <c r="T2990" i="1"/>
  <c r="T3702" i="1"/>
  <c r="T3910" i="1"/>
  <c r="T2978" i="1"/>
  <c r="T3378" i="1"/>
  <c r="T3626" i="1"/>
  <c r="T3846" i="1"/>
  <c r="T3978" i="1"/>
  <c r="T3738" i="1"/>
  <c r="T3850" i="1"/>
  <c r="T3822" i="1"/>
  <c r="T3326" i="1"/>
  <c r="T3778" i="1"/>
  <c r="T2378" i="1"/>
  <c r="T3474" i="1"/>
  <c r="T3110" i="1"/>
  <c r="T3606" i="1"/>
  <c r="T1854" i="1"/>
  <c r="T4087" i="1"/>
  <c r="T4086" i="1"/>
  <c r="T3278" i="1"/>
  <c r="T2246" i="1"/>
  <c r="T4002" i="1"/>
  <c r="T1654" i="1"/>
  <c r="T3703" i="1"/>
  <c r="T2234" i="1"/>
  <c r="T3823" i="1"/>
  <c r="T3739" i="1"/>
  <c r="T3827" i="1"/>
  <c r="T3467" i="1"/>
  <c r="T3715" i="1"/>
  <c r="T3898" i="1"/>
  <c r="T3679" i="1"/>
  <c r="T3582" i="1"/>
  <c r="T3987" i="1"/>
  <c r="T3915" i="1"/>
  <c r="T3666" i="1"/>
  <c r="T1158" i="1"/>
  <c r="T2090" i="1"/>
  <c r="T3350" i="1"/>
  <c r="T3691" i="1"/>
  <c r="T1550" i="1"/>
  <c r="T2014" i="1"/>
  <c r="T3791" i="1"/>
  <c r="T3675" i="1"/>
  <c r="T3779" i="1"/>
  <c r="T1470" i="1"/>
  <c r="T3806" i="1"/>
  <c r="T1590" i="1"/>
  <c r="T3059" i="1"/>
  <c r="T1214" i="1"/>
  <c r="T3942" i="1"/>
  <c r="T1338" i="1"/>
  <c r="T2126" i="1"/>
  <c r="T1446" i="1"/>
  <c r="T3839" i="1"/>
  <c r="T4014" i="1"/>
  <c r="T3758" i="1"/>
  <c r="T3127" i="1"/>
  <c r="T3171" i="1"/>
  <c r="T2582" i="1"/>
  <c r="T2214" i="1"/>
  <c r="T4039" i="1"/>
  <c r="T298" i="1"/>
  <c r="T346" i="1"/>
  <c r="T594" i="1"/>
  <c r="T2542" i="1"/>
  <c r="T3143" i="1"/>
  <c r="T1450" i="1"/>
  <c r="T1370" i="1"/>
  <c r="T830" i="1"/>
  <c r="T2918" i="1"/>
  <c r="T3998" i="1"/>
  <c r="T3210" i="1"/>
  <c r="T3114" i="1"/>
  <c r="T4030" i="1"/>
  <c r="T3454" i="1"/>
  <c r="T3614" i="1"/>
  <c r="T3386" i="1"/>
  <c r="T3842" i="1"/>
  <c r="T3818" i="1"/>
  <c r="T4062" i="1"/>
  <c r="T3782" i="1"/>
  <c r="T2702" i="1"/>
  <c r="T4078" i="1"/>
  <c r="T3390" i="1"/>
  <c r="T3262" i="1"/>
  <c r="T3602" i="1"/>
  <c r="T1627" i="1"/>
  <c r="T2811" i="1"/>
  <c r="T1054" i="1"/>
  <c r="T2130" i="1"/>
  <c r="T3590" i="1"/>
  <c r="T3203" i="1"/>
  <c r="T3890" i="1"/>
  <c r="T3986" i="1"/>
  <c r="T554" i="1"/>
  <c r="T1082" i="1"/>
  <c r="T3530" i="1"/>
  <c r="T2543" i="1"/>
  <c r="T702" i="1"/>
  <c r="T2314" i="1"/>
  <c r="T3495" i="1"/>
  <c r="T1443" i="1"/>
  <c r="T1034" i="1"/>
  <c r="T2251" i="1"/>
  <c r="T1503" i="1"/>
  <c r="T3427" i="1"/>
  <c r="T1302" i="1"/>
  <c r="T2943" i="1"/>
  <c r="T854" i="1"/>
  <c r="T826" i="1"/>
  <c r="T3830" i="1"/>
  <c r="T2242" i="1"/>
  <c r="T3770" i="1"/>
  <c r="T1187" i="1"/>
  <c r="T3074" i="1"/>
  <c r="T2723" i="1"/>
  <c r="T3966" i="1"/>
  <c r="T758" i="1"/>
  <c r="T1075" i="1"/>
  <c r="T478" i="1"/>
  <c r="T3654" i="1"/>
  <c r="T2819" i="1"/>
  <c r="T1839" i="1"/>
  <c r="T3619" i="1"/>
  <c r="T890" i="1"/>
  <c r="T406" i="1"/>
  <c r="T1455" i="1"/>
  <c r="T3955" i="1"/>
  <c r="T634" i="1"/>
  <c r="T835" i="1"/>
  <c r="T779" i="1"/>
  <c r="T3943" i="1"/>
  <c r="T1111" i="1"/>
  <c r="T1699" i="1"/>
  <c r="T3414" i="1"/>
  <c r="T3742" i="1"/>
  <c r="T3586" i="1"/>
  <c r="T3490" i="1"/>
  <c r="T1694" i="1"/>
  <c r="T3251" i="1"/>
  <c r="T3346" i="1"/>
  <c r="T1283" i="1"/>
  <c r="T146" i="1"/>
  <c r="T238" i="1"/>
  <c r="T466" i="1"/>
  <c r="T3638" i="1"/>
  <c r="T1567" i="1"/>
  <c r="T410" i="1"/>
  <c r="T1438" i="1"/>
  <c r="T1946" i="1"/>
  <c r="T50" i="1"/>
  <c r="T698" i="1"/>
  <c r="T350" i="1"/>
  <c r="T3339" i="1"/>
  <c r="T259" i="1"/>
  <c r="T419" i="1"/>
  <c r="T1631" i="1"/>
  <c r="T3687" i="1"/>
  <c r="T3222" i="1"/>
  <c r="T2419" i="1"/>
  <c r="T3970" i="1"/>
  <c r="T1891" i="1"/>
  <c r="T1038" i="1"/>
  <c r="T1686" i="1"/>
  <c r="T2562" i="1"/>
  <c r="T2670" i="1"/>
  <c r="T3367" i="1"/>
  <c r="T2122" i="1"/>
  <c r="T3271" i="1"/>
  <c r="T3431" i="1"/>
  <c r="T3603" i="1"/>
  <c r="T1759" i="1"/>
  <c r="T3882" i="1"/>
  <c r="T2659" i="1"/>
  <c r="T1630" i="1"/>
  <c r="T2867" i="1"/>
  <c r="T4034" i="1"/>
  <c r="T3115" i="1"/>
  <c r="T3146" i="1"/>
  <c r="T1778" i="1"/>
  <c r="T1254" i="1"/>
  <c r="T1826" i="1"/>
  <c r="T2266" i="1"/>
  <c r="T2058" i="1"/>
  <c r="T1107" i="1"/>
  <c r="T4038" i="1"/>
  <c r="T2615" i="1"/>
  <c r="T2638" i="1"/>
  <c r="T1586" i="1"/>
  <c r="T1990" i="1"/>
  <c r="T4021" i="1"/>
  <c r="T1898" i="1"/>
  <c r="T2494" i="1"/>
  <c r="T3358" i="1"/>
  <c r="T3123" i="1"/>
  <c r="T2075" i="1"/>
  <c r="T1959" i="1"/>
  <c r="T3239" i="1"/>
  <c r="T2410" i="1"/>
  <c r="T1742" i="1"/>
  <c r="T1607" i="1"/>
  <c r="T1442" i="1"/>
  <c r="T1831" i="1"/>
  <c r="T3375" i="1"/>
  <c r="T3797" i="1"/>
  <c r="T3286" i="1"/>
  <c r="T1958" i="1"/>
  <c r="T1782" i="1"/>
  <c r="T3151" i="1"/>
  <c r="T3583" i="1"/>
  <c r="T3535" i="1"/>
  <c r="T1499" i="1"/>
  <c r="T1322" i="1"/>
  <c r="T3609" i="1"/>
  <c r="T1622" i="1"/>
  <c r="T3478" i="1"/>
  <c r="T943" i="1"/>
  <c r="T1291" i="1"/>
  <c r="T3981" i="1"/>
  <c r="T3362" i="1"/>
  <c r="T3351" i="1"/>
  <c r="T3545" i="1"/>
  <c r="T3195" i="1"/>
  <c r="T2350" i="1"/>
  <c r="T2734" i="1"/>
  <c r="T3466" i="1"/>
  <c r="T3243" i="1"/>
  <c r="T2611" i="1"/>
  <c r="T1238" i="1"/>
  <c r="T3469" i="1"/>
  <c r="T3593" i="1"/>
  <c r="T1299" i="1"/>
  <c r="T3550" i="1"/>
  <c r="T3974" i="1"/>
  <c r="T4061" i="1"/>
  <c r="T3939" i="1"/>
  <c r="T3967" i="1"/>
  <c r="T1599" i="1"/>
  <c r="T1366" i="1"/>
  <c r="T3558" i="1"/>
  <c r="T1086" i="1"/>
  <c r="T3497" i="1"/>
  <c r="T2650" i="1"/>
  <c r="T3370" i="1"/>
  <c r="T2886" i="1"/>
  <c r="T2446" i="1"/>
  <c r="T2391" i="1"/>
  <c r="T526" i="1"/>
  <c r="T3475" i="1"/>
  <c r="T4003" i="1"/>
  <c r="T2374" i="1"/>
  <c r="T3041" i="1"/>
  <c r="T2619" i="1"/>
  <c r="T3862" i="1"/>
  <c r="T3267" i="1"/>
  <c r="T3894" i="1"/>
  <c r="T2499" i="1"/>
  <c r="T2954" i="1"/>
  <c r="T3250" i="1"/>
  <c r="T2114" i="1"/>
  <c r="T307" i="1"/>
  <c r="T2586" i="1"/>
  <c r="T726" i="1"/>
  <c r="T4058" i="1"/>
  <c r="T3518" i="1"/>
  <c r="T3091" i="1"/>
  <c r="T2030" i="1"/>
  <c r="T1859" i="1"/>
  <c r="T2150" i="1"/>
  <c r="T3618" i="1"/>
  <c r="T1255" i="1"/>
  <c r="T4110" i="1"/>
  <c r="T3887" i="1"/>
  <c r="T2565" i="1"/>
  <c r="T3589" i="1"/>
  <c r="T459" i="1"/>
  <c r="T18" i="1"/>
  <c r="T3655" i="1"/>
  <c r="T783" i="1"/>
  <c r="T3787" i="1"/>
  <c r="T3814" i="1"/>
  <c r="T3667" i="1"/>
  <c r="T182" i="1"/>
  <c r="T3769" i="1"/>
  <c r="T967" i="1"/>
  <c r="T374" i="1"/>
  <c r="T186" i="1"/>
  <c r="T1179" i="1"/>
  <c r="T3886" i="1"/>
  <c r="T1523" i="1"/>
  <c r="T187" i="1"/>
  <c r="T2455" i="1"/>
  <c r="T2235" i="1"/>
  <c r="T1474" i="1"/>
  <c r="T1351" i="1"/>
  <c r="T2026" i="1"/>
  <c r="T3181" i="1"/>
  <c r="T4108" i="1"/>
  <c r="T3557" i="1"/>
  <c r="T3407" i="1"/>
  <c r="T215" i="1"/>
  <c r="T383" i="1"/>
  <c r="T838" i="1"/>
  <c r="T4059" i="1"/>
  <c r="T1683" i="1"/>
  <c r="T171" i="1"/>
  <c r="T2882" i="1"/>
  <c r="T2962" i="1"/>
  <c r="T1801" i="1"/>
  <c r="T666" i="1"/>
  <c r="T3529" i="1"/>
  <c r="T1577" i="1"/>
  <c r="T2887" i="1"/>
  <c r="T2191" i="1"/>
  <c r="T570" i="1"/>
  <c r="T606" i="1"/>
  <c r="T2535" i="1"/>
  <c r="T1335" i="1"/>
  <c r="T3575" i="1"/>
  <c r="T3861" i="1"/>
  <c r="T4060" i="1"/>
  <c r="T3522" i="1"/>
  <c r="T3633" i="1"/>
  <c r="T1571" i="1"/>
  <c r="T455" i="1"/>
  <c r="T2279" i="1"/>
  <c r="T3468" i="1"/>
  <c r="T1494" i="1"/>
  <c r="T123" i="1"/>
  <c r="T2390" i="1"/>
  <c r="T1215" i="1"/>
  <c r="T1950" i="1"/>
  <c r="T1718" i="1"/>
  <c r="T2905" i="1"/>
  <c r="T3914" i="1"/>
  <c r="T3802" i="1"/>
  <c r="T2566" i="1"/>
  <c r="T2414" i="1"/>
  <c r="T2469" i="1"/>
  <c r="T3331" i="1"/>
  <c r="T1423" i="1"/>
  <c r="T2865" i="1"/>
  <c r="T3333" i="1"/>
  <c r="T1770" i="1"/>
  <c r="T3023" i="1"/>
  <c r="T2790" i="1"/>
  <c r="T3073" i="1"/>
  <c r="T2019" i="1"/>
  <c r="T3098" i="1"/>
  <c r="T3311" i="1"/>
  <c r="T3374" i="1"/>
  <c r="T3245" i="1"/>
  <c r="T1070" i="1"/>
  <c r="T2878" i="1"/>
  <c r="T1122" i="1"/>
  <c r="T2213" i="1"/>
  <c r="T2651" i="1"/>
  <c r="T3201" i="1"/>
  <c r="T1695" i="1"/>
  <c r="T2222" i="1"/>
  <c r="T2627" i="1"/>
  <c r="T1647" i="1"/>
  <c r="T3021" i="1"/>
  <c r="T1787" i="1"/>
  <c r="T3103" i="1"/>
  <c r="T3677" i="1"/>
  <c r="T2183" i="1"/>
  <c r="T2237" i="1"/>
  <c r="T3413" i="1"/>
  <c r="T2163" i="1"/>
  <c r="T2935" i="1"/>
  <c r="T1982" i="1"/>
  <c r="T2754" i="1"/>
  <c r="T3357" i="1"/>
  <c r="T3538" i="1"/>
  <c r="T1315" i="1"/>
  <c r="T1114" i="1"/>
  <c r="T2573" i="1"/>
  <c r="T3295" i="1"/>
  <c r="T3043" i="1"/>
  <c r="T2241" i="1"/>
  <c r="T2063" i="1"/>
  <c r="T1391" i="1"/>
  <c r="T3099" i="1"/>
  <c r="T962" i="1"/>
  <c r="T2243" i="1"/>
  <c r="T2325" i="1"/>
  <c r="T2850" i="1"/>
  <c r="T3883" i="1"/>
  <c r="T1377" i="1"/>
  <c r="T1346" i="1"/>
  <c r="T3617" i="1"/>
  <c r="T3285" i="1"/>
  <c r="T1537" i="1"/>
  <c r="T1806" i="1"/>
  <c r="T2067" i="1"/>
  <c r="T1167" i="1"/>
  <c r="T3607" i="1"/>
  <c r="T1834" i="1"/>
  <c r="T3277" i="1"/>
  <c r="T3849" i="1"/>
  <c r="T2270" i="1"/>
  <c r="T1979" i="1"/>
  <c r="T2483" i="1"/>
  <c r="T1902" i="1"/>
  <c r="T1133" i="1"/>
  <c r="T1405" i="1"/>
  <c r="T3403" i="1"/>
  <c r="T1031" i="1"/>
  <c r="T1123" i="1"/>
  <c r="T1118" i="1"/>
  <c r="T3577" i="1"/>
  <c r="T2770" i="1"/>
  <c r="T1559" i="1"/>
  <c r="T2858" i="1"/>
  <c r="T2021" i="1"/>
  <c r="T4035" i="1"/>
  <c r="T2503" i="1"/>
  <c r="T2037" i="1"/>
  <c r="T1923" i="1"/>
  <c r="T3373" i="1"/>
  <c r="T2329" i="1"/>
  <c r="T4050" i="1"/>
  <c r="T3235" i="1"/>
  <c r="T3093" i="1"/>
  <c r="T2309" i="1"/>
  <c r="T1361" i="1"/>
  <c r="T3957" i="1"/>
  <c r="T1445" i="1"/>
  <c r="T2777" i="1"/>
  <c r="T2833" i="1"/>
  <c r="T1350" i="1"/>
  <c r="T1591" i="1"/>
  <c r="T1059" i="1"/>
  <c r="T4090" i="1"/>
  <c r="T4113" i="1"/>
  <c r="T3831" i="1"/>
  <c r="T3505" i="1"/>
  <c r="T2459" i="1"/>
  <c r="T3498" i="1"/>
  <c r="T1862" i="1"/>
  <c r="T3754" i="1"/>
  <c r="T3588" i="1"/>
  <c r="T2403" i="1"/>
  <c r="T2967" i="1"/>
  <c r="T1901" i="1"/>
  <c r="T4077" i="1"/>
  <c r="T3004" i="1"/>
  <c r="T1783" i="1"/>
  <c r="T1817" i="1"/>
  <c r="T2591" i="1"/>
  <c r="T2783" i="1"/>
  <c r="T3290" i="1"/>
  <c r="T3936" i="1"/>
  <c r="T913" i="1"/>
  <c r="T1005" i="1"/>
  <c r="T2211" i="1"/>
  <c r="T1314" i="1"/>
  <c r="T2199" i="1"/>
  <c r="T1006" i="1"/>
  <c r="T1253" i="1"/>
  <c r="T929" i="1"/>
  <c r="T930" i="1"/>
  <c r="T3746" i="1"/>
  <c r="T403" i="1"/>
  <c r="T366" i="1"/>
  <c r="T3716" i="1"/>
  <c r="T1154" i="1"/>
  <c r="T1433" i="1"/>
  <c r="T1134" i="1"/>
  <c r="T2583" i="1"/>
  <c r="T3551" i="1"/>
  <c r="T2630" i="1"/>
  <c r="T1757" i="1"/>
  <c r="T3686" i="1"/>
  <c r="T3853" i="1"/>
  <c r="T2787" i="1"/>
  <c r="T3587" i="1"/>
  <c r="T2666" i="1"/>
  <c r="T2640" i="1"/>
  <c r="T2086" i="1"/>
  <c r="T1819" i="1"/>
  <c r="T1687" i="1"/>
  <c r="T1651" i="1"/>
  <c r="T1815" i="1"/>
  <c r="T3907" i="1"/>
  <c r="T3699" i="1"/>
  <c r="T1029" i="1"/>
  <c r="T2940" i="1"/>
  <c r="T4106" i="1"/>
  <c r="T3941" i="1"/>
  <c r="T3319" i="1"/>
  <c r="T3992" i="1"/>
  <c r="T3826" i="1"/>
  <c r="T4046" i="1"/>
  <c r="T3912" i="1"/>
  <c r="T251" i="1"/>
  <c r="T439" i="1"/>
  <c r="T814" i="1"/>
  <c r="T3145" i="1"/>
  <c r="T3624" i="1"/>
  <c r="T2551" i="1"/>
  <c r="T3503" i="1"/>
  <c r="T1198" i="1"/>
  <c r="T1639" i="1"/>
  <c r="T3921" i="1"/>
  <c r="T274" i="1"/>
  <c r="T546" i="1"/>
  <c r="T3459" i="1"/>
  <c r="T1853" i="1"/>
  <c r="T2078" i="1"/>
  <c r="T497" i="1"/>
  <c r="T862" i="1"/>
  <c r="T2555" i="1"/>
  <c r="T661" i="1"/>
  <c r="T635" i="1"/>
  <c r="T62" i="1"/>
  <c r="T2743" i="1"/>
  <c r="T194" i="1"/>
  <c r="T1751" i="1"/>
  <c r="T1889" i="1"/>
  <c r="T2393" i="1"/>
  <c r="T1663" i="1"/>
  <c r="T3800" i="1"/>
  <c r="T1023" i="1"/>
  <c r="T4080" i="1"/>
  <c r="T4081" i="1"/>
  <c r="T4056" i="1"/>
  <c r="T1202" i="1"/>
  <c r="T121" i="1"/>
  <c r="T549" i="1"/>
  <c r="T3237" i="1"/>
  <c r="T1101" i="1"/>
  <c r="T695" i="1"/>
  <c r="T2961" i="1"/>
  <c r="T1191" i="1"/>
  <c r="T3298" i="1"/>
  <c r="T3905" i="1"/>
  <c r="T607" i="1"/>
  <c r="T3598" i="1"/>
  <c r="T1528" i="1"/>
  <c r="T3406" i="1"/>
  <c r="T1709" i="1"/>
  <c r="T3811" i="1"/>
  <c r="T4040" i="1"/>
  <c r="T2359" i="1"/>
  <c r="T1951" i="1"/>
  <c r="T1289" i="1"/>
  <c r="T2789" i="1"/>
  <c r="T2917" i="1"/>
  <c r="T1611" i="1"/>
  <c r="T605" i="1"/>
  <c r="T589" i="1"/>
  <c r="T3962" i="1"/>
  <c r="T1558" i="1"/>
  <c r="T3501" i="1"/>
  <c r="T3863" i="1"/>
  <c r="T1456" i="1"/>
  <c r="T3327" i="1"/>
  <c r="T3248" i="1"/>
  <c r="T615" i="1"/>
  <c r="T4049" i="1"/>
  <c r="T3158" i="1"/>
  <c r="T3090" i="1"/>
  <c r="T1948" i="1"/>
  <c r="T2280" i="1"/>
  <c r="T1008" i="1"/>
  <c r="T3022" i="1"/>
  <c r="T2310" i="1"/>
  <c r="T1022" i="1"/>
  <c r="T1763" i="1"/>
  <c r="T1682" i="1"/>
  <c r="T938" i="1"/>
  <c r="T1278" i="1"/>
  <c r="T3018" i="1"/>
  <c r="T1752" i="1"/>
  <c r="T3752" i="1"/>
  <c r="T2763" i="1"/>
  <c r="T1644" i="1"/>
  <c r="T2482" i="1"/>
  <c r="T1139" i="1"/>
  <c r="T1971" i="1"/>
  <c r="T1454" i="1"/>
  <c r="T2355" i="1"/>
  <c r="T2381" i="1"/>
  <c r="T1323" i="1"/>
  <c r="T999" i="1"/>
  <c r="T1171" i="1"/>
  <c r="T2093" i="1"/>
  <c r="T2690" i="1"/>
  <c r="T2209" i="1"/>
  <c r="T1143" i="1"/>
  <c r="T2319" i="1"/>
  <c r="T1584" i="1"/>
  <c r="T2969" i="1"/>
  <c r="T2718" i="1"/>
  <c r="T1077" i="1"/>
  <c r="T2687" i="1"/>
  <c r="T1553" i="1"/>
  <c r="T1643" i="1"/>
  <c r="T1285" i="1"/>
  <c r="T2872" i="1"/>
  <c r="T2750" i="1"/>
  <c r="T1371" i="1"/>
  <c r="T1452" i="1"/>
  <c r="T1823" i="1"/>
  <c r="T379" i="1"/>
  <c r="T1480" i="1"/>
  <c r="T2018" i="1"/>
  <c r="T1081" i="1"/>
  <c r="T1482" i="1"/>
  <c r="T2198" i="1"/>
  <c r="T1460" i="1"/>
  <c r="T457" i="1"/>
  <c r="T2123" i="1"/>
  <c r="T2836" i="1"/>
  <c r="T1185" i="1"/>
  <c r="T1166" i="1"/>
  <c r="T2730" i="1"/>
  <c r="T908" i="1"/>
  <c r="T1944" i="1"/>
  <c r="T336" i="1"/>
  <c r="T411" i="1"/>
  <c r="T2508" i="1"/>
  <c r="T2538" i="1"/>
  <c r="T3804" i="1"/>
  <c r="T2602" i="1"/>
  <c r="T2982" i="1"/>
  <c r="T2742" i="1"/>
  <c r="T2553" i="1"/>
  <c r="T1090" i="1"/>
  <c r="T1208" i="1"/>
  <c r="T458" i="1"/>
  <c r="T271" i="1"/>
  <c r="T1495" i="1"/>
  <c r="T1368" i="1"/>
  <c r="T3259" i="1"/>
  <c r="T2854" i="1"/>
  <c r="T2204" i="1"/>
  <c r="T568" i="1"/>
  <c r="T3218" i="1"/>
  <c r="T49" i="1"/>
  <c r="T1540" i="1"/>
  <c r="T3927" i="1"/>
  <c r="T2814" i="1"/>
  <c r="T1358" i="1"/>
  <c r="T207" i="1"/>
  <c r="T402" i="1"/>
  <c r="T340" i="1"/>
  <c r="T2110" i="1"/>
  <c r="T762" i="1"/>
  <c r="T1274" i="1"/>
  <c r="T295" i="1"/>
  <c r="T3402" i="1"/>
  <c r="T717" i="1"/>
  <c r="T3565" i="1"/>
  <c r="T3546" i="1"/>
  <c r="T3573" i="1"/>
  <c r="T249" i="1"/>
  <c r="T906" i="1"/>
  <c r="T134" i="1"/>
  <c r="T718" i="1"/>
  <c r="T397" i="1"/>
  <c r="T3984" i="1"/>
  <c r="T2236" i="1"/>
  <c r="T843" i="1"/>
  <c r="T414" i="1"/>
  <c r="T470" i="1"/>
  <c r="T76" i="1"/>
  <c r="T659" i="1"/>
  <c r="T262" i="1"/>
  <c r="T3897" i="1"/>
  <c r="T1173" i="1"/>
  <c r="T1869" i="1"/>
  <c r="T2693" i="1"/>
  <c r="T2907" i="1"/>
  <c r="T1850" i="1"/>
  <c r="T3157" i="1"/>
  <c r="T3856" i="1"/>
  <c r="T3692" i="1"/>
  <c r="T1269" i="1"/>
  <c r="T1244" i="1"/>
  <c r="T4107" i="1"/>
  <c r="T4063" i="1"/>
  <c r="T1915" i="1"/>
  <c r="T106" i="1"/>
  <c r="T706" i="1"/>
  <c r="T248" i="1"/>
  <c r="T2141" i="1"/>
  <c r="T2484" i="1"/>
  <c r="T902" i="1"/>
  <c r="T2429" i="1"/>
  <c r="T3154" i="1"/>
  <c r="T2111" i="1"/>
  <c r="T1821" i="1"/>
  <c r="T1140" i="1"/>
  <c r="T2913" i="1"/>
  <c r="T2416" i="1"/>
  <c r="T2452" i="1"/>
  <c r="T991" i="1"/>
  <c r="T1242" i="1"/>
  <c r="T2716" i="1"/>
  <c r="T3172" i="1"/>
  <c r="T1151" i="1"/>
  <c r="T1518" i="1"/>
  <c r="T1400" i="1"/>
  <c r="T2307" i="1"/>
  <c r="T299" i="1"/>
  <c r="T799" i="1"/>
  <c r="T1936" i="1"/>
  <c r="T654" i="1"/>
  <c r="T1684" i="1"/>
  <c r="T1865" i="1"/>
  <c r="T2768" i="1"/>
  <c r="T449" i="1"/>
  <c r="T2595" i="1"/>
  <c r="T335" i="1"/>
  <c r="T502" i="1"/>
  <c r="T393" i="1"/>
  <c r="T422" i="1"/>
  <c r="T2605" i="1"/>
  <c r="T1486" i="1"/>
  <c r="T2953" i="1"/>
  <c r="T1921" i="1"/>
  <c r="T1434" i="1"/>
  <c r="T1508" i="1"/>
  <c r="T2774" i="1"/>
  <c r="T2898" i="1"/>
  <c r="T2322" i="1"/>
  <c r="T1292" i="1"/>
  <c r="T70" i="1"/>
  <c r="T391" i="1"/>
  <c r="T2570" i="1"/>
  <c r="T3755" i="1"/>
  <c r="T2539" i="1"/>
  <c r="T3037" i="1"/>
  <c r="T2785" i="1"/>
  <c r="T694" i="1"/>
  <c r="T719" i="1"/>
  <c r="T64" i="1"/>
  <c r="T593" i="1"/>
  <c r="T3026" i="1"/>
  <c r="T416" i="1"/>
  <c r="T2579" i="1"/>
  <c r="T1488" i="1"/>
  <c r="T491" i="1"/>
  <c r="T820" i="1"/>
  <c r="T2094" i="1"/>
  <c r="T139" i="1"/>
  <c r="T124" i="1"/>
  <c r="T618" i="1"/>
  <c r="T93" i="1"/>
  <c r="T1280" i="1"/>
  <c r="T3718" i="1"/>
  <c r="T2807" i="1"/>
  <c r="T1485" i="1"/>
  <c r="T1836" i="1"/>
  <c r="T275" i="1"/>
  <c r="T506" i="1"/>
  <c r="T99" i="1"/>
  <c r="T472" i="1"/>
  <c r="T488" i="1"/>
  <c r="T281" i="1"/>
  <c r="T1030" i="1"/>
  <c r="T1942" i="1"/>
  <c r="T1672" i="1"/>
  <c r="T1432" i="1"/>
  <c r="T2808" i="1"/>
  <c r="T1970" i="1"/>
  <c r="T2600" i="1"/>
  <c r="T3072" i="1"/>
  <c r="T3959" i="1"/>
  <c r="T675" i="1"/>
  <c r="T3906" i="1"/>
  <c r="T2465" i="1"/>
  <c r="T1884" i="1"/>
  <c r="T3096" i="1"/>
  <c r="T2398" i="1"/>
  <c r="T2331" i="1"/>
  <c r="T1677" i="1"/>
  <c r="T3950" i="1"/>
  <c r="T3685" i="1"/>
  <c r="T2100" i="1"/>
  <c r="T2721" i="1"/>
  <c r="T74" i="1"/>
  <c r="T30" i="1"/>
  <c r="T700" i="1"/>
  <c r="T727" i="1"/>
  <c r="T257" i="1"/>
  <c r="T724" i="1"/>
  <c r="T954" i="1"/>
  <c r="T640" i="1"/>
  <c r="T699" i="1"/>
  <c r="T173" i="1"/>
  <c r="T3167" i="1"/>
  <c r="T2119" i="1"/>
  <c r="T1001" i="1"/>
  <c r="T1246" i="1"/>
  <c r="T3433" i="1"/>
  <c r="T2201" i="1"/>
  <c r="T3812" i="1"/>
  <c r="T2927" i="1"/>
  <c r="T3901" i="1"/>
  <c r="T2139" i="1"/>
  <c r="T1678" i="1"/>
  <c r="T956" i="1"/>
  <c r="T3057" i="1"/>
  <c r="T1232" i="1"/>
  <c r="T811" i="1"/>
  <c r="T3224" i="1"/>
  <c r="T647" i="1"/>
  <c r="T1999" i="1"/>
  <c r="T3652" i="1"/>
  <c r="T3449" i="1"/>
  <c r="T4000" i="1"/>
  <c r="T3011" i="1"/>
  <c r="T3159" i="1"/>
  <c r="T3066" i="1"/>
  <c r="T1125" i="1"/>
  <c r="T3216" i="1"/>
  <c r="T1311" i="1"/>
  <c r="T2585" i="1"/>
  <c r="T4023" i="1"/>
  <c r="T2488" i="1"/>
  <c r="T239" i="1"/>
  <c r="T60" i="1"/>
  <c r="T486" i="1"/>
  <c r="T44" i="1"/>
  <c r="T2973" i="1"/>
  <c r="T535" i="1"/>
  <c r="T90" i="1"/>
  <c r="T721" i="1"/>
  <c r="T2084" i="1"/>
  <c r="T955" i="1"/>
  <c r="T586" i="1"/>
  <c r="T1673" i="1"/>
  <c r="T445" i="1"/>
  <c r="T338" i="1"/>
  <c r="T2920" i="1"/>
  <c r="T129" i="1"/>
  <c r="T737" i="1"/>
  <c r="T2788" i="1"/>
  <c r="T1706" i="1"/>
  <c r="T3990" i="1"/>
  <c r="T3134" i="1"/>
  <c r="T643" i="1"/>
  <c r="T490" i="1"/>
  <c r="T735" i="1"/>
  <c r="T278" i="1"/>
  <c r="T543" i="1"/>
  <c r="T4084" i="1"/>
  <c r="T2107" i="1"/>
  <c r="T2070" i="1"/>
  <c r="T1804" i="1"/>
  <c r="T2998" i="1"/>
  <c r="T1613" i="1"/>
  <c r="T1598" i="1"/>
  <c r="T3750" i="1"/>
  <c r="T3559" i="1"/>
  <c r="T557" i="1"/>
  <c r="T1573" i="1"/>
  <c r="T2725" i="1"/>
  <c r="T3293" i="1"/>
  <c r="T2831" i="1"/>
  <c r="T2395" i="1"/>
  <c r="T673" i="1"/>
  <c r="T434" i="1"/>
  <c r="T3238" i="1"/>
  <c r="T65" i="1"/>
  <c r="T1305" i="1"/>
  <c r="T390" i="1"/>
  <c r="T438" i="1"/>
  <c r="T3833" i="1"/>
  <c r="T3948" i="1"/>
  <c r="T4015" i="1"/>
  <c r="T3516" i="1"/>
  <c r="T3120" i="1"/>
  <c r="T1894" i="1"/>
  <c r="T1861" i="1"/>
  <c r="T2338" i="1"/>
  <c r="T1136" i="1"/>
  <c r="T3387" i="1"/>
  <c r="T2596" i="1"/>
  <c r="T1220" i="1"/>
  <c r="T3523" i="1"/>
  <c r="T825" i="1"/>
  <c r="T3084" i="1"/>
  <c r="T2364" i="1"/>
  <c r="T3132" i="1"/>
  <c r="T1780" i="1"/>
  <c r="T202" i="1"/>
  <c r="T3198" i="1"/>
  <c r="T3050" i="1"/>
  <c r="T1957" i="1"/>
  <c r="T2809" i="1"/>
  <c r="T2959" i="1"/>
  <c r="T3436" i="1"/>
  <c r="T2775" i="1"/>
  <c r="T3932" i="1"/>
  <c r="T1594" i="1"/>
  <c r="T1775" i="1"/>
  <c r="T3002" i="1"/>
  <c r="T3982" i="1"/>
  <c r="T339" i="1"/>
  <c r="T407" i="1"/>
  <c r="T73" i="1"/>
  <c r="T31" i="1"/>
  <c r="T496" i="1"/>
  <c r="T2038" i="1"/>
  <c r="T1417" i="1"/>
  <c r="T3922" i="1"/>
  <c r="T235" i="1"/>
  <c r="T587" i="1"/>
  <c r="T1525" i="1"/>
  <c r="T3415" i="1"/>
  <c r="T2136" i="1"/>
  <c r="T138" i="1"/>
  <c r="T657" i="1"/>
  <c r="T637" i="1"/>
  <c r="T671" i="1"/>
  <c r="T2161" i="1"/>
  <c r="T784" i="1"/>
  <c r="T514" i="1"/>
  <c r="T603" i="1"/>
  <c r="T2906" i="1"/>
  <c r="T3389" i="1"/>
  <c r="T1625" i="1"/>
  <c r="T3063" i="1"/>
  <c r="T2140" i="1"/>
  <c r="T3748" i="1"/>
  <c r="T3844" i="1"/>
  <c r="T2939" i="1"/>
  <c r="T2557" i="1"/>
  <c r="T3328" i="1"/>
  <c r="T4079" i="1"/>
  <c r="T2109" i="1"/>
  <c r="T2691" i="1"/>
  <c r="T738" i="1"/>
  <c r="T111" i="1"/>
  <c r="T2706" i="1"/>
  <c r="T6" i="1"/>
  <c r="T2634" i="1"/>
  <c r="T98" i="1"/>
  <c r="T2401" i="1"/>
  <c r="T685" i="1"/>
  <c r="T3926" i="1"/>
  <c r="T1120" i="1"/>
  <c r="T3874" i="1"/>
  <c r="T1800" i="1"/>
  <c r="T3147" i="1"/>
  <c r="T2290" i="1"/>
  <c r="T2860" i="1"/>
  <c r="T1078" i="1"/>
  <c r="T1192" i="1"/>
  <c r="T2328" i="1"/>
  <c r="T3730" i="1"/>
  <c r="T3669" i="1"/>
  <c r="T1873" i="1"/>
  <c r="T2985" i="1"/>
  <c r="T1667" i="1"/>
  <c r="T2979" i="1"/>
  <c r="T2896" i="1"/>
  <c r="T2776" i="1"/>
  <c r="T2480" i="1"/>
  <c r="T3324" i="1"/>
  <c r="T2382" i="1"/>
  <c r="T2129" i="1"/>
  <c r="T3766" i="1"/>
  <c r="T23" i="1"/>
  <c r="T677" i="1"/>
  <c r="T1266" i="1"/>
  <c r="T3360" i="1"/>
  <c r="T931" i="1"/>
  <c r="T2193" i="1"/>
  <c r="T3168" i="1"/>
  <c r="T670" i="1"/>
  <c r="T2668" i="1"/>
  <c r="T415" i="1"/>
  <c r="T723" i="1"/>
  <c r="T1730" i="1"/>
  <c r="T3007" i="1"/>
  <c r="T996" i="1"/>
  <c r="T2407" i="1"/>
  <c r="T3138" i="1"/>
  <c r="T1425" i="1"/>
  <c r="T2820" i="1"/>
  <c r="T2738" i="1"/>
  <c r="T2784" i="1"/>
  <c r="T2937" i="1"/>
  <c r="T1636" i="1"/>
  <c r="T591" i="1"/>
  <c r="T89" i="1"/>
  <c r="T380" i="1"/>
  <c r="T907" i="1"/>
  <c r="T39" i="1"/>
  <c r="T569" i="1"/>
  <c r="T28" i="1"/>
  <c r="T233" i="1"/>
  <c r="T2903" i="1"/>
  <c r="T3567" i="1"/>
  <c r="T1145" i="1"/>
  <c r="T2049" i="1"/>
  <c r="T2522" i="1"/>
  <c r="T1966" i="1"/>
  <c r="T2448" i="1"/>
  <c r="T1047" i="1"/>
  <c r="T2145" i="1"/>
  <c r="T3722" i="1"/>
  <c r="T2224" i="1"/>
  <c r="T100" i="1"/>
  <c r="T600" i="1"/>
  <c r="T101" i="1"/>
  <c r="T489" i="1"/>
  <c r="T3934" i="1"/>
  <c r="T767" i="1"/>
  <c r="T214" i="1"/>
  <c r="T1890" i="1"/>
  <c r="T3291" i="1"/>
  <c r="T2567" i="1"/>
  <c r="T1032" i="1"/>
  <c r="T3317" i="1"/>
  <c r="T2930" i="1"/>
  <c r="T3867" i="1"/>
  <c r="T2989" i="1"/>
  <c r="T3438" i="1"/>
  <c r="T982" i="1"/>
  <c r="T1017" i="1"/>
  <c r="T984" i="1"/>
  <c r="T1597" i="1"/>
  <c r="T1830" i="1"/>
  <c r="T915" i="1"/>
  <c r="T3506" i="1"/>
  <c r="T2840" i="1"/>
  <c r="T2868" i="1"/>
  <c r="T3207" i="1"/>
  <c r="T2786" i="1"/>
  <c r="T1181" i="1"/>
  <c r="T2076" i="1"/>
  <c r="T2993" i="1"/>
  <c r="T3371" i="1"/>
  <c r="T1475" i="1"/>
  <c r="T1262" i="1"/>
  <c r="T1883" i="1"/>
  <c r="T3434" i="1"/>
  <c r="T2711" i="1"/>
  <c r="T2392" i="1"/>
  <c r="T946" i="1"/>
  <c r="T2380" i="1"/>
  <c r="T3287" i="1"/>
  <c r="T1543" i="1"/>
  <c r="T2436" i="1"/>
  <c r="T2127" i="1"/>
  <c r="T3106" i="1"/>
  <c r="T2568" i="1"/>
  <c r="T2426" i="1"/>
  <c r="T3156" i="1"/>
  <c r="T3173" i="1"/>
  <c r="T2034" i="1"/>
  <c r="T2490" i="1"/>
  <c r="T3104" i="1"/>
  <c r="T1044" i="1"/>
  <c r="T3732" i="1"/>
  <c r="T1903" i="1"/>
  <c r="T988" i="1"/>
  <c r="T3554" i="1"/>
  <c r="T3566" i="1"/>
  <c r="T1016" i="1"/>
  <c r="T3735" i="1"/>
  <c r="T1014" i="1"/>
  <c r="T1127" i="1"/>
  <c r="T2463" i="1"/>
  <c r="T1983" i="1"/>
  <c r="T1157" i="1"/>
  <c r="T3653" i="1"/>
  <c r="T2802" i="1"/>
  <c r="T3636" i="1"/>
  <c r="T3252" i="1"/>
  <c r="T1395" i="1"/>
  <c r="T3786" i="1"/>
  <c r="T2895" i="1"/>
  <c r="T2957" i="1"/>
  <c r="T2798" i="1"/>
  <c r="T2614" i="1"/>
  <c r="T3410" i="1"/>
  <c r="T3789" i="1"/>
  <c r="T918" i="1"/>
  <c r="T3340" i="1"/>
  <c r="T2697" i="1"/>
  <c r="T3464" i="1"/>
  <c r="T2422" i="1"/>
  <c r="T3622" i="1"/>
  <c r="T2268" i="1"/>
  <c r="T1544" i="1"/>
  <c r="T2291" i="1"/>
  <c r="T2357" i="1"/>
  <c r="T1043" i="1"/>
  <c r="T1002" i="1"/>
  <c r="T1507" i="1"/>
  <c r="T1248" i="1"/>
  <c r="T3717" i="1"/>
  <c r="T2116" i="1"/>
  <c r="T3102" i="1"/>
  <c r="T3025" i="1"/>
  <c r="T1240" i="1"/>
  <c r="T1036" i="1"/>
  <c r="T2117" i="1"/>
  <c r="T3249" i="1"/>
  <c r="T3310" i="1"/>
  <c r="T2358" i="1"/>
  <c r="T2326" i="1"/>
  <c r="T1182" i="1"/>
  <c r="T2628" i="1"/>
  <c r="T2884" i="1"/>
  <c r="T3443" i="1"/>
  <c r="T1969" i="1"/>
  <c r="T3383" i="1"/>
  <c r="T2590" i="1"/>
  <c r="T2870" i="1"/>
  <c r="T3951" i="1"/>
  <c r="T2796" i="1"/>
  <c r="T1875" i="1"/>
  <c r="T3472" i="1"/>
  <c r="T3240" i="1"/>
  <c r="T3689" i="1"/>
  <c r="T1469" i="1"/>
  <c r="T1356" i="1"/>
  <c r="T3708" i="1"/>
  <c r="T1516" i="1"/>
  <c r="T1388" i="1"/>
  <c r="T1102" i="1"/>
  <c r="T2293" i="1"/>
  <c r="T1715" i="1"/>
  <c r="T3223" i="1"/>
  <c r="T1877" i="1"/>
  <c r="T2367" i="1"/>
  <c r="T2340" i="1"/>
  <c r="T3793" i="1"/>
  <c r="T2530" i="1"/>
  <c r="T3832" i="1"/>
  <c r="T2443" i="1"/>
  <c r="T1040" i="1"/>
  <c r="T2273" i="1"/>
  <c r="T1712" i="1"/>
  <c r="T904" i="1"/>
  <c r="T2336" i="1"/>
  <c r="T1939" i="1"/>
  <c r="T2002" i="1"/>
  <c r="T1193" i="1"/>
  <c r="T2292" i="1"/>
  <c r="T3799" i="1"/>
  <c r="T1754" i="1"/>
  <c r="T2112" i="1"/>
  <c r="T2318" i="1"/>
  <c r="T1019" i="1"/>
  <c r="T2534" i="1"/>
  <c r="T914" i="1"/>
  <c r="T1813" i="1"/>
  <c r="T3709" i="1"/>
  <c r="T1886" i="1"/>
  <c r="T3365" i="1"/>
  <c r="T1589" i="1"/>
  <c r="T2646" i="1"/>
  <c r="T2333" i="1"/>
  <c r="T2027" i="1"/>
  <c r="T974" i="1"/>
  <c r="T3225" i="1"/>
  <c r="T3042" i="1"/>
  <c r="T1974" i="1"/>
  <c r="T1603" i="1"/>
  <c r="T1271" i="1"/>
  <c r="T2275" i="1"/>
  <c r="T2341" i="1"/>
  <c r="T2572" i="1"/>
  <c r="T3592" i="1"/>
  <c r="T3246" i="1"/>
  <c r="T3640" i="1"/>
  <c r="T1458" i="1"/>
  <c r="T3253" i="1"/>
  <c r="T1721" i="1"/>
  <c r="T1774" i="1"/>
  <c r="T3206" i="1"/>
  <c r="T2323" i="1"/>
  <c r="T2682" i="1"/>
  <c r="T3281" i="1"/>
  <c r="T2658" i="1"/>
  <c r="T1436" i="1"/>
  <c r="T3194" i="1"/>
  <c r="T3230" i="1"/>
  <c r="T1055" i="1"/>
  <c r="T3527" i="1"/>
  <c r="T3491" i="1"/>
  <c r="T3155" i="1"/>
  <c r="T2060" i="1"/>
  <c r="T2795" i="1"/>
  <c r="T1676" i="1"/>
  <c r="T2417" i="1"/>
  <c r="T3824" i="1"/>
  <c r="T1542" i="1"/>
  <c r="T2406" i="1"/>
  <c r="T2773" i="1"/>
  <c r="T2793" i="1"/>
  <c r="T3940" i="1"/>
  <c r="T3556" i="1"/>
  <c r="T2894" i="1"/>
  <c r="T1612" i="1"/>
  <c r="T617" i="1"/>
  <c r="T1353" i="1"/>
  <c r="T1153" i="1"/>
  <c r="T638" i="1"/>
  <c r="T1228" i="1"/>
  <c r="T716" i="1"/>
  <c r="T2285" i="1"/>
  <c r="T2639" i="1"/>
  <c r="T2772" i="1"/>
  <c r="T2470" i="1"/>
  <c r="T598" i="1"/>
  <c r="T405" i="1"/>
  <c r="T840" i="1"/>
  <c r="T162" i="1"/>
  <c r="T53" i="1"/>
  <c r="T713" i="1"/>
  <c r="T839" i="1"/>
  <c r="T2826" i="1"/>
  <c r="T404" i="1"/>
  <c r="T244" i="1"/>
  <c r="T837" i="1"/>
  <c r="T1575" i="1"/>
  <c r="T2082" i="1"/>
  <c r="T2225" i="1"/>
  <c r="T3214" i="1"/>
  <c r="T3848" i="1"/>
  <c r="T3759" i="1"/>
  <c r="T770" i="1"/>
  <c r="T442" i="1"/>
  <c r="T287" i="1"/>
  <c r="T562" i="1"/>
  <c r="T875" i="1"/>
  <c r="T732" i="1"/>
  <c r="T2238" i="1"/>
  <c r="T143" i="1"/>
  <c r="T4004" i="1"/>
  <c r="T41" i="1"/>
  <c r="T3032" i="1"/>
  <c r="T3056" i="1"/>
  <c r="T1878" i="1"/>
  <c r="T1696" i="1"/>
  <c r="T2571" i="1"/>
  <c r="T1845" i="1"/>
  <c r="T1481" i="1"/>
  <c r="T3604" i="1"/>
  <c r="T2353" i="1"/>
  <c r="T2059" i="1"/>
  <c r="T2987" i="1"/>
  <c r="T3083" i="1"/>
  <c r="T1565" i="1"/>
  <c r="T2206" i="1"/>
  <c r="T1403" i="1"/>
  <c r="T3911" i="1"/>
  <c r="T2149" i="1"/>
  <c r="T92" i="1"/>
  <c r="T3354" i="1"/>
  <c r="T148" i="1"/>
  <c r="T188" i="1"/>
  <c r="T417" i="1"/>
  <c r="T332" i="1"/>
  <c r="T96" i="1"/>
  <c r="T192" i="1"/>
  <c r="T1218" i="1"/>
  <c r="T641" i="1"/>
  <c r="T874" i="1"/>
  <c r="T2760" i="1"/>
  <c r="T1416" i="1"/>
  <c r="T2805" i="1"/>
  <c r="T1384" i="1"/>
  <c r="T1502" i="1"/>
  <c r="T3244" i="1"/>
  <c r="T4022" i="1"/>
  <c r="T2529" i="1"/>
  <c r="T1083" i="1"/>
  <c r="T2698" i="1"/>
  <c r="T3315" i="1"/>
  <c r="T3674" i="1"/>
  <c r="T1761" i="1"/>
  <c r="T3305" i="1"/>
  <c r="T2741" i="1"/>
  <c r="T3330" i="1"/>
  <c r="T1991" i="1"/>
  <c r="T3676" i="1"/>
  <c r="T2649" i="1"/>
  <c r="T2881" i="1"/>
  <c r="T3035" i="1"/>
  <c r="T1816" i="1"/>
  <c r="T1497" i="1"/>
  <c r="T2453" i="1"/>
  <c r="T3694" i="1"/>
  <c r="T1422" i="1"/>
  <c r="T2778" i="1"/>
  <c r="T3937" i="1"/>
  <c r="T2580" i="1"/>
  <c r="T1207" i="1"/>
  <c r="T1993" i="1"/>
  <c r="T1317" i="1"/>
  <c r="T1814" i="1"/>
  <c r="T3521" i="1"/>
  <c r="T1216" i="1"/>
  <c r="T690" i="1"/>
  <c r="T613" i="1"/>
  <c r="T78" i="1"/>
  <c r="T3307" i="1"/>
  <c r="T973" i="1"/>
  <c r="T242" i="1"/>
  <c r="T1326" i="1"/>
  <c r="T1479" i="1"/>
  <c r="T4069" i="1"/>
  <c r="T4109" i="1"/>
  <c r="T4101" i="1"/>
  <c r="T3496" i="1"/>
  <c r="T2012" i="1"/>
  <c r="T2278" i="1"/>
  <c r="T2190" i="1"/>
  <c r="T3048" i="1"/>
  <c r="T3796" i="1"/>
  <c r="T1985" i="1"/>
  <c r="T2152" i="1"/>
  <c r="T2633" i="1"/>
  <c r="T3729" i="1"/>
  <c r="T1645" i="1"/>
  <c r="T3231" i="1"/>
  <c r="T2103" i="1"/>
  <c r="T788" i="1"/>
  <c r="T604" i="1"/>
  <c r="T3651" i="1"/>
  <c r="T1975" i="1"/>
  <c r="T2247" i="1"/>
  <c r="T928" i="1"/>
  <c r="T1009" i="1"/>
  <c r="T2949" i="1"/>
  <c r="T2156" i="1"/>
  <c r="T3089" i="1"/>
  <c r="T3719" i="1"/>
  <c r="T1437" i="1"/>
  <c r="T1769" i="1"/>
  <c r="T1295" i="1"/>
  <c r="T2385" i="1"/>
  <c r="T3395" i="1"/>
  <c r="T2330" i="1"/>
  <c r="T2080" i="1"/>
  <c r="T1267" i="1"/>
  <c r="T1364" i="1"/>
  <c r="T1802" i="1"/>
  <c r="T1146" i="1"/>
  <c r="T3137" i="1"/>
  <c r="T2335" i="1"/>
  <c r="T3234" i="1"/>
  <c r="T3139" i="1"/>
  <c r="T3012" i="1"/>
  <c r="T2994" i="1"/>
  <c r="T1707" i="1"/>
  <c r="T3009" i="1"/>
  <c r="T3268" i="1"/>
  <c r="T1298" i="1"/>
  <c r="T3381" i="1"/>
  <c r="T2042" i="1"/>
  <c r="T3580" i="1"/>
  <c r="T1866" i="1"/>
  <c r="T2377" i="1"/>
  <c r="T3424" i="1"/>
  <c r="T992" i="1"/>
  <c r="T3639" i="1"/>
  <c r="T1094" i="1"/>
  <c r="T2856" i="1"/>
  <c r="T227" i="1"/>
  <c r="T2456" i="1"/>
  <c r="T610" i="1"/>
  <c r="T2066" i="1"/>
  <c r="T916" i="1"/>
  <c r="T378" i="1"/>
  <c r="T3731" i="1"/>
  <c r="T567" i="1"/>
  <c r="T1365" i="1"/>
  <c r="T1610" i="1"/>
  <c r="T3149" i="1"/>
  <c r="T3060" i="1"/>
  <c r="T994" i="1"/>
  <c r="T627" i="1"/>
  <c r="T1174" i="1"/>
  <c r="T1952" i="1"/>
  <c r="T2120" i="1"/>
  <c r="T1896" i="1"/>
  <c r="T1526" i="1"/>
  <c r="T1675" i="1"/>
  <c r="T3046" i="1"/>
  <c r="T2928" i="1"/>
  <c r="T2561" i="1"/>
  <c r="T3852" i="1"/>
  <c r="T1847" i="1"/>
  <c r="T2606" i="1"/>
  <c r="T2864" i="1"/>
  <c r="T2767" i="1"/>
  <c r="T796" i="1"/>
  <c r="T3053" i="1"/>
  <c r="T1828" i="1"/>
  <c r="T1229" i="1"/>
  <c r="T1746" i="1"/>
  <c r="T2379" i="1"/>
  <c r="T209" i="1"/>
  <c r="T361" i="1"/>
  <c r="T75" i="1"/>
  <c r="T1726" i="1"/>
  <c r="T1555" i="1"/>
  <c r="T1100" i="1"/>
  <c r="T1863" i="1"/>
  <c r="T3014" i="1"/>
  <c r="T2186" i="1"/>
  <c r="T3397" i="1"/>
  <c r="T505" i="1"/>
  <c r="T371" i="1"/>
  <c r="T360" i="1"/>
  <c r="T301" i="1"/>
  <c r="T421" i="1"/>
  <c r="T34" i="1"/>
  <c r="T359" i="1"/>
  <c r="T585" i="1"/>
  <c r="T3113" i="1"/>
  <c r="T3260" i="1"/>
  <c r="T3772" i="1"/>
  <c r="T1224" i="1"/>
  <c r="T2747" i="1"/>
  <c r="T2708" i="1"/>
  <c r="T3361" i="1"/>
  <c r="T1705" i="1"/>
  <c r="T1768" i="1"/>
  <c r="T2593" i="1"/>
  <c r="T2098" i="1"/>
  <c r="T1658" i="1"/>
  <c r="T2664" i="1"/>
  <c r="T3642" i="1"/>
  <c r="T2362" i="1"/>
  <c r="T2908" i="1"/>
  <c r="T2394" i="1"/>
  <c r="T2137" i="1"/>
  <c r="T2929" i="1"/>
  <c r="T3865" i="1"/>
  <c r="T1237" i="1"/>
  <c r="T774" i="1"/>
  <c r="T341" i="1"/>
  <c r="T342" i="1"/>
  <c r="T219" i="1"/>
  <c r="T88" i="1"/>
  <c r="T532" i="1"/>
  <c r="T323" i="1"/>
  <c r="T1037" i="1"/>
  <c r="T311" i="1"/>
  <c r="T1685" i="1"/>
  <c r="T3840" i="1"/>
  <c r="T1805" i="1"/>
  <c r="T3314" i="1"/>
  <c r="T1270" i="1"/>
  <c r="T4093" i="1"/>
  <c r="T755" i="1"/>
  <c r="T2020" i="1"/>
  <c r="T650" i="1"/>
  <c r="T745" i="1"/>
  <c r="T2370" i="1"/>
  <c r="T2578" i="1"/>
  <c r="T870" i="1"/>
  <c r="T748" i="1"/>
  <c r="T2678" i="1"/>
  <c r="T2736" i="1"/>
  <c r="T2547" i="1"/>
  <c r="T4033" i="1"/>
  <c r="T2050" i="1"/>
  <c r="T3977" i="1"/>
  <c r="T2212" i="1"/>
  <c r="T150" i="1"/>
  <c r="T3461" i="1"/>
  <c r="T1541" i="1"/>
  <c r="T40" i="1"/>
  <c r="T3760" i="1"/>
  <c r="T461" i="1"/>
  <c r="T2423" i="1"/>
  <c r="T1937" i="1"/>
  <c r="T420" i="1"/>
  <c r="T85" i="1"/>
  <c r="T145" i="1"/>
  <c r="T1568" i="1"/>
  <c r="T482" i="1"/>
  <c r="T2460" i="1"/>
  <c r="T175" i="1"/>
  <c r="T82" i="1"/>
  <c r="T181" i="1"/>
  <c r="T370" i="1"/>
  <c r="T2360" i="1"/>
  <c r="T665" i="1"/>
  <c r="T2232" i="1"/>
  <c r="T3323" i="1"/>
  <c r="T3003" i="1"/>
  <c r="T1617" i="1"/>
  <c r="T2096" i="1"/>
  <c r="T2879" i="1"/>
  <c r="T1713" i="1"/>
  <c r="T1954" i="1"/>
  <c r="T2308" i="1"/>
  <c r="T2984" i="1"/>
  <c r="T47" i="1"/>
  <c r="T46" i="1"/>
  <c r="T1531" i="1"/>
  <c r="T2487" i="1"/>
  <c r="T2428" i="1"/>
  <c r="T1895" i="1"/>
  <c r="T3643" i="1"/>
  <c r="T2815" i="1"/>
  <c r="T564" i="1"/>
  <c r="T743" i="1"/>
  <c r="T888" i="1"/>
  <c r="T1330" i="1"/>
  <c r="T1362" i="1"/>
  <c r="T353" i="1"/>
  <c r="T12" i="1"/>
  <c r="T566" i="1"/>
  <c r="T294" i="1"/>
  <c r="T2218" i="1"/>
  <c r="T952" i="1"/>
  <c r="T2003" i="1"/>
  <c r="T2748" i="1"/>
  <c r="T42" i="1"/>
  <c r="T2914" i="1"/>
  <c r="T310" i="1"/>
  <c r="T3131" i="1"/>
  <c r="T3489" i="1"/>
  <c r="T3767" i="1"/>
  <c r="T781" i="1"/>
  <c r="T1150" i="1"/>
  <c r="T2138" i="1"/>
  <c r="T87" i="1"/>
  <c r="T3693" i="1"/>
  <c r="T3190" i="1"/>
  <c r="T364" i="1"/>
  <c r="T83" i="1"/>
  <c r="T1129" i="1"/>
  <c r="T1373" i="1"/>
  <c r="T1394" i="1"/>
  <c r="T1820" i="1"/>
  <c r="T3723" i="1"/>
  <c r="T1702" i="1"/>
  <c r="T3630" i="1"/>
  <c r="T1431" i="1"/>
  <c r="T1142" i="1"/>
  <c r="T3743" i="1"/>
  <c r="T2054" i="1"/>
  <c r="T2710" i="1"/>
  <c r="T2827" i="1"/>
  <c r="T3634" i="1"/>
  <c r="T3208" i="1"/>
  <c r="T3581" i="1"/>
  <c r="T2372" i="1"/>
  <c r="T1935" i="1"/>
  <c r="T2284" i="1"/>
  <c r="T1294" i="1"/>
  <c r="T2509" i="1"/>
  <c r="T4096" i="1"/>
  <c r="T4085" i="1"/>
  <c r="T4099" i="1"/>
  <c r="T4114" i="1"/>
  <c r="T1785" i="1"/>
  <c r="T776" i="1"/>
  <c r="T308" i="1"/>
  <c r="T105" i="1"/>
  <c r="T376" i="1"/>
  <c r="T280" i="1"/>
  <c r="T469" i="1"/>
  <c r="T493" i="1"/>
  <c r="T1372" i="1"/>
  <c r="T639" i="1"/>
  <c r="T234" i="1"/>
  <c r="T3217" i="1"/>
  <c r="T989" i="1"/>
  <c r="T3204" i="1"/>
  <c r="T1659" i="1"/>
  <c r="T1380" i="1"/>
  <c r="T682" i="1"/>
  <c r="T1058" i="1"/>
  <c r="T2345" i="1"/>
  <c r="T818" i="1"/>
  <c r="T2197" i="1"/>
  <c r="T2676" i="1"/>
  <c r="T2249" i="1"/>
  <c r="T4065" i="1"/>
  <c r="T1574" i="1"/>
  <c r="T3900" i="1"/>
  <c r="T1601" i="1"/>
  <c r="T1003" i="1"/>
  <c r="T2842" i="1"/>
  <c r="T26" i="1"/>
  <c r="T3671" i="1"/>
  <c r="T3483" i="1"/>
  <c r="T1766" i="1"/>
  <c r="T3561" i="1"/>
  <c r="T3539" i="1"/>
  <c r="T924" i="1"/>
  <c r="T1666" i="1"/>
  <c r="T2069" i="1"/>
  <c r="T266" i="1"/>
  <c r="T576" i="1"/>
  <c r="T1199" i="1"/>
  <c r="T1557" i="1"/>
  <c r="T3493" i="1"/>
  <c r="T3904" i="1"/>
  <c r="T1918" i="1"/>
  <c r="T2728" i="1"/>
  <c r="T2863" i="1"/>
  <c r="T3658" i="1"/>
  <c r="T3711" i="1"/>
  <c r="T2526" i="1"/>
  <c r="T1796" i="1"/>
  <c r="T1137" i="1"/>
  <c r="T1811" i="1"/>
  <c r="T2260" i="1"/>
  <c r="T2162" i="1"/>
  <c r="T1063" i="1"/>
  <c r="T2912" i="1"/>
  <c r="T917" i="1"/>
  <c r="T3819" i="1"/>
  <c r="T2816" i="1"/>
  <c r="T1600" i="1"/>
  <c r="T1316" i="1"/>
  <c r="T3857" i="1"/>
  <c r="T2189" i="1"/>
  <c r="T1989" i="1"/>
  <c r="T2757" i="1"/>
  <c r="T3462" i="1"/>
  <c r="T3196" i="1"/>
  <c r="T2187" i="1"/>
  <c r="T2713" i="1"/>
  <c r="T3834" i="1"/>
  <c r="T2671" i="1"/>
  <c r="T3597" i="1"/>
  <c r="T2261" i="1"/>
  <c r="T2425" i="1"/>
  <c r="T1739" i="1"/>
  <c r="T1505" i="1"/>
  <c r="T2644" i="1"/>
  <c r="T2383" i="1"/>
  <c r="T2756" i="1"/>
  <c r="T1697" i="1"/>
  <c r="T2662" i="1"/>
  <c r="T1803" i="1"/>
  <c r="T2489" i="1"/>
  <c r="T3838" i="1"/>
  <c r="T240" i="1"/>
  <c r="T1084" i="1"/>
  <c r="T1327" i="1"/>
  <c r="T1024" i="1"/>
  <c r="T663" i="1"/>
  <c r="T302" i="1"/>
  <c r="T67" i="1"/>
  <c r="T4067" i="1"/>
  <c r="T4115" i="1"/>
  <c r="T4092" i="1"/>
  <c r="T3180" i="1"/>
  <c r="T1258" i="1"/>
  <c r="T3976" i="1"/>
  <c r="T2675" i="1"/>
  <c r="T3563" i="1"/>
  <c r="T2995" i="1"/>
  <c r="T2036" i="1"/>
  <c r="T2834" i="1"/>
  <c r="T1871" i="1"/>
  <c r="T3119" i="1"/>
  <c r="T3858" i="1"/>
  <c r="T2694" i="1"/>
  <c r="T3282" i="1"/>
  <c r="T3301" i="1"/>
  <c r="T1325" i="1"/>
  <c r="T2712" i="1"/>
  <c r="T3019" i="1"/>
  <c r="T2653" i="1"/>
  <c r="T4066" i="1"/>
  <c r="T1510" i="1"/>
  <c r="T1773" i="1"/>
  <c r="T515" i="1"/>
  <c r="T977" i="1"/>
  <c r="T1410" i="1"/>
  <c r="T3197" i="1"/>
  <c r="T3044" i="1"/>
  <c r="T1519" i="1"/>
  <c r="T1393" i="1"/>
  <c r="T1096" i="1"/>
  <c r="T3219" i="1"/>
  <c r="T3596" i="1"/>
  <c r="T2950" i="1"/>
  <c r="T971" i="1"/>
  <c r="T2164" i="1"/>
  <c r="T1934" i="1"/>
  <c r="T2155" i="1"/>
  <c r="T2781" i="1"/>
  <c r="T2195" i="1"/>
  <c r="T2558" i="1"/>
  <c r="T1910" i="1"/>
  <c r="T1194" i="1"/>
  <c r="T2732" i="1"/>
  <c r="T2274" i="1"/>
  <c r="T3721" i="1"/>
  <c r="T1648" i="1"/>
  <c r="T1829" i="1"/>
  <c r="T2438" i="1"/>
  <c r="T2013" i="1"/>
  <c r="T2705" i="1"/>
  <c r="T2179" i="1"/>
  <c r="T2501" i="1"/>
  <c r="T2525" i="1"/>
  <c r="T2569" i="1"/>
  <c r="T3141" i="1"/>
  <c r="T1812" i="1"/>
  <c r="T1117" i="1"/>
  <c r="T1858" i="1"/>
  <c r="T559" i="1"/>
  <c r="T850" i="1"/>
  <c r="T164" i="1"/>
  <c r="T263" i="1"/>
  <c r="T1334" i="1"/>
  <c r="T1284" i="1"/>
  <c r="T3707" i="1"/>
  <c r="T3258" i="1"/>
  <c r="T3895" i="1"/>
  <c r="T3304" i="1"/>
  <c r="T3728" i="1"/>
  <c r="T1447" i="1"/>
  <c r="T4095" i="1"/>
  <c r="T1018" i="1"/>
  <c r="T1382" i="1"/>
  <c r="T2216" i="1"/>
  <c r="T1563" i="1"/>
  <c r="T2677" i="1"/>
  <c r="T3492" i="1"/>
  <c r="T3872" i="1"/>
  <c r="T3515" i="1"/>
  <c r="T3473" i="1"/>
  <c r="T889" i="1"/>
  <c r="T884" i="1"/>
  <c r="T1498" i="1"/>
  <c r="T2672" i="1"/>
  <c r="T1163" i="1"/>
  <c r="T3065" i="1"/>
  <c r="T2942" i="1"/>
  <c r="T3751" i="1"/>
  <c r="T3359" i="1"/>
  <c r="T3975" i="1"/>
  <c r="T1256" i="1"/>
  <c r="T3646" i="1"/>
  <c r="T2135" i="1"/>
  <c r="T2263" i="1"/>
  <c r="T701" i="1"/>
  <c r="T545" i="1"/>
  <c r="T15" i="1"/>
  <c r="T2095" i="1"/>
  <c r="T1641" i="1"/>
  <c r="T3283" i="1"/>
  <c r="T1534" i="1"/>
  <c r="T1300" i="1"/>
  <c r="T2726" i="1"/>
  <c r="T1318" i="1"/>
  <c r="T354" i="1"/>
  <c r="T356" i="1"/>
  <c r="T327" i="1"/>
  <c r="T151" i="1"/>
  <c r="T527" i="1"/>
  <c r="T56" i="1"/>
  <c r="T355" i="1"/>
  <c r="T609" i="1"/>
  <c r="T412" i="1"/>
  <c r="T3384" i="1"/>
  <c r="T4037" i="1"/>
  <c r="T1457" i="1"/>
  <c r="T3805" i="1"/>
  <c r="T1963" i="1"/>
  <c r="T2804" i="1"/>
  <c r="T2485" i="1"/>
  <c r="T3047" i="1"/>
  <c r="T2409" i="1"/>
  <c r="T1933" i="1"/>
  <c r="T1864" i="1"/>
  <c r="T2550" i="1"/>
  <c r="T2626" i="1"/>
  <c r="T1741" i="1"/>
  <c r="T2192" i="1"/>
  <c r="T2389" i="1"/>
  <c r="T1872" i="1"/>
  <c r="T2541" i="1"/>
  <c r="T2597" i="1"/>
  <c r="T1668" i="1"/>
  <c r="T2751" i="1"/>
  <c r="T1649" i="1"/>
  <c r="T1729" i="1"/>
  <c r="T1650" i="1"/>
  <c r="T1444" i="1"/>
  <c r="T1504" i="1"/>
  <c r="T4104" i="1"/>
  <c r="T5" i="1"/>
  <c r="T372" i="1"/>
  <c r="T574" i="1"/>
  <c r="T286" i="1"/>
  <c r="T786" i="1"/>
  <c r="T856" i="1"/>
  <c r="T529" i="1"/>
  <c r="T7" i="1"/>
  <c r="T692" i="1"/>
  <c r="T2911" i="1"/>
  <c r="T2955" i="1"/>
  <c r="T829" i="1"/>
  <c r="T1533" i="1"/>
  <c r="T2311" i="1"/>
  <c r="T2617" i="1"/>
  <c r="T749" i="1"/>
  <c r="T882" i="1"/>
  <c r="T3045" i="1"/>
  <c r="T290" i="1"/>
  <c r="T333" i="1"/>
  <c r="T480" i="1"/>
  <c r="T2829" i="1"/>
  <c r="T3174" i="1"/>
  <c r="T1390" i="1"/>
  <c r="T3938" i="1"/>
  <c r="T3303" i="1"/>
  <c r="T1566" i="1"/>
  <c r="T530" i="1"/>
  <c r="T815" i="1"/>
  <c r="T3086" i="1"/>
  <c r="T2963" i="1"/>
  <c r="T739" i="1"/>
  <c r="T599" i="1"/>
  <c r="T154" i="1"/>
  <c r="T63" i="1"/>
  <c r="T932" i="1"/>
  <c r="T531" i="1"/>
  <c r="T116" i="1"/>
  <c r="T282" i="1"/>
  <c r="T224" i="1"/>
  <c r="T205" i="1"/>
  <c r="T3864" i="1"/>
  <c r="T3308" i="1"/>
  <c r="T1264" i="1"/>
  <c r="T3164" i="1"/>
  <c r="T891" i="1"/>
  <c r="T2226" i="1"/>
  <c r="T620" i="1"/>
  <c r="T2938" i="1"/>
  <c r="T651" i="1"/>
  <c r="T3405" i="1"/>
  <c r="T573" i="1"/>
  <c r="T3605" i="1"/>
  <c r="T1596" i="1"/>
  <c r="T3945" i="1"/>
  <c r="T3768" i="1"/>
  <c r="T3088" i="1"/>
  <c r="T3130" i="1"/>
  <c r="T3829" i="1"/>
  <c r="T375" i="1"/>
  <c r="T572" i="1"/>
  <c r="T1213" i="1"/>
  <c r="T905" i="1"/>
  <c r="T577" i="1"/>
  <c r="T3076" i="1"/>
  <c r="T104" i="1"/>
  <c r="T851" i="1"/>
  <c r="T115" i="1"/>
  <c r="T230" i="1"/>
  <c r="T771" i="1"/>
  <c r="T1161" i="1"/>
  <c r="T1552" i="1"/>
  <c r="T3450" i="1"/>
  <c r="T1906" i="1"/>
  <c r="T3005" i="1"/>
  <c r="T255" i="1"/>
  <c r="T510" i="1"/>
  <c r="T1529" i="1"/>
  <c r="T392" i="1"/>
  <c r="T965" i="1"/>
  <c r="T3494" i="1"/>
  <c r="T3013" i="1"/>
  <c r="T3971" i="1"/>
  <c r="T3999" i="1"/>
  <c r="T210" i="1"/>
  <c r="T622" i="1"/>
  <c r="T1068" i="1"/>
  <c r="T509" i="1"/>
  <c r="T1874" i="1"/>
  <c r="T832" i="1"/>
  <c r="T822" i="1"/>
  <c r="T806" i="1"/>
  <c r="T2043" i="1"/>
  <c r="T1320" i="1"/>
  <c r="T1378" i="1"/>
  <c r="T2976" i="1"/>
  <c r="T1797" i="1"/>
  <c r="T1793" i="1"/>
  <c r="T3064" i="1"/>
  <c r="T1940" i="1"/>
  <c r="T1554" i="1"/>
  <c r="T1429" i="1"/>
  <c r="T1307" i="1"/>
  <c r="T3124" i="1"/>
  <c r="T1234" i="1"/>
  <c r="T1421" i="1"/>
  <c r="T3930" i="1"/>
  <c r="T2531" i="1"/>
  <c r="T2271" i="1"/>
  <c r="T3902" i="1"/>
  <c r="T2286" i="1"/>
  <c r="T3931" i="1"/>
  <c r="T2168" i="1"/>
  <c r="T2824" i="1"/>
  <c r="T3082" i="1"/>
  <c r="T125" i="1"/>
  <c r="T498" i="1"/>
  <c r="T3051" i="1"/>
  <c r="T1917" i="1"/>
  <c r="T3599" i="1"/>
  <c r="T2257" i="1"/>
  <c r="T3255" i="1"/>
  <c r="T1121" i="1"/>
  <c r="T2780" i="1"/>
  <c r="T3803" i="1"/>
  <c r="T3061" i="1"/>
  <c r="T3591" i="1"/>
  <c r="T2431" i="1"/>
  <c r="T2495" i="1"/>
  <c r="T2028" i="1"/>
  <c r="T846" i="1"/>
  <c r="T672" i="1"/>
  <c r="T744" i="1"/>
  <c r="T664" i="1"/>
  <c r="T853" i="1"/>
  <c r="T951" i="1"/>
  <c r="T765" i="1"/>
  <c r="T170" i="1"/>
  <c r="T128" i="1"/>
  <c r="T768" i="1"/>
  <c r="T1152" i="1"/>
  <c r="T3771" i="1"/>
  <c r="T3736" i="1"/>
  <c r="T3456" i="1"/>
  <c r="T3188" i="1"/>
  <c r="T2265" i="1"/>
  <c r="T2400" i="1"/>
  <c r="T2852" i="1"/>
  <c r="T3153" i="1"/>
  <c r="T2205" i="1"/>
  <c r="T3780" i="1"/>
  <c r="T2769" i="1"/>
  <c r="T2434" i="1"/>
  <c r="T1581" i="1"/>
  <c r="T1184" i="1"/>
  <c r="T2375" i="1"/>
  <c r="T1217" i="1"/>
  <c r="T2625" i="1"/>
  <c r="T1363" i="1"/>
  <c r="T2919" i="1"/>
  <c r="T1714" i="1"/>
  <c r="T2941" i="1"/>
  <c r="T1536" i="1"/>
  <c r="T872" i="1"/>
  <c r="T878" i="1"/>
  <c r="T3184" i="1"/>
  <c r="T2983" i="1"/>
  <c r="T1113" i="1"/>
  <c r="T3334" i="1"/>
  <c r="T2194" i="1"/>
  <c r="T686" i="1"/>
  <c r="T3227" i="1"/>
  <c r="T972" i="1"/>
  <c r="T1042" i="1"/>
  <c r="T3338" i="1"/>
  <c r="T344" i="1"/>
  <c r="T2838" i="1"/>
  <c r="T780" i="1"/>
  <c r="T3623" i="1"/>
  <c r="T1943" i="1"/>
  <c r="T3112" i="1"/>
  <c r="T1282" i="1"/>
  <c r="T1506" i="1"/>
  <c r="T2220" i="1"/>
  <c r="T1808" i="1"/>
  <c r="T2916" i="1"/>
  <c r="T1467" i="1"/>
  <c r="T2347" i="1"/>
  <c r="T1792" i="1"/>
  <c r="T2862" i="1"/>
  <c r="T1618" i="1"/>
  <c r="T3821" i="1"/>
  <c r="T1530" i="1"/>
  <c r="T1623" i="1"/>
  <c r="T966" i="1"/>
  <c r="T3613" i="1"/>
  <c r="T3420" i="1"/>
  <c r="T3363" i="1"/>
  <c r="T2210" i="1"/>
  <c r="T3160" i="1"/>
  <c r="T3714" i="1"/>
  <c r="T1767" i="1"/>
  <c r="T3342" i="1"/>
  <c r="T3366" i="1"/>
  <c r="T3810" i="1"/>
  <c r="T646" i="1"/>
  <c r="T3008" i="1"/>
  <c r="T842" i="1"/>
  <c r="T348" i="1"/>
  <c r="T508" i="1"/>
  <c r="T272" i="1"/>
  <c r="T808" i="1"/>
  <c r="T119" i="1"/>
  <c r="T59" i="1"/>
  <c r="T1250" i="1"/>
  <c r="T363" i="1"/>
  <c r="T3016" i="1"/>
  <c r="T373" i="1"/>
  <c r="T2699" i="1"/>
  <c r="T761" i="1"/>
  <c r="T11" i="1"/>
  <c r="T256" i="1"/>
  <c r="T3534" i="1"/>
  <c r="T2418" i="1"/>
  <c r="T3871" i="1"/>
  <c r="T451" i="1"/>
  <c r="T343" i="1"/>
  <c r="T329" i="1"/>
  <c r="T264" i="1"/>
  <c r="T1987" i="1"/>
  <c r="T797" i="1"/>
  <c r="T658" i="1"/>
  <c r="T4010" i="1"/>
  <c r="T330" i="1"/>
  <c r="T740" i="1"/>
  <c r="T731" i="1"/>
  <c r="T319" i="1"/>
  <c r="T61" i="1"/>
  <c r="T228" i="1"/>
  <c r="T2986" i="1"/>
  <c r="T2228" i="1"/>
  <c r="T680" i="1"/>
  <c r="T1026" i="1"/>
  <c r="T619" i="1"/>
  <c r="T152" i="1"/>
  <c r="T1748" i="1"/>
  <c r="T325" i="1"/>
  <c r="T1165" i="1"/>
  <c r="T1614" i="1"/>
  <c r="T237" i="1"/>
  <c r="T519" i="1"/>
  <c r="T2498" i="1"/>
  <c r="T3117" i="1"/>
  <c r="T2766" i="1"/>
  <c r="T3828" i="1"/>
  <c r="T3876" i="1"/>
  <c r="T3918" i="1"/>
  <c r="T747" i="1"/>
  <c r="T1487" i="1"/>
  <c r="T3916" i="1"/>
  <c r="T3740" i="1"/>
  <c r="T3570" i="1"/>
  <c r="T1720" i="1"/>
  <c r="T1743" i="1"/>
  <c r="T3733" i="1"/>
  <c r="T2462" i="1"/>
  <c r="T2589" i="1"/>
  <c r="T1941" i="1"/>
  <c r="T1656" i="1"/>
  <c r="T3142" i="1"/>
  <c r="T2159" i="1"/>
  <c r="T1340" i="1"/>
  <c r="T2077" i="1"/>
  <c r="T3364" i="1"/>
  <c r="T3419" i="1"/>
  <c r="T2046" i="1"/>
  <c r="T3270" i="1"/>
  <c r="T3913" i="1"/>
  <c r="T1408" i="1"/>
  <c r="T2170" i="1"/>
  <c r="T2762" i="1"/>
  <c r="T3175" i="1"/>
  <c r="T3284" i="1"/>
  <c r="T2144" i="1"/>
  <c r="T2968" i="1"/>
  <c r="T2479" i="1"/>
  <c r="T2025" i="1"/>
  <c r="T4088" i="1"/>
  <c r="T4097" i="1"/>
  <c r="T3600" i="1"/>
  <c r="T36" i="1"/>
  <c r="T580" i="1"/>
  <c r="T218" i="1"/>
  <c r="T503" i="1"/>
  <c r="T322" i="1"/>
  <c r="T710" i="1"/>
  <c r="T136" i="1"/>
  <c r="T540" i="1"/>
  <c r="T276" i="1"/>
  <c r="T766" i="1"/>
  <c r="T1634" i="1"/>
  <c r="T1049" i="1"/>
  <c r="T511" i="1"/>
  <c r="T79" i="1"/>
  <c r="T193" i="1"/>
  <c r="T2366" i="1"/>
  <c r="T2674" i="1"/>
  <c r="T2056" i="1"/>
  <c r="T2689" i="1"/>
  <c r="T55" i="1"/>
  <c r="T1818" i="1"/>
  <c r="T3220" i="1"/>
  <c r="T3547" i="1"/>
  <c r="T9" i="1"/>
  <c r="T2502" i="1"/>
  <c r="T2513" i="1"/>
  <c r="T3322" i="1"/>
  <c r="T1239" i="1"/>
  <c r="T2437" i="1"/>
  <c r="T1733" i="1"/>
  <c r="T2616" i="1"/>
  <c r="T2771" i="1"/>
  <c r="T2958" i="1"/>
  <c r="T1451" i="1"/>
  <c r="T936" i="1"/>
  <c r="T2656" i="1"/>
  <c r="T1116" i="1"/>
  <c r="T3178" i="1"/>
  <c r="T1241" i="1"/>
  <c r="T2045" i="1"/>
  <c r="T705" i="1"/>
  <c r="T1882" i="1"/>
  <c r="T447" i="1"/>
  <c r="T630" i="1"/>
  <c r="T524" i="1"/>
  <c r="T588" i="1"/>
  <c r="T3069" i="1"/>
  <c r="T3289" i="1"/>
  <c r="T3353" i="1"/>
  <c r="T3272" i="1"/>
  <c r="T2334" i="1"/>
  <c r="T1671" i="1"/>
  <c r="T2486" i="1"/>
  <c r="T3663" i="1"/>
  <c r="T3079" i="1"/>
  <c r="T3335" i="1"/>
  <c r="T2845" i="1"/>
  <c r="T2031" i="1"/>
  <c r="T3482" i="1"/>
  <c r="T3991" i="1"/>
  <c r="T2113" i="1"/>
  <c r="T2497" i="1"/>
  <c r="T3169" i="1"/>
  <c r="T729" i="1"/>
  <c r="T676" i="1"/>
  <c r="T137" i="1"/>
  <c r="T2948" i="1"/>
  <c r="T648" i="1"/>
  <c r="T2454" i="1"/>
  <c r="T2515" i="1"/>
  <c r="T3122" i="1"/>
  <c r="T3465" i="1"/>
  <c r="T2230" i="1"/>
  <c r="T1744" i="1"/>
  <c r="T3664" i="1"/>
  <c r="T3568" i="1"/>
  <c r="T1621" i="1"/>
  <c r="T3276" i="1"/>
  <c r="T2779" i="1"/>
  <c r="T2106" i="1"/>
  <c r="T1914" i="1"/>
  <c r="T769" i="1"/>
  <c r="T1010" i="1"/>
  <c r="T429" i="1"/>
  <c r="T268" i="1"/>
  <c r="T798" i="1"/>
  <c r="T821" i="1"/>
  <c r="T687" i="1"/>
  <c r="T69" i="1"/>
  <c r="T1259" i="1"/>
  <c r="T212" i="1"/>
  <c r="T189" i="1"/>
  <c r="T160" i="1"/>
  <c r="T1788" i="1"/>
  <c r="T91" i="1"/>
  <c r="T867" i="1"/>
  <c r="T3191" i="1"/>
  <c r="T2782" i="1"/>
  <c r="T2185" i="1"/>
  <c r="T2295" i="1"/>
  <c r="T2368" i="1"/>
  <c r="T2945" i="1"/>
  <c r="T2062" i="1"/>
  <c r="T1296" i="1"/>
  <c r="T2258" i="1"/>
  <c r="T3946" i="1"/>
  <c r="T1230" i="1"/>
  <c r="T3316" i="1"/>
  <c r="T2262" i="1"/>
  <c r="T1374" i="1"/>
  <c r="T1640" i="1"/>
  <c r="T2621" i="1"/>
  <c r="T2892" i="1"/>
  <c r="T880" i="1"/>
  <c r="T1840" i="1"/>
  <c r="T3960" i="1"/>
  <c r="T1662" i="1"/>
  <c r="T1477" i="1"/>
  <c r="T3510" i="1"/>
  <c r="T642" i="1"/>
  <c r="T861" i="1"/>
  <c r="T709" i="1"/>
  <c r="T501" i="1"/>
  <c r="T306" i="1"/>
  <c r="T760" i="1"/>
  <c r="T866" i="1"/>
  <c r="T196" i="1"/>
  <c r="T2255" i="1"/>
  <c r="T3058" i="1"/>
  <c r="T2250" i="1"/>
  <c r="T1476" i="1"/>
  <c r="T2679" i="1"/>
  <c r="T2931" i="1"/>
  <c r="T2857" i="1"/>
  <c r="T2102" i="1"/>
  <c r="T2471" i="1"/>
  <c r="T2091" i="1"/>
  <c r="T1967" i="1"/>
  <c r="T1690" i="1"/>
  <c r="T2316" i="1"/>
  <c r="T2527" i="1"/>
  <c r="T1841" i="1"/>
  <c r="T3409" i="1"/>
  <c r="T2457" i="1"/>
  <c r="T3038" i="1"/>
  <c r="T1490" i="1"/>
  <c r="T3509" i="1"/>
  <c r="T3820" i="1"/>
  <c r="T3995" i="1"/>
  <c r="T2667" i="1"/>
  <c r="T500" i="1"/>
  <c r="T2926" i="1"/>
  <c r="T584" i="1"/>
  <c r="T460" i="1"/>
  <c r="T1765" i="1"/>
  <c r="T4" i="1"/>
  <c r="T2447" i="1"/>
  <c r="T3006" i="1"/>
  <c r="T516" i="1"/>
  <c r="T1463" i="1"/>
  <c r="T2158" i="1"/>
  <c r="T860" i="1"/>
  <c r="T444" i="1"/>
  <c r="T168" i="1"/>
  <c r="T303" i="1"/>
  <c r="T805" i="1"/>
  <c r="T581" i="1"/>
  <c r="T817" i="1"/>
  <c r="T1509" i="1"/>
  <c r="T696" i="1"/>
  <c r="T3481" i="1"/>
  <c r="T2803" i="1"/>
  <c r="T632" i="1"/>
  <c r="T629" i="1"/>
  <c r="T1466" i="1"/>
  <c r="T778" i="1"/>
  <c r="T203" i="1"/>
  <c r="T153" i="1"/>
  <c r="T3843" i="1"/>
  <c r="T326" i="1"/>
  <c r="T229" i="1"/>
  <c r="T925" i="1"/>
  <c r="T317" i="1"/>
  <c r="T823" i="1"/>
  <c r="T528" i="1"/>
  <c r="T595" i="1"/>
  <c r="T27" i="1"/>
  <c r="T1572" i="1"/>
  <c r="T1605" i="1"/>
  <c r="T3182" i="1"/>
  <c r="T2828" i="1"/>
  <c r="T1268" i="1"/>
  <c r="T418" i="1"/>
  <c r="T144" i="1"/>
  <c r="T467" i="1"/>
  <c r="T662" i="1"/>
  <c r="T3571" i="1"/>
  <c r="T1196" i="1"/>
  <c r="T2647" i="1"/>
  <c r="T2902" i="1"/>
  <c r="T3150" i="1"/>
  <c r="T3562" i="1"/>
  <c r="T3678" i="1"/>
  <c r="T3177" i="1"/>
  <c r="T2208" i="1"/>
  <c r="T3511" i="1"/>
  <c r="T1653" i="1"/>
  <c r="T3584" i="1"/>
  <c r="T1724" i="1"/>
  <c r="T2922" i="1"/>
  <c r="T1513" i="1"/>
  <c r="T1306" i="1"/>
  <c r="T3698" i="1"/>
  <c r="T3078" i="1"/>
  <c r="T3170" i="1"/>
  <c r="T3935" i="1"/>
  <c r="T3704" i="1"/>
  <c r="T3020" i="1"/>
  <c r="T2101" i="1"/>
  <c r="T2540" i="1"/>
  <c r="T2991" i="1"/>
  <c r="T3641" i="1"/>
  <c r="T3052" i="1"/>
  <c r="T437" i="1"/>
  <c r="T895" i="1"/>
  <c r="T35" i="1"/>
  <c r="T43" i="1"/>
  <c r="T1383" i="1"/>
  <c r="T431" i="1"/>
  <c r="T3961" i="1"/>
  <c r="T844" i="1"/>
  <c r="T1177" i="1"/>
  <c r="T236" i="1"/>
  <c r="T3392" i="1"/>
  <c r="T750" i="1"/>
  <c r="T3662" i="1"/>
  <c r="T176" i="1"/>
  <c r="T72" i="1"/>
  <c r="T688" i="1"/>
  <c r="T1851" i="1"/>
  <c r="T742" i="1"/>
  <c r="T2088" i="1"/>
  <c r="T3885" i="1"/>
  <c r="T3263" i="1"/>
  <c r="T855" i="1"/>
  <c r="T711" i="1"/>
  <c r="T247" i="1"/>
  <c r="T649" i="1"/>
  <c r="T575" i="1"/>
  <c r="T304" i="1"/>
  <c r="T463" i="1"/>
  <c r="T433" i="1"/>
  <c r="T131" i="1"/>
  <c r="T436" i="1"/>
  <c r="T178" i="1"/>
  <c r="T435" i="1"/>
  <c r="T1402" i="1"/>
  <c r="T163" i="1"/>
  <c r="T534" i="1"/>
  <c r="T315" i="1"/>
  <c r="T430" i="1"/>
  <c r="T885" i="1"/>
  <c r="T831" i="1"/>
  <c r="T542" i="1"/>
  <c r="T1838" i="1"/>
  <c r="T3859" i="1"/>
  <c r="T57" i="1"/>
  <c r="T522" i="1"/>
  <c r="T548" i="1"/>
  <c r="T462" i="1"/>
  <c r="T852" i="1"/>
  <c r="T1606" i="1"/>
  <c r="T2171" i="1"/>
  <c r="T221" i="1"/>
  <c r="T309" i="1"/>
  <c r="T3994" i="1"/>
  <c r="T3956" i="1"/>
  <c r="T1231" i="1"/>
  <c r="T3825" i="1"/>
  <c r="T3801" i="1"/>
  <c r="T1347" i="1"/>
  <c r="T3620" i="1"/>
  <c r="T2518" i="1"/>
  <c r="T4055" i="1"/>
  <c r="T3344" i="1"/>
  <c r="T1076" i="1"/>
  <c r="T3422" i="1"/>
  <c r="T1235" i="1"/>
  <c r="T1758" i="1"/>
  <c r="T2478" i="1"/>
  <c r="T2408" i="1"/>
  <c r="T1200" i="1"/>
  <c r="T2559" i="1"/>
  <c r="T4009" i="1"/>
  <c r="T1880" i="1"/>
  <c r="T2624" i="1"/>
  <c r="T2548" i="1"/>
  <c r="T2890" i="1"/>
  <c r="T3451" i="1"/>
  <c r="T2108" i="1"/>
  <c r="T2172" i="1"/>
  <c r="T2339" i="1"/>
  <c r="T1624" i="1"/>
  <c r="T3241" i="1"/>
  <c r="T3031" i="1"/>
  <c r="T1835" i="1"/>
  <c r="T1986" i="1"/>
  <c r="T2645" i="1"/>
  <c r="T3734" i="1"/>
  <c r="T3067" i="1"/>
  <c r="T3512" i="1"/>
  <c r="T1995" i="1"/>
  <c r="T3997" i="1"/>
  <c r="T2704" i="1"/>
  <c r="T3205" i="1"/>
  <c r="T2758" i="1"/>
  <c r="T2386" i="1"/>
  <c r="T2524" i="1"/>
  <c r="T3187" i="1"/>
  <c r="T2623" i="1"/>
  <c r="T1183" i="1"/>
  <c r="T3092" i="1"/>
  <c r="T678" i="1"/>
  <c r="T291" i="1"/>
  <c r="T223" i="1"/>
  <c r="T1062" i="1"/>
  <c r="T427" i="1"/>
  <c r="T941" i="1"/>
  <c r="T2039" i="1"/>
  <c r="T3996" i="1"/>
  <c r="T785" i="1"/>
  <c r="T440" i="1"/>
  <c r="T147" i="1"/>
  <c r="T1580" i="1"/>
  <c r="T819" i="1"/>
  <c r="T1904" i="1"/>
  <c r="T1848" i="1"/>
  <c r="T2841" i="1"/>
  <c r="T759" i="1"/>
  <c r="T703" i="1"/>
  <c r="T3094" i="1"/>
  <c r="T1328" i="1"/>
  <c r="T2475" i="1"/>
  <c r="T714" i="1"/>
  <c r="T2219" i="1"/>
  <c r="T114" i="1"/>
  <c r="T2830" i="1"/>
  <c r="T2085" i="1"/>
  <c r="T3148" i="1"/>
  <c r="T2215" i="1"/>
  <c r="T2594" i="1"/>
  <c r="T450" i="1"/>
  <c r="T3010" i="1"/>
  <c r="T174" i="1"/>
  <c r="T3917" i="1"/>
  <c r="T352" i="1"/>
  <c r="T1226" i="1"/>
  <c r="T3428" i="1"/>
  <c r="T3221" i="1"/>
  <c r="T3632" i="1"/>
  <c r="T2731" i="1"/>
  <c r="B6" i="12"/>
  <c r="T3279" i="1"/>
  <c r="T3579" i="1"/>
  <c r="T2166" i="1"/>
  <c r="T616" i="1"/>
  <c r="T3325" i="1"/>
  <c r="T579" i="1"/>
  <c r="T553" i="1"/>
  <c r="T208" i="1"/>
  <c r="T582" i="1"/>
  <c r="T267" i="1"/>
  <c r="T863" i="1"/>
  <c r="T45" i="1"/>
  <c r="T77" i="1"/>
  <c r="T565" i="1"/>
  <c r="T17" i="1"/>
  <c r="T468" i="1"/>
  <c r="T300" i="1"/>
  <c r="T112" i="1"/>
  <c r="T19" i="1"/>
  <c r="T81" i="1"/>
  <c r="T132" i="1"/>
  <c r="T2740" i="1"/>
  <c r="T633" i="1"/>
  <c r="T68" i="1"/>
  <c r="T226" i="1"/>
  <c r="T3923" i="1"/>
  <c r="T2302" i="1"/>
  <c r="T2283" i="1"/>
  <c r="T2188" i="1"/>
  <c r="T1876" i="1"/>
  <c r="T2087" i="1"/>
  <c r="T1790" i="1"/>
  <c r="T2703" i="1"/>
  <c r="T3594" i="1"/>
  <c r="T2719" i="1"/>
  <c r="T1415" i="1"/>
  <c r="T3029" i="1"/>
  <c r="T3486" i="1"/>
  <c r="T4031" i="1"/>
  <c r="T3919" i="1"/>
  <c r="T2866" i="1"/>
  <c r="T2065" i="1"/>
  <c r="T2603" i="1"/>
  <c r="T3933" i="1"/>
  <c r="T1212" i="1"/>
  <c r="T1462" i="1"/>
  <c r="T2229" i="1"/>
  <c r="T2125" i="1"/>
  <c r="T3866" i="1"/>
  <c r="T1582" i="1"/>
  <c r="T2506" i="1"/>
  <c r="T2618" i="1"/>
  <c r="T981" i="1"/>
  <c r="T2298" i="1"/>
  <c r="T3644" i="1"/>
  <c r="T155" i="1"/>
  <c r="T225" i="1"/>
  <c r="T741" i="1"/>
  <c r="T320" i="1"/>
  <c r="T71" i="1"/>
  <c r="T499" i="1"/>
  <c r="T869" i="1"/>
  <c r="T149" i="1"/>
  <c r="T2818" i="1"/>
  <c r="T197" i="1"/>
  <c r="T3665" i="1"/>
  <c r="T2999" i="1"/>
  <c r="T159" i="1"/>
  <c r="T3525" i="1"/>
  <c r="T560" i="1"/>
  <c r="T1561" i="1"/>
  <c r="T2947" i="1"/>
  <c r="T1771" i="1"/>
  <c r="T2915" i="1"/>
  <c r="T1698" i="1"/>
  <c r="T612" i="1"/>
  <c r="T1243" i="1"/>
  <c r="T1252" i="1"/>
  <c r="T1156" i="1"/>
  <c r="T1756" i="1"/>
  <c r="T1352" i="1"/>
  <c r="T1093" i="1"/>
  <c r="T990" i="1"/>
  <c r="T1046" i="1"/>
  <c r="T3111" i="1"/>
  <c r="T1535" i="1"/>
  <c r="T2133" i="1"/>
  <c r="T2167" i="1"/>
  <c r="T3426" i="1"/>
  <c r="T1996" i="1"/>
  <c r="T3879" i="1"/>
  <c r="T14" i="1"/>
  <c r="T426" i="1"/>
  <c r="T231" i="1"/>
  <c r="T539" i="1"/>
  <c r="T368" i="1"/>
  <c r="T66" i="1"/>
  <c r="T704" i="1"/>
  <c r="T614" i="1"/>
  <c r="T479" i="1"/>
  <c r="T130" i="1"/>
  <c r="T4008" i="1"/>
  <c r="T484" i="1"/>
  <c r="T790" i="1"/>
  <c r="T1007" i="1"/>
  <c r="T456" i="1"/>
  <c r="T2064" i="1"/>
  <c r="T97" i="1"/>
  <c r="T347" i="1"/>
  <c r="T58" i="1"/>
  <c r="T827" i="1"/>
  <c r="T2844" i="1"/>
  <c r="T2970" i="1"/>
  <c r="T2413" i="1"/>
  <c r="T3345" i="1"/>
  <c r="T3183" i="1"/>
  <c r="T3028" i="1"/>
  <c r="T2661" i="1"/>
  <c r="T1727" i="1"/>
  <c r="T1703" i="1"/>
  <c r="T3625" i="1"/>
  <c r="T2300" i="1"/>
  <c r="T2669" i="1"/>
  <c r="T2491" i="1"/>
  <c r="T1585" i="1"/>
  <c r="T3105" i="1"/>
  <c r="T1304" i="1"/>
  <c r="T3502" i="1"/>
  <c r="T2399" i="1"/>
  <c r="T2684" i="1"/>
  <c r="T3448" i="1"/>
  <c r="T2430" i="1"/>
  <c r="T2217" i="1"/>
  <c r="T1693" i="1"/>
  <c r="T3576" i="1"/>
  <c r="T2510" i="1"/>
  <c r="T1020" i="1"/>
  <c r="T3528" i="1"/>
  <c r="T2044" i="1"/>
  <c r="T1465" i="1"/>
  <c r="T165" i="1"/>
  <c r="T254" i="1"/>
  <c r="T2264" i="1"/>
  <c r="T110" i="1"/>
  <c r="T848" i="1"/>
  <c r="T804" i="1"/>
  <c r="T270" i="1"/>
  <c r="T103" i="1"/>
  <c r="T37" i="1"/>
  <c r="T1926" i="1"/>
  <c r="T881" i="1"/>
  <c r="T597" i="1"/>
  <c r="T334" i="1"/>
  <c r="T401" i="1"/>
  <c r="T791" i="1"/>
  <c r="T2643" i="1"/>
  <c r="T3391" i="1"/>
  <c r="T2546" i="1"/>
  <c r="T1562" i="1"/>
  <c r="T1074" i="1"/>
  <c r="T922" i="1"/>
  <c r="T2157" i="1"/>
  <c r="T3030" i="1"/>
  <c r="T1551" i="1"/>
  <c r="T2153" i="1"/>
  <c r="T2466" i="1"/>
  <c r="T2720" i="1"/>
  <c r="T3610" i="1"/>
  <c r="T3457" i="1"/>
  <c r="T1155" i="1"/>
  <c r="E2" i="11"/>
  <c r="G2" i="11" s="1"/>
  <c r="E7" i="11"/>
  <c r="H7" i="11" s="1"/>
  <c r="F7" i="11"/>
  <c r="E6" i="11"/>
  <c r="G6" i="11" s="1"/>
  <c r="E11" i="11"/>
  <c r="H11" i="11" s="1"/>
  <c r="F11" i="11"/>
  <c r="E3" i="11"/>
  <c r="G3" i="11" s="1"/>
  <c r="E8" i="11"/>
  <c r="F8" i="11" s="1"/>
  <c r="E10" i="11"/>
  <c r="H10" i="11" s="1"/>
  <c r="F10" i="11"/>
  <c r="G10" i="11"/>
  <c r="E12" i="11"/>
  <c r="F12" i="11" s="1"/>
  <c r="G12" i="11"/>
  <c r="E13" i="11"/>
  <c r="F13" i="11" s="1"/>
  <c r="E9" i="11"/>
  <c r="H9" i="11" s="1"/>
  <c r="E5" i="11"/>
  <c r="H5" i="11" s="1"/>
  <c r="E4" i="11"/>
  <c r="G4" i="11" s="1"/>
  <c r="H2" i="11" l="1"/>
  <c r="H6" i="11"/>
  <c r="H13" i="11"/>
  <c r="G13" i="11"/>
  <c r="G11" i="11"/>
  <c r="F6" i="11"/>
  <c r="F2" i="11"/>
  <c r="H12" i="11"/>
  <c r="H4" i="11"/>
  <c r="G8" i="11"/>
  <c r="F4" i="11"/>
  <c r="F9" i="11"/>
  <c r="H3" i="11"/>
  <c r="G9" i="11"/>
  <c r="F5" i="11"/>
  <c r="F3" i="11"/>
  <c r="G5" i="11"/>
  <c r="G7" i="11"/>
  <c r="H8" i="11"/>
</calcChain>
</file>

<file path=xl/sharedStrings.xml><?xml version="1.0" encoding="utf-8"?>
<sst xmlns="http://schemas.openxmlformats.org/spreadsheetml/2006/main" count="38387" uniqueCount="8420">
  <si>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</si>
  <si>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</si>
  <si>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</si>
  <si>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</si>
  <si>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</si>
  <si>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</si>
  <si>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</si>
  <si>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</si>
  <si>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</si>
  <si>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</si>
  <si>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</si>
  <si>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</si>
  <si>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</si>
  <si>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</si>
  <si>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</si>
  <si>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</si>
  <si>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</si>
  <si>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</si>
  <si>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</si>
  <si>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</si>
  <si>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</si>
  <si>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</si>
  <si>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</si>
  <si>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</si>
  <si>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</si>
  <si>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</si>
  <si>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</si>
  <si>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</si>
  <si>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</si>
  <si>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</si>
  <si>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</si>
  <si>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</si>
  <si>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</si>
  <si>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</si>
  <si>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</si>
  <si>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</si>
  <si>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</si>
  <si>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</si>
  <si>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</si>
  <si>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</si>
  <si>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</si>
  <si>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</si>
  <si>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</si>
  <si>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</si>
  <si>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</si>
  <si>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</si>
  <si>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</si>
  <si>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</si>
  <si>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</si>
  <si>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</si>
  <si>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</si>
  <si>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</si>
  <si>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</si>
  <si>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</si>
  <si>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</si>
  <si>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</si>
  <si>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</si>
  <si>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</si>
  <si>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</si>
  <si>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</si>
  <si>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</si>
  <si>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</si>
  <si>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</si>
  <si>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</si>
  <si>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</si>
  <si>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</si>
  <si>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</si>
  <si>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</si>
  <si>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</si>
  <si>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</si>
  <si>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</si>
  <si>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</si>
  <si>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</si>
  <si>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</si>
  <si>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</si>
  <si>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</si>
  <si>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</si>
  <si>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</si>
  <si>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</si>
  <si>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</si>
  <si>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</si>
  <si>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</si>
  <si>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</si>
  <si>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</si>
  <si>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</si>
  <si>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</si>
  <si>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</si>
  <si>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</si>
  <si>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</si>
  <si>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</si>
  <si>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</si>
  <si>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</si>
  <si>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</si>
  <si>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</si>
  <si>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</si>
  <si>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</si>
  <si>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</si>
  <si>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</si>
  <si>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</si>
  <si>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</si>
  <si>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</si>
  <si>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</si>
  <si>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</si>
  <si>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</si>
  <si>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</si>
  <si>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</si>
  <si>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</si>
  <si>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</si>
  <si>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</si>
  <si>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</si>
  <si>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</si>
  <si>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</si>
  <si>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</si>
  <si>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</si>
  <si>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</si>
  <si>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</si>
  <si>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</si>
  <si>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</si>
  <si>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</si>
  <si>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</si>
  <si>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</si>
  <si>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</si>
  <si>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</si>
  <si>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</si>
  <si>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</si>
  <si>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</si>
  <si>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</si>
  <si>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</si>
  <si>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</si>
  <si>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</si>
  <si>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</si>
  <si>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</si>
  <si>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</si>
  <si>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</si>
  <si>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</si>
  <si>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</si>
  <si>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</si>
  <si>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</si>
  <si>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</si>
  <si>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</si>
  <si>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</si>
  <si>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</si>
  <si>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</si>
  <si>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</si>
  <si>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</si>
  <si>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</si>
  <si>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</si>
  <si>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</si>
  <si>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</si>
  <si>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</si>
  <si>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</si>
  <si>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</si>
  <si>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</si>
  <si>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</si>
  <si>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</si>
  <si>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</si>
  <si>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</si>
  <si>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</si>
  <si>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</si>
  <si>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</si>
  <si>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</si>
  <si>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</si>
  <si>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</si>
  <si>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</si>
  <si>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</si>
  <si>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</si>
  <si>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</si>
  <si>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</si>
  <si>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</si>
  <si>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</si>
  <si>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</si>
  <si>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</si>
  <si>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</si>
  <si>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</si>
  <si>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</si>
  <si>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</si>
  <si>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</si>
  <si>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</si>
  <si>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</si>
  <si>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</si>
  <si>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</si>
  <si>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</si>
  <si>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</si>
  <si>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</si>
  <si>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</si>
  <si>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</si>
  <si>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</si>
  <si>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</si>
  <si>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</si>
  <si>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</si>
  <si>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</si>
  <si>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</si>
  <si>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</si>
  <si>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</si>
  <si>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</si>
  <si>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</si>
  <si>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</si>
  <si>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</si>
  <si>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</si>
  <si>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</si>
  <si>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</si>
  <si>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</si>
  <si>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</si>
  <si>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</si>
  <si>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</si>
  <si>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</si>
  <si>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</si>
  <si>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</si>
  <si>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</si>
  <si>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</si>
  <si>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</si>
  <si>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</si>
  <si>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</si>
  <si>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</si>
  <si>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</si>
  <si>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</si>
  <si>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</si>
  <si>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</si>
  <si>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</si>
  <si>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</si>
  <si>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</si>
  <si>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</si>
  <si>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</si>
  <si>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</si>
  <si>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</si>
  <si>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</si>
  <si>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</si>
  <si>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</si>
  <si>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</si>
  <si>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</si>
  <si>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</si>
  <si>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</si>
  <si>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</si>
  <si>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</si>
  <si>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</si>
  <si>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</si>
  <si>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</si>
  <si>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</si>
  <si>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</si>
  <si>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</si>
  <si>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</si>
  <si>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</si>
  <si>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</si>
  <si>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</si>
  <si>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</si>
  <si>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</si>
  <si>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</si>
  <si>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</si>
  <si>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</si>
  <si>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</si>
  <si>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</si>
  <si>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</si>
  <si>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</si>
  <si>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</si>
  <si>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</si>
  <si>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</si>
  <si>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</si>
  <si>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</si>
  <si>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</si>
  <si>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</si>
  <si>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</si>
  <si>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</si>
  <si>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</si>
  <si>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</si>
  <si>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</si>
  <si>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</si>
  <si>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</si>
  <si>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</si>
  <si>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</si>
  <si>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</si>
  <si>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</si>
  <si>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</si>
  <si>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</si>
  <si>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</si>
  <si>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</si>
  <si>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</si>
  <si>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</si>
  <si>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</si>
  <si>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</si>
  <si>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</si>
  <si>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</si>
  <si>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</si>
  <si>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</si>
  <si>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</si>
  <si>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</si>
  <si>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</si>
  <si>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</si>
  <si>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</si>
  <si>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</si>
  <si>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</si>
  <si>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</si>
  <si>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</si>
  <si>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</si>
  <si>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</si>
  <si>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</si>
  <si>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</si>
  <si>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</si>
  <si>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</si>
  <si>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</si>
  <si>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</si>
  <si>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</si>
  <si>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</si>
  <si>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</si>
  <si>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</si>
  <si>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</si>
  <si>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</si>
  <si>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</si>
  <si>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</si>
  <si>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</si>
  <si>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</si>
  <si>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</si>
  <si>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</si>
  <si>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</si>
  <si>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</si>
  <si>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</si>
  <si>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</si>
  <si>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</si>
  <si>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</si>
  <si>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</si>
  <si>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</si>
  <si>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</si>
  <si>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</si>
  <si>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</si>
  <si>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</si>
  <si>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</si>
  <si>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</si>
  <si>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</si>
  <si>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</si>
  <si>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</si>
  <si>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</si>
  <si>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</si>
  <si>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</si>
  <si>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</si>
  <si>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</si>
  <si>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</si>
  <si>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</si>
  <si>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</si>
  <si>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</si>
  <si>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</si>
  <si>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</si>
  <si>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</si>
  <si>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</si>
  <si>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</si>
  <si>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</si>
  <si>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</si>
  <si>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</si>
  <si>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</si>
  <si>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</si>
  <si>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</si>
  <si>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</si>
  <si>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</si>
  <si>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</si>
  <si>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</si>
  <si>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</si>
  <si>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</si>
  <si>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</si>
  <si>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</si>
  <si>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</si>
  <si>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</si>
  <si>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</si>
  <si>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</si>
  <si>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</si>
  <si>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</si>
  <si>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</si>
  <si>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</si>
  <si>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</si>
  <si>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</si>
  <si>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</si>
  <si>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</si>
  <si>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</si>
  <si>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</si>
  <si>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</si>
  <si>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</si>
  <si>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</si>
  <si>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</si>
  <si>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</si>
  <si>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</si>
  <si>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</si>
  <si>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</si>
  <si>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</si>
  <si>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</si>
  <si>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</si>
  <si>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</si>
  <si>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</si>
  <si>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</si>
  <si>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</si>
  <si>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</si>
  <si>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</si>
  <si>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</si>
  <si>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</si>
  <si>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</si>
  <si>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</si>
  <si>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</si>
  <si>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</si>
  <si>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</si>
  <si>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</si>
  <si>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</si>
  <si>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</si>
  <si>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</si>
  <si>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</si>
  <si>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</si>
  <si>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</si>
  <si>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</si>
  <si>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</si>
  <si>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</si>
  <si>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</si>
  <si>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</si>
  <si>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</si>
  <si>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</si>
  <si>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</si>
  <si>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</si>
  <si>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</si>
  <si>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</si>
  <si>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</si>
  <si>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</si>
  <si>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</si>
  <si>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</si>
  <si>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</si>
  <si>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</si>
  <si>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</si>
  <si>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</si>
  <si>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</si>
  <si>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</si>
  <si>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</si>
  <si>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</si>
  <si>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</si>
  <si>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</si>
  <si>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</si>
  <si>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</si>
  <si>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</si>
  <si>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</si>
  <si>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</si>
  <si>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</si>
  <si>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</si>
  <si>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</si>
  <si>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</si>
  <si>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</si>
  <si>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</si>
  <si>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</si>
  <si>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</si>
  <si>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</si>
  <si>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</si>
  <si>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</si>
  <si>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</si>
  <si>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</si>
  <si>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</si>
  <si>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</si>
  <si>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</si>
  <si>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</si>
  <si>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</si>
  <si>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</si>
  <si>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</si>
  <si>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</si>
  <si>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</si>
  <si>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</si>
  <si>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</si>
  <si>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</si>
  <si>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</si>
  <si>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</si>
  <si>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</si>
  <si>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</si>
  <si>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</si>
  <si>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</si>
  <si>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</si>
  <si>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</si>
  <si>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</si>
  <si>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</si>
  <si>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</si>
  <si>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</si>
  <si>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</si>
  <si>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</si>
  <si>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</si>
  <si>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</si>
  <si>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</si>
  <si>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</si>
  <si>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</si>
  <si>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</si>
  <si>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</si>
  <si>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</si>
  <si>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</si>
  <si>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</si>
  <si>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</si>
  <si>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</si>
  <si>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</si>
  <si>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</si>
  <si>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</si>
  <si>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</si>
  <si>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</si>
  <si>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</si>
  <si>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</si>
  <si>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</si>
  <si>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</si>
  <si>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</si>
  <si>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</si>
  <si>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</si>
  <si>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</si>
  <si>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</si>
  <si>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</si>
  <si>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</si>
  <si>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</si>
  <si>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</si>
  <si>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</si>
  <si>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</si>
  <si>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</si>
  <si>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</si>
  <si>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</si>
  <si>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</si>
  <si>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</si>
  <si>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</si>
  <si>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</si>
  <si>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</si>
  <si>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</si>
  <si>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</si>
  <si>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</si>
  <si>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</si>
  <si>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</si>
  <si>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</si>
  <si>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</si>
  <si>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</si>
  <si>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</si>
  <si>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</si>
  <si>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</si>
  <si>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</si>
  <si>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</si>
  <si>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</si>
  <si>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</si>
  <si>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</si>
  <si>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</si>
  <si>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</si>
  <si>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</si>
  <si>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</si>
  <si>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</si>
  <si>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</si>
  <si>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</si>
  <si>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</si>
  <si>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</si>
  <si>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</si>
  <si>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</si>
  <si>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</si>
  <si>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</si>
  <si>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</si>
  <si>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</si>
  <si>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</si>
  <si>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</si>
  <si>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</si>
  <si>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</si>
  <si>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</si>
  <si>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</si>
  <si>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</si>
  <si>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</si>
  <si>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</si>
  <si>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</si>
  <si>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</si>
  <si>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</si>
  <si>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</si>
  <si>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</si>
  <si>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</si>
  <si>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</si>
  <si>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</si>
  <si>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</si>
  <si>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</si>
  <si>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</si>
  <si>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</si>
  <si>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</si>
  <si>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</si>
  <si>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</si>
  <si>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</si>
  <si>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</si>
  <si>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</si>
  <si>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</si>
  <si>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</si>
  <si>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</si>
  <si>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</si>
  <si>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</si>
  <si>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</si>
  <si>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</si>
  <si>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</si>
  <si>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</si>
  <si>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</si>
  <si>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</si>
  <si>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</si>
  <si>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</si>
  <si>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</si>
  <si>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</si>
  <si>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</si>
  <si>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</si>
  <si>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</si>
  <si>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</si>
  <si>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</si>
  <si>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</si>
  <si>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</si>
  <si>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</si>
  <si>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</si>
  <si>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</si>
  <si>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</si>
  <si>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</si>
  <si>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</si>
  <si>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</si>
  <si>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</si>
  <si>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</si>
  <si>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</si>
  <si>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</si>
  <si>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</si>
  <si>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</si>
  <si>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</si>
  <si>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</si>
  <si>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</si>
  <si>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</si>
  <si>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</si>
  <si>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</si>
  <si>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</si>
  <si>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</si>
  <si>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</si>
  <si>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</si>
  <si>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</si>
  <si>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</si>
  <si>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</si>
  <si>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</si>
  <si>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</si>
  <si>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</si>
  <si>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</si>
  <si>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</si>
  <si>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</si>
  <si>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</si>
  <si>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</si>
  <si>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</si>
  <si>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</si>
  <si>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</si>
  <si>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</si>
  <si>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</si>
  <si>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</si>
  <si>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</si>
  <si>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</si>
  <si>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</si>
  <si>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</si>
  <si>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</si>
  <si>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</si>
  <si>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</si>
  <si>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</si>
  <si>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</si>
  <si>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</si>
  <si>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</si>
  <si>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</si>
  <si>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</si>
  <si>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</si>
  <si>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</si>
  <si>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</si>
  <si>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</si>
  <si>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</si>
  <si>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</si>
  <si>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</si>
  <si>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</si>
  <si>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</si>
  <si>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</si>
  <si>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</si>
  <si>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</si>
  <si>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</si>
  <si>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</si>
  <si>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</si>
  <si>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</si>
  <si>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</si>
  <si>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</si>
  <si>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</si>
  <si>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</si>
  <si>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</si>
  <si>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</si>
  <si>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</si>
  <si>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</si>
  <si>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</si>
  <si>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</si>
  <si>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</si>
  <si>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</si>
  <si>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</si>
  <si>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</si>
  <si>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</si>
  <si>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</si>
  <si>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</si>
  <si>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</si>
  <si>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</si>
  <si>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</si>
  <si>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</si>
  <si>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</si>
  <si>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</si>
  <si>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</si>
  <si>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</si>
  <si>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</si>
  <si>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</si>
  <si>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</si>
  <si>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</si>
  <si>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</si>
  <si>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</si>
  <si>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</si>
  <si>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</si>
  <si>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</si>
  <si>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</si>
  <si>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</si>
  <si>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</si>
  <si>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</si>
  <si>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</si>
  <si>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</si>
  <si>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</si>
  <si>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</si>
  <si>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</si>
  <si>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</si>
  <si>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</si>
  <si>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</si>
  <si>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</si>
  <si>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</si>
  <si>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</si>
  <si>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</si>
  <si>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</si>
  <si>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</si>
  <si>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</si>
  <si>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</si>
  <si>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</si>
  <si>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</si>
  <si>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</si>
  <si>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</si>
  <si>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</si>
  <si>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</si>
  <si>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</si>
  <si>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</si>
  <si>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</si>
  <si>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</si>
  <si>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</si>
  <si>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</si>
  <si>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</si>
  <si>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</si>
  <si>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</si>
  <si>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</si>
  <si>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</si>
  <si>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</si>
  <si>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</si>
  <si>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</si>
  <si>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</si>
  <si>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</si>
  <si>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</si>
  <si>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</si>
  <si>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</si>
  <si>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</si>
  <si>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</si>
  <si>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</si>
  <si>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</si>
  <si>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</si>
  <si>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</si>
  <si>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</si>
  <si>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</si>
  <si>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</si>
  <si>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</si>
  <si>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</si>
  <si>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</si>
  <si>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</si>
  <si>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</si>
  <si>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</si>
  <si>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</si>
  <si>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</si>
  <si>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</si>
  <si>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</si>
  <si>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</si>
  <si>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</si>
  <si>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</si>
  <si>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</si>
  <si>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</si>
  <si>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</si>
  <si>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</si>
  <si>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</si>
  <si>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</si>
  <si>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</si>
  <si>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</si>
  <si>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</si>
  <si>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</si>
  <si>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</si>
  <si>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</si>
  <si>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</si>
  <si>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</si>
  <si>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</si>
  <si>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</si>
  <si>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</si>
  <si>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</si>
  <si>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</si>
  <si>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</si>
  <si>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</si>
  <si>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</si>
  <si>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</si>
  <si>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</si>
  <si>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</si>
  <si>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</si>
  <si>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</si>
  <si>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</si>
  <si>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</si>
  <si>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</si>
  <si>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</si>
  <si>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</si>
  <si>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</si>
  <si>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</si>
  <si>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</si>
  <si>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</si>
  <si>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</si>
  <si>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</si>
  <si>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</si>
  <si>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</si>
  <si>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</si>
  <si>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</si>
  <si>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</si>
  <si>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</si>
  <si>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</si>
  <si>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</si>
  <si>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</si>
  <si>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</si>
  <si>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</si>
  <si>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</si>
  <si>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</si>
  <si>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</si>
  <si>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</si>
  <si>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</si>
  <si>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</si>
  <si>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</si>
  <si>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</si>
  <si>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</si>
  <si>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</si>
  <si>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</si>
  <si>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</si>
  <si>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</si>
  <si>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</si>
  <si>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</si>
  <si>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</si>
  <si>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</si>
  <si>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</si>
  <si>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</si>
  <si>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</si>
  <si>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</si>
  <si>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</si>
  <si>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</si>
  <si>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</si>
  <si>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</si>
  <si>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</si>
  <si>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</si>
  <si>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</si>
  <si>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</si>
  <si>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</si>
  <si>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</si>
  <si>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</si>
  <si>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</si>
  <si>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</si>
  <si>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</si>
  <si>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</si>
  <si>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</si>
  <si>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</si>
  <si>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</si>
  <si>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</si>
  <si>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</si>
  <si>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</si>
  <si>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</si>
  <si>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</si>
  <si>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</si>
  <si>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</si>
  <si>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</si>
  <si>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</si>
  <si>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</si>
  <si>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</si>
  <si>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</si>
  <si>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</si>
  <si>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</si>
  <si>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</si>
  <si>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</si>
  <si>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</si>
  <si>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</si>
  <si>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</si>
  <si>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</si>
  <si>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</si>
  <si>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</si>
  <si>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</si>
  <si>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</si>
  <si>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</si>
  <si>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</si>
  <si>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</si>
  <si>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</si>
  <si>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</si>
  <si>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</si>
  <si>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</si>
  <si>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</si>
  <si>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</si>
  <si>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</si>
  <si>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</si>
  <si>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</si>
  <si>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</si>
  <si>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</si>
  <si>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</si>
  <si>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</si>
  <si>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</si>
  <si>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</si>
  <si>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</si>
  <si>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</si>
  <si>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</si>
  <si>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</si>
  <si>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</si>
  <si>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</si>
  <si>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</si>
  <si>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</si>
  <si>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</si>
  <si>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</si>
  <si>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</si>
  <si>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</si>
  <si>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</si>
  <si>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</si>
  <si>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</si>
  <si>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</si>
  <si>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</si>
  <si>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</si>
  <si>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</si>
  <si>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</si>
  <si>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</si>
  <si>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</si>
  <si>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</si>
  <si>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</si>
  <si>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</si>
  <si>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</si>
  <si>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</si>
  <si>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</si>
  <si>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</si>
  <si>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</si>
  <si>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</si>
  <si>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</si>
  <si>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</si>
  <si>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</si>
  <si>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</si>
  <si>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</si>
  <si>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</si>
  <si>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</si>
  <si>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</si>
  <si>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</si>
  <si>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</si>
  <si>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</si>
  <si>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</si>
  <si>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</si>
  <si>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</si>
  <si>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</si>
  <si>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</si>
  <si>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</si>
  <si>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</si>
  <si>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</si>
  <si>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</si>
  <si>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</si>
  <si>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</si>
  <si>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</si>
  <si>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</si>
  <si>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</si>
  <si>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</si>
  <si>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</si>
  <si>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</si>
  <si>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</si>
  <si>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</si>
  <si>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</si>
  <si>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</si>
  <si>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</si>
  <si>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</si>
  <si>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</si>
  <si>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</si>
  <si>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</si>
  <si>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</si>
  <si>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</si>
  <si>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</si>
  <si>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</si>
  <si>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</si>
  <si>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</si>
  <si>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</si>
  <si>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</si>
  <si>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</si>
  <si>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</si>
  <si>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</si>
  <si>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</si>
  <si>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</si>
  <si>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</si>
  <si>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</si>
  <si>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</si>
  <si>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</si>
  <si>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</si>
  <si>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</si>
  <si>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</si>
  <si>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</si>
  <si>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</si>
  <si>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</si>
  <si>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</si>
  <si>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</si>
  <si>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</si>
  <si>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</si>
  <si>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</si>
  <si>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</si>
  <si>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</si>
  <si>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</si>
  <si>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</si>
  <si>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</si>
  <si>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</si>
  <si>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</si>
  <si>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</si>
  <si>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</si>
  <si>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</si>
  <si>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</si>
  <si>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</si>
  <si>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</si>
  <si>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</si>
  <si>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</si>
  <si>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</si>
  <si>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</si>
  <si>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</si>
  <si>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</si>
  <si>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</si>
  <si>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</si>
  <si>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</si>
  <si>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</si>
  <si>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</si>
  <si>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</si>
  <si>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</si>
  <si>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</si>
  <si>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</si>
  <si>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</si>
  <si>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</si>
  <si>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</si>
  <si>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</si>
  <si>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</si>
  <si>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</si>
  <si>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</si>
  <si>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</si>
  <si>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</si>
  <si>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</si>
  <si>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</si>
  <si>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</si>
  <si>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</si>
  <si>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</si>
  <si>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</si>
  <si>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</si>
  <si>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</si>
  <si>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</si>
  <si>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</si>
  <si>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</si>
  <si>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</si>
  <si>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</si>
  <si>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</si>
  <si>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</si>
  <si>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</si>
  <si>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</si>
  <si>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</si>
  <si>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</si>
  <si>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</si>
  <si>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</si>
  <si>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</si>
  <si>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</si>
  <si>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</si>
  <si>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</si>
  <si>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</si>
  <si>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</si>
  <si>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</si>
  <si>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</si>
  <si>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</si>
  <si>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</si>
  <si>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</si>
  <si>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</si>
  <si>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</si>
  <si>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</si>
  <si>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</si>
  <si>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</si>
  <si>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</si>
  <si>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</si>
  <si>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</si>
  <si>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</si>
  <si>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</si>
  <si>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</si>
  <si>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</si>
  <si>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</si>
  <si>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</si>
  <si>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</si>
  <si>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</si>
  <si>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</si>
  <si>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</si>
  <si>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</si>
  <si>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</si>
  <si>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</si>
  <si>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</si>
  <si>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</si>
  <si>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</si>
  <si>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</si>
  <si>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</si>
  <si>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</si>
  <si>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</si>
  <si>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</si>
  <si>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</si>
  <si>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</si>
  <si>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</si>
  <si>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</si>
  <si>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</si>
  <si>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</si>
  <si>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</si>
  <si>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</si>
  <si>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</si>
  <si>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</si>
  <si>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</si>
  <si>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</si>
  <si>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</si>
  <si>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</si>
  <si>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</si>
  <si>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</si>
  <si>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</si>
  <si>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</si>
  <si>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</si>
  <si>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</si>
  <si>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</si>
  <si>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</si>
  <si>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</si>
  <si>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</si>
  <si>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</si>
  <si>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</si>
  <si>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</si>
  <si>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</si>
  <si>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</si>
  <si>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</si>
  <si>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</si>
  <si>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</si>
  <si>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</si>
  <si>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</si>
  <si>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</si>
  <si>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</si>
  <si>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</si>
  <si>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</si>
  <si>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</si>
  <si>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</si>
  <si>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</si>
  <si>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</si>
  <si>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</si>
  <si>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</si>
  <si>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</si>
  <si>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</si>
  <si>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</si>
  <si>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</si>
  <si>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</si>
  <si>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</si>
  <si>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</si>
  <si>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</si>
  <si>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</si>
  <si>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</si>
  <si>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</si>
  <si>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</si>
  <si>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</si>
  <si>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</si>
  <si>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</si>
  <si>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</si>
  <si>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</si>
  <si>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</si>
  <si>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</si>
  <si>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</si>
  <si>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</si>
  <si>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</si>
  <si>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</si>
  <si>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</si>
  <si>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</si>
  <si>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</si>
  <si>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</si>
  <si>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</si>
  <si>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</si>
  <si>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</si>
  <si>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</si>
  <si>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</si>
  <si>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</si>
  <si>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</si>
  <si>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</si>
  <si>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</si>
  <si>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</si>
  <si>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</si>
  <si>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</si>
  <si>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</si>
  <si>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</si>
  <si>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</si>
  <si>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</si>
  <si>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</si>
  <si>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</si>
  <si>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</si>
  <si>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</si>
  <si>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</si>
  <si>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</si>
  <si>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</si>
  <si>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</si>
  <si>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</si>
  <si>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</si>
  <si>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</si>
  <si>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</si>
  <si>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</si>
  <si>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</si>
  <si>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</si>
  <si>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</si>
  <si>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</si>
  <si>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</si>
  <si>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</si>
  <si>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</si>
  <si>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</si>
  <si>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</si>
  <si>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</si>
  <si>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</si>
  <si>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</si>
  <si>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</si>
  <si>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</si>
  <si>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</si>
  <si>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</si>
  <si>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</si>
  <si>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</si>
  <si>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</si>
  <si>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</si>
  <si>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</si>
  <si>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</si>
  <si>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</si>
  <si>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</si>
  <si>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</si>
  <si>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</si>
  <si>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</si>
  <si>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</si>
  <si>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</si>
  <si>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</si>
  <si>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</si>
  <si>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</si>
  <si>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</si>
  <si>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</si>
  <si>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</si>
  <si>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</si>
  <si>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</si>
  <si>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</si>
  <si>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</si>
  <si>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</si>
  <si>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</si>
  <si>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</si>
  <si>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</si>
  <si>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</si>
  <si>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</si>
  <si>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</si>
  <si>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</si>
  <si>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</si>
  <si>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</si>
  <si>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</si>
  <si>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</si>
  <si>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</si>
  <si>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</si>
  <si>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</si>
  <si>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</si>
  <si>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</si>
  <si>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</si>
  <si>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</si>
  <si>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</si>
  <si>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</si>
  <si>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</si>
  <si>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</si>
  <si>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</si>
  <si>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</si>
  <si>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</si>
  <si>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</si>
  <si>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</si>
  <si>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</si>
  <si>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</si>
  <si>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</si>
  <si>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</si>
  <si>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</si>
  <si>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</si>
  <si>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</si>
  <si>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</si>
  <si>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</si>
  <si>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</si>
  <si>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</si>
  <si>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</si>
  <si>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</si>
  <si>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</si>
  <si>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</si>
  <si>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</si>
  <si>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</si>
  <si>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</si>
  <si>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</si>
  <si>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</si>
  <si>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</si>
  <si>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</si>
  <si>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</si>
  <si>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</si>
  <si>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</si>
  <si>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</si>
  <si>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</si>
  <si>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</si>
  <si>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</si>
  <si>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</si>
  <si>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</si>
  <si>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</si>
  <si>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</si>
  <si>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</si>
  <si>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</si>
  <si>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</si>
  <si>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</si>
  <si>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</si>
  <si>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</si>
  <si>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</si>
  <si>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</si>
  <si>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</si>
  <si>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</si>
  <si>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</si>
  <si>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</si>
  <si>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</si>
  <si>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</si>
  <si>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</si>
  <si>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</si>
  <si>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</si>
  <si>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</si>
  <si>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</si>
  <si>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</si>
  <si>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</si>
  <si>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</si>
  <si>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</si>
  <si>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</si>
  <si>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</si>
  <si>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</si>
  <si>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</si>
  <si>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</si>
  <si>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</si>
  <si>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</si>
  <si>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</si>
  <si>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</si>
  <si>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</si>
  <si>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</si>
  <si>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</si>
  <si>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</si>
  <si>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</si>
  <si>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</si>
  <si>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</si>
  <si>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</si>
  <si>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</si>
  <si>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</si>
  <si>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</si>
  <si>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</si>
  <si>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</si>
  <si>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</si>
  <si>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</si>
  <si>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</si>
  <si>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</si>
  <si>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</si>
  <si>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</si>
  <si>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</si>
  <si>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</si>
  <si>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</si>
  <si>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</si>
  <si>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</si>
  <si>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</si>
  <si>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</si>
  <si>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</si>
  <si>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</si>
  <si>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</si>
  <si>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</si>
  <si>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</si>
  <si>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</si>
  <si>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</si>
  <si>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</si>
  <si>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</si>
  <si>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</si>
  <si>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</si>
  <si>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</si>
  <si>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</si>
  <si>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</si>
  <si>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</si>
  <si>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</si>
  <si>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</si>
  <si>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</si>
  <si>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</si>
  <si>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</si>
  <si>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</si>
  <si>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</si>
  <si>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</si>
  <si>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</si>
  <si>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</si>
  <si>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</si>
  <si>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</si>
  <si>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</si>
  <si>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</si>
  <si>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</si>
  <si>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</si>
  <si>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</si>
  <si>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</si>
  <si>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</si>
  <si>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</si>
  <si>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</si>
  <si>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</si>
  <si>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</si>
  <si>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</si>
  <si>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</si>
  <si>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</si>
  <si>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</si>
  <si>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</si>
  <si>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</si>
  <si>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</si>
  <si>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</si>
  <si>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</si>
  <si>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</si>
  <si>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</si>
  <si>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</si>
  <si>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</si>
  <si>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</si>
  <si>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</si>
  <si>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</si>
  <si>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</si>
  <si>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</si>
  <si>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</si>
  <si>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</si>
  <si>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</si>
  <si>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</si>
  <si>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</si>
  <si>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</si>
  <si>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</si>
  <si>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</si>
  <si>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</si>
  <si>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</si>
  <si>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</si>
  <si>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</si>
  <si>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</si>
  <si>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</si>
  <si>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</si>
  <si>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</si>
  <si>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</si>
  <si>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</si>
  <si>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</si>
  <si>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</si>
  <si>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</si>
  <si>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</si>
  <si>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</si>
  <si>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</si>
  <si>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</si>
  <si>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</si>
  <si>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</si>
  <si>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</si>
  <si>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</si>
  <si>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</si>
  <si>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</si>
  <si>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</si>
  <si>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</si>
  <si>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</si>
  <si>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</si>
  <si>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</si>
  <si>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</si>
  <si>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</si>
  <si>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</si>
  <si>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</si>
  <si>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</si>
  <si>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</si>
  <si>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</si>
  <si>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</si>
  <si>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</si>
  <si>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</si>
  <si>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</si>
  <si>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</si>
  <si>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</si>
  <si>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</si>
  <si>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</si>
  <si>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</si>
  <si>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</si>
  <si>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</si>
  <si>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</si>
  <si>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</si>
  <si>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</si>
  <si>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</si>
  <si>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</si>
  <si>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</si>
  <si>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</si>
  <si>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</si>
  <si>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</si>
  <si>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</si>
  <si>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</si>
  <si>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</si>
  <si>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</si>
  <si>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</si>
  <si>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</si>
  <si>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</si>
  <si>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</si>
  <si>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</si>
  <si>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</si>
  <si>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</si>
  <si>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</si>
  <si>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</si>
  <si>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</si>
  <si>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</si>
  <si>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</si>
  <si>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</si>
  <si>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</si>
  <si>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</si>
  <si>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</si>
  <si>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</si>
  <si>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</si>
  <si>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</si>
  <si>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</si>
  <si>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</si>
  <si>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</si>
  <si>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</si>
  <si>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</si>
  <si>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</si>
  <si>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</si>
  <si>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</si>
  <si>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</si>
  <si>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</si>
  <si>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</si>
  <si>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</si>
  <si>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</si>
  <si>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</si>
  <si>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</si>
  <si>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</si>
  <si>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</si>
  <si>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</si>
  <si>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</si>
  <si>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</si>
  <si>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</si>
  <si>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</si>
  <si>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</si>
  <si>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</si>
  <si>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</si>
  <si>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</si>
  <si>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</si>
  <si>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</si>
  <si>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</si>
  <si>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</si>
  <si>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</si>
  <si>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</si>
  <si>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</si>
  <si>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</si>
  <si>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</si>
  <si>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</si>
  <si>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</si>
  <si>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</si>
  <si>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</si>
  <si>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</si>
  <si>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</si>
  <si>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</si>
  <si>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</si>
  <si>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</si>
  <si>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</si>
  <si>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</si>
  <si>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</si>
  <si>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</si>
  <si>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</si>
  <si>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</si>
  <si>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</si>
  <si>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</si>
  <si>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</si>
  <si>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</si>
  <si>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</si>
  <si>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</si>
  <si>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</si>
  <si>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</si>
  <si>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</si>
  <si>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</si>
  <si>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</si>
  <si>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</si>
  <si>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</si>
  <si>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</si>
  <si>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</si>
  <si>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</si>
  <si>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</si>
  <si>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</si>
  <si>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</si>
  <si>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</si>
  <si>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</si>
  <si>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</si>
  <si>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</si>
  <si>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</si>
  <si>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</si>
  <si>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</si>
  <si>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</si>
  <si>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</si>
  <si>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</si>
  <si>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</si>
  <si>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</si>
  <si>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</si>
  <si>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</si>
  <si>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</si>
  <si>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</si>
  <si>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</si>
  <si>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</si>
  <si>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</si>
  <si>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</si>
  <si>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</si>
  <si>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</si>
  <si>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</si>
  <si>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</si>
  <si>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</si>
  <si>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</si>
  <si>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</si>
  <si>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</si>
  <si>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</si>
  <si>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</si>
  <si>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</si>
  <si>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</si>
  <si>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</si>
  <si>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</si>
  <si>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</si>
  <si>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</si>
  <si>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</si>
  <si>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</si>
  <si>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</si>
  <si>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</si>
  <si>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</si>
  <si>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</si>
  <si>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</si>
  <si>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</si>
  <si>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</si>
  <si>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</si>
  <si>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</si>
  <si>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</si>
  <si>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</si>
  <si>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</si>
  <si>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</si>
  <si>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</si>
  <si>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</si>
  <si>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</si>
  <si>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</si>
  <si>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</si>
  <si>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</si>
  <si>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</si>
  <si>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</si>
  <si>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</si>
  <si>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</si>
  <si>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</si>
  <si>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</si>
  <si>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</si>
  <si>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</si>
  <si>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</si>
  <si>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</si>
  <si>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</si>
  <si>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</si>
  <si>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</si>
  <si>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</si>
  <si>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</si>
  <si>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</si>
  <si>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</si>
  <si>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</si>
  <si>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</si>
  <si>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</si>
  <si>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</si>
  <si>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</si>
  <si>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</si>
  <si>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</si>
  <si>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</si>
  <si>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</si>
  <si>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</si>
  <si>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</si>
  <si>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</si>
  <si>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</si>
  <si>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</si>
  <si>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</si>
  <si>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</si>
  <si>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</si>
  <si>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</si>
  <si>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</si>
  <si>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</si>
  <si>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</si>
  <si>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</si>
  <si>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</si>
  <si>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</si>
  <si>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</si>
  <si>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</si>
  <si>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</si>
  <si>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</si>
  <si>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</si>
  <si>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</si>
  <si>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</si>
  <si>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</si>
  <si>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</si>
  <si>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</si>
  <si>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</si>
  <si>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</si>
  <si>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</si>
  <si>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</si>
  <si>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</si>
  <si>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</si>
  <si>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</si>
  <si>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</si>
  <si>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</si>
  <si>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</si>
  <si>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</si>
  <si>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</si>
  <si>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</si>
  <si>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</si>
  <si>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</si>
  <si>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</si>
  <si>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</si>
  <si>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</si>
  <si>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</si>
  <si>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</si>
  <si>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</si>
  <si>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</si>
  <si>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</si>
  <si>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</si>
  <si>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</si>
  <si>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</si>
  <si>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</si>
  <si>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</si>
  <si>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</si>
  <si>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</si>
  <si>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</si>
  <si>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</si>
  <si>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</si>
  <si>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</si>
  <si>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</si>
  <si>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</si>
  <si>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</si>
  <si>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</si>
  <si>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</si>
  <si>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</si>
  <si>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</si>
  <si>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</si>
  <si>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</si>
  <si>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</si>
  <si>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</si>
  <si>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</si>
  <si>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</si>
  <si>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</si>
  <si>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</si>
  <si>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</si>
  <si>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</si>
  <si>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</si>
  <si>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</si>
  <si>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</si>
  <si>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</si>
  <si>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</si>
  <si>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</si>
  <si>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</si>
  <si>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</si>
  <si>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</si>
  <si>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</si>
  <si>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</si>
  <si>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</si>
  <si>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</si>
  <si>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</si>
  <si>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</si>
  <si>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</si>
  <si>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</si>
  <si>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</si>
  <si>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</si>
  <si>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</si>
  <si>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</si>
  <si>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</si>
  <si>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</si>
  <si>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</si>
  <si>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</si>
  <si>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</si>
  <si>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</si>
  <si>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</si>
  <si>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</si>
  <si>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</si>
  <si>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</si>
  <si>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</si>
  <si>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</si>
  <si>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</si>
  <si>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</si>
  <si>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</si>
  <si>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</si>
  <si>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</si>
  <si>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</si>
  <si>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</si>
  <si>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</si>
  <si>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</si>
  <si>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</si>
  <si>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</si>
  <si>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</si>
  <si>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</si>
  <si>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</si>
  <si>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</si>
  <si>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</si>
  <si>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</si>
  <si>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</si>
  <si>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</si>
  <si>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</si>
  <si>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</si>
  <si>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</si>
  <si>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</si>
  <si>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</si>
  <si>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</si>
  <si>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</si>
  <si>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</si>
  <si>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</si>
  <si>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</si>
  <si>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</si>
  <si>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</si>
  <si>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</si>
  <si>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</si>
  <si>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</si>
  <si>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</si>
  <si>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</si>
  <si>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</si>
  <si>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</si>
  <si>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</si>
  <si>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</si>
  <si>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</si>
  <si>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</si>
  <si>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</si>
  <si>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</si>
  <si>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</si>
  <si>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</si>
  <si>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</si>
  <si>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</si>
  <si>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</si>
  <si>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</si>
  <si>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</si>
  <si>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</si>
  <si>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</si>
  <si>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</si>
  <si>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</si>
  <si>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</si>
  <si>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</si>
  <si>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</si>
  <si>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</si>
  <si>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</si>
  <si>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</si>
  <si>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</si>
  <si>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</si>
  <si>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</si>
  <si>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</si>
  <si>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</si>
  <si>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</si>
  <si>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</si>
  <si>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</si>
  <si>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</si>
  <si>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</si>
  <si>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</si>
  <si>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</si>
  <si>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</si>
  <si>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</si>
  <si>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</si>
  <si>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</si>
  <si>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</si>
  <si>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</si>
  <si>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</si>
  <si>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</si>
  <si>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</si>
  <si>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</si>
  <si>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</si>
  <si>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</si>
  <si>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</si>
  <si>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</si>
  <si>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</si>
  <si>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</si>
  <si>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</si>
  <si>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</si>
  <si>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</si>
  <si>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</si>
  <si>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</si>
  <si>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</si>
  <si>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</si>
  <si>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</si>
  <si>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</si>
  <si>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</si>
  <si>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</si>
  <si>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</si>
  <si>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</si>
  <si>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</si>
  <si>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</si>
  <si>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</si>
  <si>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</si>
  <si>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</si>
  <si>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</si>
  <si>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</si>
  <si>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</si>
  <si>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</si>
  <si>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</si>
  <si>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</si>
  <si>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</si>
  <si>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</si>
  <si>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</si>
  <si>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</si>
  <si>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</si>
  <si>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</si>
  <si>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</si>
  <si>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</si>
  <si>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</si>
  <si>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</si>
  <si>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</si>
  <si>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</si>
  <si>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</si>
  <si>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</si>
  <si>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</si>
  <si>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</si>
  <si>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</si>
  <si>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</si>
  <si>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</si>
  <si>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</si>
  <si>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</si>
  <si>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</si>
  <si>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</si>
  <si>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</si>
  <si>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</si>
  <si>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</si>
  <si>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</si>
  <si>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</si>
  <si>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</si>
  <si>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</si>
  <si>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</si>
  <si>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</si>
  <si>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</si>
  <si>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</si>
  <si>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</si>
  <si>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</si>
  <si>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</si>
  <si>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</si>
  <si>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</si>
  <si>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</si>
  <si>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</si>
  <si>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</si>
  <si>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</si>
  <si>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</si>
  <si>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</si>
  <si>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</si>
  <si>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</si>
  <si>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</si>
  <si>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</si>
  <si>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</si>
  <si>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</si>
  <si>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</si>
  <si>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</si>
  <si>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</si>
  <si>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</si>
  <si>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</si>
  <si>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</si>
  <si>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</si>
  <si>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</si>
  <si>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</si>
  <si>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</si>
  <si>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</si>
  <si>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</si>
  <si>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</si>
  <si>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</si>
  <si>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</si>
  <si>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</si>
  <si>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</si>
  <si>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</si>
  <si>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</si>
  <si>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</si>
  <si>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</si>
  <si>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</si>
  <si>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</si>
  <si>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</si>
  <si>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</si>
  <si>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</si>
  <si>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</si>
  <si>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</si>
  <si>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</si>
  <si>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</si>
  <si>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</si>
  <si>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</si>
  <si>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</si>
  <si>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</si>
  <si>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</si>
  <si>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</si>
  <si>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</si>
  <si>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</si>
  <si>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</si>
  <si>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</si>
  <si>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</si>
  <si>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</si>
  <si>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</si>
  <si>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</si>
  <si>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</si>
  <si>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</si>
  <si>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</si>
  <si>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</si>
  <si>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</si>
  <si>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</si>
  <si>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</si>
  <si>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</si>
  <si>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</si>
  <si>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</si>
  <si>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</si>
  <si>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</si>
  <si>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</si>
  <si>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</si>
  <si>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</si>
  <si>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</si>
  <si>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</si>
  <si>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</si>
  <si>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</si>
  <si>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</si>
  <si>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</si>
  <si>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</si>
  <si>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</si>
  <si>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</si>
  <si>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</si>
  <si>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</si>
  <si>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</si>
  <si>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</si>
  <si>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</si>
  <si>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</si>
  <si>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</si>
  <si>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</si>
  <si>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</si>
  <si>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</si>
  <si>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</si>
  <si>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</si>
  <si>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</si>
  <si>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</si>
  <si>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</si>
  <si>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</si>
  <si>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</si>
  <si>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</si>
  <si>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</si>
  <si>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</si>
  <si>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</si>
  <si>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</si>
  <si>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</si>
  <si>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</si>
  <si>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</si>
  <si>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</si>
  <si>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</si>
  <si>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</si>
  <si>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</si>
  <si>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</si>
  <si>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</si>
  <si>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</si>
  <si>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</si>
  <si>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</si>
  <si>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</si>
  <si>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</si>
  <si>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</si>
  <si>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</si>
  <si>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</si>
  <si>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</si>
  <si>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</si>
  <si>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</si>
  <si>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</si>
  <si>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</si>
  <si>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</si>
  <si>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</si>
  <si>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</si>
  <si>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</si>
  <si>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</si>
  <si>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</si>
  <si>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</si>
  <si>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</si>
  <si>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</si>
  <si>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</si>
  <si>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</si>
  <si>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</si>
  <si>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</si>
  <si>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</si>
  <si>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</si>
  <si>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</si>
  <si>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</si>
  <si>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</si>
  <si>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</si>
  <si>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</si>
  <si>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</si>
  <si>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</si>
  <si>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</si>
  <si>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</si>
  <si>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</si>
  <si>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</si>
  <si>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</si>
  <si>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</si>
  <si>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</si>
  <si>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</si>
  <si>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</si>
  <si>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</si>
  <si>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</si>
  <si>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</si>
  <si>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</si>
  <si>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</si>
  <si>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</si>
  <si>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</si>
  <si>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</si>
  <si>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</si>
  <si>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</si>
  <si>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</si>
  <si>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</si>
  <si>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</si>
  <si>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</si>
  <si>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</si>
  <si>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</si>
  <si>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</si>
  <si>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</si>
  <si>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</si>
  <si>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</si>
  <si>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</si>
  <si>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</si>
  <si>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</si>
  <si>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</si>
  <si>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</si>
  <si>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</si>
  <si>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</si>
  <si>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</si>
  <si>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</si>
  <si>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</si>
  <si>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</si>
  <si>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</si>
  <si>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</si>
  <si>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</si>
  <si>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</si>
  <si>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</si>
  <si>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</si>
  <si>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</si>
  <si>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</si>
  <si>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</si>
  <si>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</si>
  <si>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</si>
  <si>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</si>
  <si>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</si>
  <si>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</si>
  <si>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</si>
  <si>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</si>
  <si>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</si>
  <si>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</si>
  <si>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</si>
  <si>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</si>
  <si>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</si>
  <si>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</si>
  <si>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</si>
  <si>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</si>
  <si>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</si>
  <si>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</si>
  <si>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</si>
  <si>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</si>
  <si>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</si>
  <si>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</si>
  <si>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</si>
  <si>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</si>
  <si>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</si>
  <si>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</si>
  <si>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</si>
  <si>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</si>
  <si>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</si>
  <si>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</si>
  <si>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</si>
  <si>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</si>
  <si>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</si>
  <si>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</si>
  <si>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</si>
  <si>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</si>
  <si>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</si>
  <si>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</si>
  <si>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</si>
  <si>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</si>
  <si>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</si>
  <si>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</si>
  <si>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</si>
  <si>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</si>
  <si>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</si>
  <si>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</si>
  <si>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</si>
  <si>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</si>
  <si>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</si>
  <si>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</si>
  <si>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</si>
  <si>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</si>
  <si>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</si>
  <si>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</si>
  <si>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</si>
  <si>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</si>
  <si>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</si>
  <si>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</si>
  <si>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</si>
  <si>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</si>
  <si>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</si>
  <si>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</si>
  <si>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</si>
  <si>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</si>
  <si>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</si>
  <si>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</si>
  <si>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</si>
  <si>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</si>
  <si>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</si>
  <si>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</si>
  <si>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</si>
  <si>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</si>
  <si>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</si>
  <si>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</si>
  <si>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</si>
  <si>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</si>
  <si>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</si>
  <si>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</si>
  <si>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</si>
  <si>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</si>
  <si>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</si>
  <si>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</si>
  <si>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</si>
  <si>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</si>
  <si>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</si>
  <si>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</si>
  <si>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</si>
  <si>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</si>
  <si>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</si>
  <si>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</si>
  <si>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</si>
  <si>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</si>
  <si>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</si>
  <si>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</si>
  <si>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</si>
  <si>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</si>
  <si>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</si>
  <si>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</si>
  <si>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</si>
  <si>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</si>
  <si>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</si>
  <si>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</si>
  <si>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</si>
  <si>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</si>
  <si>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</si>
  <si>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</si>
  <si>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</si>
  <si>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</si>
  <si>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</si>
  <si>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</si>
  <si>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</si>
  <si>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</si>
  <si>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</si>
  <si>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</si>
  <si>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</si>
  <si>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</si>
  <si>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</si>
  <si>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</si>
  <si>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</si>
  <si>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</si>
  <si>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</si>
  <si>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</si>
  <si>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</si>
  <si>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</si>
  <si>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</si>
  <si>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</si>
  <si>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</si>
  <si>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</si>
  <si>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</si>
  <si>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</si>
  <si>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</si>
  <si>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</si>
  <si>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</si>
  <si>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</si>
  <si>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</si>
  <si>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</si>
  <si>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</si>
  <si>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</si>
  <si>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</si>
  <si>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</si>
  <si>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</si>
  <si>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</si>
  <si>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</si>
  <si>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</si>
  <si>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</si>
  <si>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</si>
  <si>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</si>
  <si>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</si>
  <si>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</si>
  <si>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</si>
  <si>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</si>
  <si>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</si>
  <si>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</si>
  <si>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</si>
  <si>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</si>
  <si>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</si>
  <si>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</si>
  <si>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</si>
  <si>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</si>
  <si>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</si>
  <si>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</si>
  <si>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</si>
  <si>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</si>
  <si>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</si>
  <si>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</si>
  <si>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</si>
  <si>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</si>
  <si>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</si>
  <si>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</si>
  <si>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</si>
  <si>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</si>
  <si>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</si>
  <si>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</si>
  <si>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</si>
  <si>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</si>
  <si>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</si>
  <si>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</si>
  <si>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</si>
  <si>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</si>
  <si>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</si>
  <si>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</si>
  <si>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</si>
  <si>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</si>
  <si>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</si>
  <si>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</si>
  <si>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</si>
  <si>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</si>
  <si>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</si>
  <si>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</si>
  <si>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</si>
  <si>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</si>
  <si>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</si>
  <si>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</si>
  <si>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</si>
  <si>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</si>
  <si>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</si>
  <si>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</si>
  <si>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</si>
  <si>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</si>
  <si>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</si>
  <si>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</si>
  <si>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</si>
  <si>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</si>
  <si>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</si>
  <si>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</si>
  <si>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</si>
  <si>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</si>
  <si>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</si>
  <si>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</si>
  <si>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</si>
  <si>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</si>
  <si>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</si>
  <si>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</si>
  <si>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</si>
  <si>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</si>
  <si>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</si>
  <si>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</si>
  <si>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</si>
  <si>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</si>
  <si>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</si>
  <si>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</si>
  <si>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</si>
  <si>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</si>
  <si>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</si>
  <si>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</si>
  <si>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</si>
  <si>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</si>
  <si>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</si>
  <si>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</si>
  <si>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</si>
  <si>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</si>
  <si>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</si>
  <si>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</si>
  <si>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</si>
  <si>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</si>
  <si>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</si>
  <si>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</si>
  <si>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</si>
  <si>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</si>
  <si>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</si>
  <si>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</si>
  <si>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</si>
  <si>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</si>
  <si>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</si>
  <si>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</si>
  <si>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</si>
  <si>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</si>
  <si>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</si>
  <si>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</si>
  <si>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</si>
  <si>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</si>
  <si>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</si>
  <si>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</si>
  <si>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</si>
  <si>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</si>
  <si>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</si>
  <si>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</si>
  <si>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</si>
  <si>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</si>
  <si>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</si>
  <si>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</si>
  <si>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</si>
  <si>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</si>
  <si>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</si>
  <si>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</si>
  <si>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</si>
  <si>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</si>
  <si>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</si>
  <si>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</si>
  <si>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</si>
  <si>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</si>
  <si>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</si>
  <si>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</si>
  <si>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</si>
  <si>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</si>
  <si>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</si>
  <si>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</si>
  <si>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</si>
  <si>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</si>
  <si>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</si>
  <si>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</si>
  <si>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</si>
  <si>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</si>
  <si>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</si>
  <si>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</si>
  <si>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</si>
  <si>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</si>
  <si>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</si>
  <si>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</si>
  <si>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</si>
  <si>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</si>
  <si>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</si>
  <si>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</si>
  <si>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</si>
  <si>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</si>
  <si>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</si>
  <si>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</si>
  <si>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</si>
  <si>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</si>
  <si>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</si>
  <si>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</si>
  <si>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</si>
  <si>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</si>
  <si>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</si>
  <si>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</si>
  <si>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</si>
  <si>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</si>
  <si>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</si>
  <si>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</si>
  <si>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</si>
  <si>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</si>
  <si>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</si>
  <si>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</si>
  <si>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</si>
  <si>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</si>
  <si>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</si>
  <si>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</si>
  <si>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</si>
  <si>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</si>
  <si>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</si>
  <si>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</si>
  <si>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</si>
  <si>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</si>
  <si>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</si>
  <si>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</si>
  <si>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</si>
  <si>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</si>
  <si>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</si>
  <si>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</si>
  <si>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</si>
  <si>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</si>
  <si>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</si>
  <si>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</si>
  <si>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</si>
  <si>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</si>
  <si>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</si>
  <si>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</si>
  <si>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</si>
  <si>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</si>
  <si>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</si>
  <si>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</si>
  <si>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</si>
  <si>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</si>
  <si>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</si>
  <si>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</si>
  <si>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</si>
  <si>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</si>
  <si>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</si>
  <si>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</si>
  <si>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</si>
  <si>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</si>
  <si>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</si>
  <si>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</si>
  <si>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</si>
  <si>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</si>
  <si>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</si>
  <si>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</si>
  <si>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</si>
  <si>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</si>
  <si>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</si>
  <si>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</si>
  <si>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</si>
  <si>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</si>
  <si>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</si>
  <si>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</si>
  <si>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</si>
  <si>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</si>
  <si>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</si>
  <si>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</si>
  <si>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</si>
  <si>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</si>
  <si>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</si>
  <si>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</si>
  <si>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</si>
  <si>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</si>
  <si>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</si>
  <si>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</si>
  <si>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</si>
  <si>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</si>
  <si>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</si>
  <si>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</si>
  <si>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</si>
  <si>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</si>
  <si>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</si>
  <si>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</si>
  <si>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</si>
  <si>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</si>
  <si>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</si>
  <si>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</si>
  <si>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</si>
  <si>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</si>
  <si>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</si>
  <si>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</si>
  <si>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</si>
  <si>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</si>
  <si>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</si>
  <si>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</si>
  <si>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</si>
  <si>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</si>
  <si>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</si>
  <si>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</si>
  <si>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</si>
  <si>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</si>
  <si>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</si>
  <si>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</si>
  <si>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</si>
  <si>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</si>
  <si>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</si>
  <si>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</si>
  <si>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</si>
  <si>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</si>
  <si>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</si>
  <si>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</si>
  <si>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</si>
  <si>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</si>
  <si>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</si>
  <si>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</si>
  <si>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</si>
  <si>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</si>
  <si>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</si>
  <si>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</si>
  <si>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</si>
  <si>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</si>
  <si>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</si>
  <si>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</si>
  <si>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</si>
  <si>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</si>
  <si>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</si>
  <si>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</si>
  <si>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</si>
  <si>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</si>
  <si>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</si>
  <si>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</si>
  <si>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</si>
  <si>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</si>
  <si>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</si>
  <si>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</si>
  <si>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</si>
  <si>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</si>
  <si>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</si>
  <si>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</si>
  <si>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</si>
  <si>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</si>
  <si>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</si>
  <si>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</si>
  <si>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</si>
  <si>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</si>
  <si>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</si>
  <si>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</si>
  <si>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</si>
  <si>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</si>
  <si>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</si>
  <si>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</si>
  <si>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</si>
  <si>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</si>
  <si>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</si>
  <si>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</si>
  <si>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</si>
  <si>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</si>
  <si>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</si>
  <si>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</si>
  <si>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</si>
  <si>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</si>
  <si>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</si>
  <si>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</si>
  <si>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</si>
  <si>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</si>
  <si>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</si>
  <si>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</si>
  <si>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</si>
  <si>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</si>
  <si>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</si>
  <si>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</si>
  <si>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</si>
  <si>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</si>
  <si>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</si>
  <si>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</si>
  <si>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</si>
  <si>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</si>
  <si>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</si>
  <si>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</si>
  <si>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</si>
  <si>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</si>
  <si>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</si>
  <si>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</si>
  <si>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</si>
  <si>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</si>
  <si>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</si>
  <si>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</si>
  <si>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</si>
  <si>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</si>
  <si>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</si>
  <si>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</si>
  <si>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</si>
  <si>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</si>
  <si>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</si>
  <si>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</si>
  <si>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</si>
  <si>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</si>
  <si>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</si>
  <si>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</si>
  <si>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</si>
  <si>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</si>
  <si>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</si>
  <si>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</si>
  <si>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</si>
  <si>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</si>
  <si>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</si>
  <si>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</si>
  <si>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</si>
  <si>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</si>
  <si>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</si>
  <si>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</si>
  <si>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</si>
  <si>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</si>
  <si>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</si>
  <si>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</si>
  <si>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</si>
  <si>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</si>
  <si>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</si>
  <si>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</si>
  <si>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</si>
  <si>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</si>
  <si>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</si>
  <si>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</si>
  <si>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</si>
  <si>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</si>
  <si>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</si>
  <si>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</si>
  <si>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</si>
  <si>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</si>
  <si>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</si>
  <si>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</si>
  <si>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</si>
  <si>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</si>
  <si>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</si>
  <si>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</si>
  <si>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</si>
  <si>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</si>
  <si>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</si>
  <si>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</si>
  <si>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</si>
  <si>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</si>
  <si>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</si>
  <si>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</si>
  <si>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</si>
  <si>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</si>
  <si>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</si>
  <si>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</si>
  <si>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</si>
  <si>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</si>
  <si>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</si>
  <si>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</si>
  <si>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</si>
  <si>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</si>
  <si>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</si>
  <si>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</si>
  <si>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</si>
  <si>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</si>
  <si>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</si>
  <si>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</si>
  <si>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</si>
  <si>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</si>
  <si>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</si>
  <si>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</si>
  <si>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</si>
  <si>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</si>
  <si>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</si>
  <si>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</si>
  <si>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</si>
  <si>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</si>
  <si>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</si>
  <si>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</si>
  <si>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</si>
  <si>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</si>
  <si>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</si>
  <si>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</si>
  <si>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</si>
  <si>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</si>
  <si>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</si>
  <si>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</si>
  <si>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</si>
  <si>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</si>
  <si>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</si>
  <si>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</si>
  <si>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</si>
  <si>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</si>
  <si>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</si>
  <si>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</si>
  <si>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</si>
  <si>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</si>
  <si>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</si>
  <si>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</si>
  <si>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</si>
  <si>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</si>
  <si>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</si>
  <si>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</si>
  <si>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</si>
  <si>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</si>
  <si>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</si>
  <si>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</si>
  <si>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</si>
  <si>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</si>
  <si>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</si>
  <si>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</si>
  <si>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</si>
  <si>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</si>
  <si>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</si>
  <si>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</si>
  <si>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</si>
  <si>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</si>
  <si>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</si>
  <si>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</si>
  <si>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</si>
  <si>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</si>
  <si>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</si>
  <si>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</si>
  <si>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</si>
  <si>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</si>
  <si>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</si>
  <si>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</si>
  <si>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</si>
  <si>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</si>
  <si>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</si>
  <si>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</si>
  <si>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</si>
  <si>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</si>
  <si>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</si>
  <si>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</si>
  <si>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</si>
  <si>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</si>
  <si>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</si>
  <si>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</si>
  <si>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</si>
  <si>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</si>
  <si>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</si>
  <si>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</si>
  <si>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</si>
  <si>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</si>
  <si>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</si>
  <si>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</si>
  <si>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</si>
  <si>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</si>
  <si>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</si>
  <si>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</si>
  <si>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</si>
  <si>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</si>
  <si>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</si>
  <si>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</si>
  <si>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</si>
  <si>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</si>
  <si>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</si>
  <si>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</si>
  <si>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</si>
  <si>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</si>
  <si>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</si>
  <si>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</si>
  <si>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</si>
  <si>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</si>
  <si>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</si>
  <si>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</si>
  <si>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</si>
  <si>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</si>
  <si>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</si>
  <si>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</si>
  <si>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</si>
  <si>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</si>
  <si>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</si>
  <si>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</si>
  <si>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</si>
  <si>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</si>
  <si>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</si>
  <si>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</si>
  <si>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</si>
  <si>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</si>
  <si>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</si>
  <si>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</si>
  <si>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</si>
  <si>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</si>
  <si>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</si>
  <si>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</si>
  <si>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</si>
  <si>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</si>
  <si>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</si>
  <si>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</si>
  <si>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</si>
  <si>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</si>
  <si>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</si>
  <si>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</si>
  <si>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</si>
  <si>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</si>
  <si>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</si>
  <si>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</si>
  <si>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</si>
  <si>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</si>
  <si>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</si>
  <si>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</si>
  <si>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</si>
  <si>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</si>
  <si>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</si>
  <si>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</si>
  <si>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</si>
  <si>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</si>
  <si>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</si>
  <si>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</si>
  <si>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</si>
  <si>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</si>
  <si>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</si>
  <si>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</si>
  <si>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</si>
  <si>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</si>
  <si>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</si>
  <si>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</si>
  <si>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</si>
  <si>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</si>
  <si>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</si>
  <si>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</si>
  <si>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</si>
  <si>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</si>
  <si>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</si>
  <si>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</si>
  <si>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</si>
  <si>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</si>
  <si>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</si>
  <si>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</si>
  <si>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</si>
  <si>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</si>
  <si>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</si>
  <si>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</si>
  <si>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</si>
  <si>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</si>
  <si>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</si>
  <si>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</si>
  <si>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</si>
  <si>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</si>
  <si>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</si>
  <si>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</si>
  <si>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</si>
  <si>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</si>
  <si>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</si>
  <si>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</si>
  <si>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</si>
  <si>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</si>
  <si>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</si>
  <si>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</si>
  <si>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</si>
  <si>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</si>
  <si>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</si>
  <si>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</si>
  <si>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</si>
  <si>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</si>
  <si>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</si>
  <si>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</si>
  <si>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</si>
  <si>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</si>
  <si>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</si>
  <si>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</si>
  <si>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</si>
  <si>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</si>
  <si>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</si>
  <si>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</si>
  <si>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</si>
  <si>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</si>
  <si>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</si>
  <si>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</si>
  <si>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</si>
  <si>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</si>
  <si>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</si>
  <si>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</si>
  <si>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</si>
  <si>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</si>
  <si>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</si>
  <si>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</si>
  <si>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</si>
  <si>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</si>
  <si>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</si>
  <si>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</si>
  <si>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</si>
  <si>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</si>
  <si>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</si>
  <si>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</si>
  <si>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</si>
  <si>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</si>
  <si>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</si>
  <si>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</si>
  <si>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</si>
  <si>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</si>
  <si>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</si>
  <si>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</si>
  <si>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</si>
  <si>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</si>
  <si>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</si>
  <si>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</si>
  <si>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</si>
  <si>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</si>
  <si>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</si>
  <si>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</si>
  <si>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</si>
  <si>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</si>
  <si>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</si>
  <si>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</si>
  <si>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</si>
  <si>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</si>
  <si>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</si>
  <si>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</si>
  <si>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</si>
  <si>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</si>
  <si>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</si>
  <si>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</si>
  <si>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</si>
  <si>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</si>
  <si>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</si>
  <si>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</si>
  <si>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</si>
  <si>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</si>
  <si>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</si>
  <si>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</si>
  <si>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</si>
  <si>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</si>
  <si>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</si>
  <si>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</si>
  <si>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</si>
  <si>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</si>
  <si>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</si>
  <si>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</si>
  <si>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</si>
  <si>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</si>
  <si>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</si>
  <si>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</si>
  <si>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</si>
  <si>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</si>
  <si>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</si>
  <si>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</si>
  <si>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</si>
  <si>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</si>
  <si>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</si>
  <si>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</si>
  <si>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</si>
  <si>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</si>
  <si>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</si>
  <si>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</si>
  <si>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</si>
  <si>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</si>
  <si>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</si>
  <si>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</si>
  <si>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</si>
  <si>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</si>
  <si>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</si>
  <si>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</si>
  <si>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</si>
  <si>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</si>
  <si>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</si>
  <si>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</si>
  <si>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</si>
  <si>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</si>
  <si>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</si>
  <si>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</si>
  <si>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</si>
  <si>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</si>
  <si>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</si>
  <si>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</si>
  <si>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</si>
  <si>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</si>
  <si>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</si>
  <si>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</si>
  <si>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</si>
  <si>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</si>
  <si>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</si>
  <si>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</si>
  <si>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</si>
  <si>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</si>
  <si>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</si>
  <si>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</si>
  <si>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</si>
  <si>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</si>
  <si>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</si>
  <si>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</si>
  <si>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</si>
  <si>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</si>
  <si>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</si>
  <si>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</si>
  <si>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</si>
  <si>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</si>
  <si>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</si>
  <si>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</si>
  <si>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</si>
  <si>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</si>
  <si>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</si>
  <si>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</si>
  <si>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</si>
  <si>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</si>
  <si>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</si>
  <si>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</si>
  <si>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</si>
  <si>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</si>
  <si>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</si>
  <si>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</si>
  <si>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</si>
  <si>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</si>
  <si>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</si>
  <si>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</si>
  <si>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</si>
  <si>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</si>
  <si>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</si>
  <si>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</si>
  <si>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</si>
  <si>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</si>
  <si>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</si>
  <si>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</si>
  <si>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</si>
  <si>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</si>
  <si>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</si>
  <si>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</si>
  <si>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</si>
  <si>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</si>
  <si>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</si>
  <si>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</si>
  <si>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</si>
  <si>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</si>
  <si>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</si>
  <si>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</si>
  <si>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</si>
  <si>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</si>
  <si>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</si>
  <si>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</si>
  <si>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</si>
  <si>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</si>
  <si>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</si>
  <si>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</si>
  <si>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</si>
  <si>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</si>
  <si>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</si>
  <si>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</si>
  <si>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</si>
  <si>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</si>
  <si>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</si>
  <si>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</si>
  <si>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</si>
  <si>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</si>
  <si>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</si>
  <si>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</si>
  <si>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</si>
  <si>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</si>
  <si>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</si>
  <si>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</si>
  <si>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</si>
  <si>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</si>
  <si>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</si>
  <si>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</si>
  <si>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</si>
  <si>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</si>
  <si>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</si>
  <si>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</si>
  <si>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</si>
  <si>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</si>
  <si>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</si>
  <si>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</si>
  <si>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</si>
  <si>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</si>
  <si>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</si>
  <si>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</si>
  <si>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</si>
  <si>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</si>
  <si>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</si>
  <si>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</si>
  <si>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</si>
  <si>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</si>
  <si>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</si>
  <si>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</si>
  <si>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</si>
  <si>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</si>
  <si>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</si>
  <si>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</si>
  <si>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</si>
  <si>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</si>
  <si>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</si>
  <si>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</si>
  <si>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</si>
  <si>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</si>
  <si>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</si>
  <si>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</si>
  <si>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</si>
  <si>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</si>
  <si>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</si>
  <si>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</si>
  <si>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</si>
  <si>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</si>
  <si>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</si>
  <si>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</si>
  <si>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</si>
  <si>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</si>
  <si>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</si>
  <si>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</si>
  <si>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</si>
  <si>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</si>
  <si>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</si>
  <si>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</si>
  <si>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</si>
  <si>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</si>
  <si>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</si>
  <si>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</si>
  <si>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</si>
  <si>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</si>
  <si>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</si>
  <si>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</si>
  <si>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</si>
  <si>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</si>
  <si>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</si>
  <si>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</si>
  <si>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</si>
  <si>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</si>
  <si>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</si>
  <si>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</si>
  <si>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</si>
  <si>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</si>
  <si>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</si>
  <si>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</si>
  <si>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</si>
  <si>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</si>
  <si>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</si>
  <si>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</si>
  <si>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</si>
  <si>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</si>
  <si>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</si>
  <si>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</si>
  <si>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</si>
  <si>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</si>
  <si>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</si>
  <si>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</si>
  <si>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</si>
  <si>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</si>
  <si>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</si>
  <si>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</si>
  <si>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</si>
  <si>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</si>
  <si>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</si>
  <si>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</si>
  <si>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</si>
  <si>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</si>
  <si>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</si>
  <si>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</si>
  <si>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</si>
  <si>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</si>
  <si>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</si>
  <si>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</si>
  <si>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</si>
  <si>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</si>
  <si>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</si>
  <si>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</si>
  <si>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</si>
  <si>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</si>
  <si>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</si>
  <si>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</si>
  <si>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</si>
  <si>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</si>
  <si>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</si>
  <si>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</si>
  <si>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</si>
  <si>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</si>
  <si>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</si>
  <si>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</si>
  <si>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</si>
  <si>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</si>
  <si>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</si>
  <si>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</si>
  <si>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</si>
  <si>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</si>
  <si>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</si>
  <si>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</si>
  <si>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</si>
  <si>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</si>
  <si>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</si>
  <si>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</si>
  <si>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</si>
  <si>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</si>
  <si>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</si>
  <si>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</si>
  <si>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</si>
  <si>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</si>
  <si>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</si>
  <si>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</si>
  <si>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</si>
  <si>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</si>
  <si>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</si>
  <si>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</si>
  <si>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</si>
  <si>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</si>
  <si>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</si>
  <si>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</si>
  <si>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</si>
  <si>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</si>
  <si>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</si>
  <si>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</si>
  <si>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</si>
  <si>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</si>
  <si>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</si>
  <si>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</si>
  <si>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</si>
  <si>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</si>
  <si>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</si>
  <si>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</si>
  <si>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</si>
  <si>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</si>
  <si>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</si>
  <si>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</si>
  <si>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</si>
  <si>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</si>
  <si>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</si>
  <si>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</si>
  <si>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</si>
  <si>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</si>
  <si>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</si>
  <si>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</si>
  <si>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</si>
  <si>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</si>
  <si>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</si>
  <si>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</si>
  <si>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</si>
  <si>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</si>
  <si>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</si>
  <si>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</si>
  <si>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</si>
  <si>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</si>
  <si>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</si>
  <si>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</si>
  <si>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</si>
  <si>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</si>
  <si>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</si>
  <si>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</si>
  <si>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</si>
  <si>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</si>
  <si>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</si>
  <si>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</si>
  <si>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</si>
  <si>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</si>
  <si>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</si>
  <si>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</si>
  <si>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</si>
  <si>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</si>
  <si>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</si>
  <si>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</si>
  <si>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</si>
  <si>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</si>
  <si>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</si>
  <si>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</si>
  <si>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</si>
  <si>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</si>
  <si>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</si>
  <si>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</si>
  <si>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</si>
  <si>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</si>
  <si>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</si>
  <si>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</si>
  <si>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</si>
  <si>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</si>
  <si>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</si>
  <si>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</si>
  <si>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</si>
  <si>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</si>
  <si>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</si>
  <si>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</si>
  <si>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</si>
  <si>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</si>
  <si>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</si>
  <si>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</si>
  <si>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</si>
  <si>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</si>
  <si>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</si>
  <si>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</si>
  <si>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</si>
  <si>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</si>
  <si>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</si>
  <si>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</si>
  <si>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</si>
  <si>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</si>
  <si>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</si>
  <si>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</si>
  <si>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</si>
  <si>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</si>
  <si>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</si>
  <si>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</si>
  <si>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</si>
  <si>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</si>
  <si>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</si>
  <si>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</si>
  <si>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</si>
  <si>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</si>
  <si>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</si>
  <si>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</si>
  <si>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</si>
  <si>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</si>
  <si>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</si>
  <si>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</si>
  <si>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</si>
  <si>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</si>
  <si>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</si>
  <si>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</si>
  <si>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</si>
  <si>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</si>
  <si>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</si>
  <si>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</si>
  <si>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</si>
  <si>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</si>
  <si>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</si>
  <si>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</si>
  <si>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</si>
  <si>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</si>
  <si>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</si>
  <si>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</si>
  <si>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</si>
  <si>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</si>
  <si>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</si>
  <si>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</si>
  <si>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</si>
  <si>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</si>
  <si>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</si>
  <si>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</si>
  <si>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</si>
  <si>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</si>
  <si>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</si>
  <si>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</si>
  <si>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</si>
  <si>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</si>
  <si>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</si>
  <si>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</si>
  <si>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</si>
  <si>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</si>
  <si>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</si>
  <si>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</si>
  <si>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</si>
  <si>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</si>
  <si>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</si>
  <si>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</si>
  <si>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</si>
  <si>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</si>
  <si>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</si>
  <si>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</si>
  <si>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</si>
  <si>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</si>
  <si>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</si>
  <si>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</si>
  <si>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</si>
  <si>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</si>
  <si>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</si>
  <si>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</si>
  <si>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</si>
  <si>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</si>
  <si>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</si>
  <si>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</si>
  <si>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</si>
  <si>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</si>
  <si>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</si>
  <si>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</si>
  <si>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</si>
  <si>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</si>
  <si>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</si>
  <si>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</si>
  <si>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</si>
  <si>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</si>
  <si>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</si>
  <si>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</si>
  <si>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</si>
  <si>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</si>
  <si>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</si>
  <si>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</si>
  <si>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</si>
  <si>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</si>
  <si>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</si>
  <si>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</si>
  <si>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</si>
  <si>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</si>
  <si>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</si>
  <si>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</si>
  <si>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</si>
  <si>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</si>
  <si>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</si>
  <si>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</si>
  <si>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</si>
  <si>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</si>
  <si>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</si>
  <si>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</si>
  <si>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</si>
  <si>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</si>
  <si>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</si>
  <si>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</si>
  <si>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</si>
  <si>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</si>
  <si>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</si>
  <si>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</si>
  <si>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</si>
  <si>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</si>
  <si>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</si>
  <si>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</si>
  <si>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</si>
  <si>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</si>
  <si>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</si>
  <si>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</si>
  <si>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</si>
  <si>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</si>
  <si>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</si>
  <si>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</si>
  <si>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</si>
  <si>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</si>
  <si>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</si>
  <si>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</si>
  <si>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</si>
  <si>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</si>
  <si>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</si>
  <si>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</si>
  <si>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</si>
  <si>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</si>
  <si>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</si>
  <si>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</si>
  <si>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</si>
  <si>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</si>
  <si>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</si>
  <si>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</si>
  <si>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</si>
  <si>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</si>
  <si>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</si>
  <si>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</si>
  <si>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</si>
  <si>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</si>
  <si>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</si>
  <si>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</si>
  <si>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</si>
  <si>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</si>
  <si>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</si>
  <si>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</si>
  <si>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</si>
  <si>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</si>
  <si>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</si>
  <si>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</si>
  <si>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</si>
  <si>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</si>
  <si>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</si>
  <si>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</si>
  <si>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</si>
  <si>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</si>
  <si>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</si>
  <si>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</si>
  <si>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</si>
  <si>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</si>
  <si>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</si>
  <si>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</si>
  <si>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</si>
  <si>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</si>
  <si>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</si>
  <si>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</si>
  <si>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</si>
  <si>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</si>
  <si>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</si>
  <si>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</si>
  <si>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</si>
  <si>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</si>
  <si>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</si>
  <si>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</si>
  <si>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</si>
  <si>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</si>
  <si>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</si>
  <si>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</si>
  <si>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</si>
  <si>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</si>
  <si>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</si>
  <si>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</si>
  <si>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</si>
  <si>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</si>
  <si>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</si>
  <si>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</si>
  <si>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</si>
  <si>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</si>
  <si>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</si>
  <si>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</si>
  <si>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</si>
  <si>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</si>
  <si>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</si>
  <si>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</si>
  <si>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</si>
  <si>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</si>
  <si>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</si>
  <si>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</si>
  <si>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</si>
  <si>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</si>
  <si>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</si>
  <si>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</si>
  <si>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</si>
  <si>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</si>
  <si>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</si>
  <si>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</si>
  <si>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</si>
  <si>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</si>
  <si>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</si>
  <si>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</si>
  <si>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</si>
  <si>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</si>
  <si>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</si>
  <si>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</si>
  <si>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</si>
  <si>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</si>
  <si>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</si>
  <si>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</si>
  <si>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</si>
  <si>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</si>
  <si>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</si>
  <si>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</si>
  <si>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</si>
  <si>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</si>
  <si>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</si>
  <si>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</si>
  <si>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</si>
  <si>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</si>
  <si>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</si>
  <si>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</si>
  <si>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</si>
  <si>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</si>
  <si>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</si>
  <si>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</si>
  <si>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</si>
  <si>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</si>
  <si>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</si>
  <si>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</si>
  <si>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</si>
  <si>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</si>
  <si>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</si>
  <si>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</si>
  <si>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</si>
  <si>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</si>
  <si>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</si>
  <si>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</si>
  <si>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</si>
  <si>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</si>
  <si>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</si>
  <si>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</si>
  <si>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</si>
  <si>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</si>
  <si>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</si>
  <si>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</si>
  <si>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</si>
  <si>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</si>
  <si>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</si>
  <si>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</si>
  <si>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</si>
  <si>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</si>
  <si>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</si>
  <si>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</si>
  <si>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</si>
  <si>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</si>
  <si>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</si>
  <si>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</si>
  <si>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</si>
  <si>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</si>
  <si>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</si>
  <si>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</si>
  <si>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</si>
  <si>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</si>
  <si>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</si>
  <si>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</si>
  <si>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</si>
  <si>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</si>
  <si>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</si>
  <si>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</si>
  <si>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</si>
  <si>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</si>
  <si>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</si>
  <si>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</si>
  <si>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</si>
  <si>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</si>
  <si>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</si>
  <si>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</si>
  <si>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</si>
  <si>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</si>
  <si>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</si>
  <si>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</si>
  <si>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</si>
  <si>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</si>
  <si>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</si>
  <si>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</si>
  <si>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</si>
  <si>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</si>
  <si>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</si>
  <si>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</si>
  <si>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</si>
  <si>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</si>
  <si>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</si>
  <si>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</si>
  <si>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</si>
  <si>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</si>
  <si>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</si>
  <si>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</si>
  <si>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</si>
  <si>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</si>
  <si>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</si>
  <si>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</si>
  <si>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</si>
  <si>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</si>
  <si>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</si>
  <si>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</si>
  <si>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</si>
  <si>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</si>
  <si>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</si>
  <si>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</si>
  <si>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</si>
  <si>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</si>
  <si>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</si>
  <si>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</si>
  <si>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</si>
  <si>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</si>
  <si>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</si>
  <si>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</si>
  <si>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</si>
  <si>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</si>
  <si>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</si>
  <si>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</si>
  <si>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</si>
  <si>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</si>
  <si>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</si>
  <si>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</si>
  <si>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</si>
  <si>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</si>
  <si>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</si>
  <si>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</si>
  <si>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</si>
  <si>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</si>
  <si>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</si>
  <si>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</si>
  <si>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</si>
  <si>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</si>
  <si>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</si>
  <si>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</si>
  <si>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</si>
  <si>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</si>
  <si>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</si>
  <si>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</si>
  <si>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</si>
  <si>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</si>
  <si>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</si>
  <si>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</si>
  <si>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</si>
  <si>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</si>
  <si>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</si>
  <si>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</si>
  <si>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</si>
  <si>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</si>
  <si>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</si>
  <si>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</si>
  <si>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</si>
  <si>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</si>
  <si>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</si>
  <si>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</si>
  <si>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</si>
  <si>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</si>
  <si>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</si>
  <si>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</si>
  <si>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</si>
  <si>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</si>
  <si>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</si>
  <si>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</si>
  <si>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</si>
  <si>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</si>
  <si>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</si>
  <si>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</si>
  <si>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</si>
  <si>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</si>
  <si>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</si>
  <si>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</si>
  <si>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</si>
  <si>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</si>
  <si>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</si>
  <si>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</si>
  <si>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</si>
  <si>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</si>
  <si>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</si>
  <si>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</si>
  <si>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</si>
  <si>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</si>
  <si>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</si>
  <si>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</si>
  <si>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</si>
  <si>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</si>
  <si>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</si>
  <si>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</si>
  <si>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</si>
  <si>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</si>
  <si>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</si>
  <si>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</si>
  <si>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</si>
  <si>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</si>
  <si>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</si>
  <si>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</si>
  <si>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</si>
  <si>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</si>
  <si>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</si>
  <si>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</si>
  <si>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</si>
  <si>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</si>
  <si>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</si>
  <si>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</si>
  <si>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</si>
  <si>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</si>
  <si>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</si>
  <si>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</si>
  <si>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</si>
  <si>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</si>
  <si>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</si>
  <si>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</si>
  <si>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</si>
  <si>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</si>
  <si>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</si>
  <si>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</si>
  <si>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</si>
  <si>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</si>
  <si>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</si>
  <si>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</si>
  <si>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</si>
  <si>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</si>
  <si>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</si>
  <si>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</si>
  <si>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</si>
  <si>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</si>
  <si>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</si>
  <si>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</si>
  <si>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</si>
  <si>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</si>
  <si>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</si>
  <si>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</si>
  <si>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</si>
  <si>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</si>
  <si>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</si>
  <si>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</si>
  <si>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</si>
  <si>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</si>
  <si>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</si>
  <si>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</si>
  <si>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</si>
  <si>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</si>
  <si>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</si>
  <si>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</si>
  <si>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</si>
  <si>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</si>
  <si>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</si>
  <si>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</si>
  <si>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</si>
  <si>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</si>
  <si>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</si>
  <si>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</si>
  <si>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</si>
  <si>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</si>
  <si>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</si>
  <si>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</si>
  <si>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</si>
  <si>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</si>
  <si>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</si>
  <si>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</si>
  <si>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</si>
  <si>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</si>
  <si>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</si>
  <si>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</si>
  <si>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</si>
  <si>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</si>
  <si>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</si>
  <si>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</si>
  <si>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</si>
  <si>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</si>
  <si>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</si>
  <si>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</si>
  <si>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</si>
  <si>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</si>
  <si>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</si>
  <si>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</si>
  <si>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</si>
  <si>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</si>
  <si>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</si>
  <si>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</si>
  <si>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</si>
  <si>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</si>
  <si>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</si>
  <si>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</si>
  <si>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</si>
  <si>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</si>
  <si>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</si>
  <si>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</si>
  <si>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</si>
  <si>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</si>
  <si>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</si>
  <si>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</si>
  <si>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</si>
  <si>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</si>
  <si>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</si>
  <si>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</si>
  <si>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</si>
  <si>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</si>
  <si>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</si>
  <si>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</si>
  <si>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</si>
  <si>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</si>
  <si>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</si>
  <si>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</si>
  <si>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</si>
  <si>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</si>
  <si>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</si>
  <si>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</si>
  <si>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</si>
  <si>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</si>
  <si>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</si>
  <si>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</si>
  <si>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</si>
  <si>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</si>
  <si>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</si>
  <si>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</si>
  <si>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</si>
  <si>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</si>
  <si>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</si>
  <si>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</si>
  <si>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</si>
  <si>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</si>
  <si>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</si>
  <si>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</si>
  <si>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</si>
  <si>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</si>
  <si>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</si>
  <si>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</si>
  <si>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</si>
  <si>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</si>
  <si>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</si>
  <si>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</si>
  <si>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</si>
  <si>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</si>
  <si>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</si>
  <si>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</si>
  <si>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</si>
  <si>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</si>
  <si>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</si>
  <si>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</si>
  <si>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</si>
  <si>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</si>
  <si>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</si>
  <si>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</si>
  <si>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</si>
  <si>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</si>
  <si>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</si>
  <si>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</si>
  <si>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</si>
  <si>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</si>
  <si>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</si>
  <si>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</si>
  <si>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</si>
  <si>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</si>
  <si>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</si>
  <si>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</si>
  <si>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</si>
  <si>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</si>
  <si>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</si>
  <si>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</si>
  <si>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</si>
  <si>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</si>
  <si>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</si>
  <si>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</si>
  <si>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</si>
  <si>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</si>
  <si>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</si>
  <si>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</si>
  <si>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</si>
  <si>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</si>
  <si>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</si>
  <si>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</si>
  <si>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</si>
  <si>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</si>
  <si>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</si>
  <si>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</si>
  <si>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</si>
  <si>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</si>
  <si>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</si>
  <si>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</si>
  <si>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</si>
  <si>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</si>
  <si>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</si>
  <si>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</si>
  <si>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</si>
  <si>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</si>
  <si>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</si>
  <si>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</si>
  <si>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</si>
  <si>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</si>
  <si>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</si>
  <si>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</si>
  <si>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</si>
  <si>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</si>
  <si>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</si>
  <si>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</si>
  <si>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</si>
  <si>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</si>
  <si>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</si>
  <si>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</si>
  <si>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</si>
  <si>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</si>
  <si>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</si>
  <si>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</si>
  <si>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</si>
  <si>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</si>
  <si>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</si>
  <si>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</si>
  <si>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</si>
  <si>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</si>
  <si>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</si>
  <si>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</si>
  <si>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</si>
  <si>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</si>
  <si>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</si>
  <si>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</si>
  <si>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</si>
  <si>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</si>
  <si>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</si>
  <si>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</si>
  <si>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</si>
  <si>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</si>
  <si>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</si>
  <si>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</si>
  <si>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</si>
  <si>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</si>
  <si>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</si>
  <si>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</si>
  <si>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</si>
  <si>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</si>
  <si>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</si>
  <si>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</si>
  <si>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</si>
  <si>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</si>
  <si>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</si>
  <si>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</si>
  <si>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</si>
  <si>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</si>
  <si>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</si>
  <si>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</si>
  <si>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</si>
  <si>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</si>
  <si>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</si>
  <si>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</si>
  <si>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</si>
  <si>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</si>
  <si>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</si>
  <si>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</si>
  <si>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</si>
  <si>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</si>
  <si>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</si>
  <si>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</si>
  <si>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</si>
  <si>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</si>
  <si>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</si>
  <si>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</si>
  <si>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</si>
  <si>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</si>
  <si>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</si>
  <si>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</si>
  <si>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</si>
  <si>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</si>
  <si>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</si>
  <si>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</si>
  <si>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</si>
  <si>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</si>
  <si>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</si>
  <si>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</si>
  <si>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</si>
  <si>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</si>
  <si>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</si>
  <si>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</si>
  <si>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</si>
  <si>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</si>
  <si>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</si>
  <si>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</si>
  <si>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</si>
  <si>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</si>
  <si>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</si>
  <si>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</si>
  <si>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</si>
  <si>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</si>
  <si>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</si>
  <si>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</si>
  <si>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</si>
  <si>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</si>
  <si>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</si>
  <si>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</si>
  <si>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</si>
  <si>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</si>
  <si>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</si>
  <si>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</si>
  <si>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</si>
  <si>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</si>
  <si>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</si>
  <si>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</si>
  <si>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</si>
  <si>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</si>
  <si>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</si>
  <si>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</si>
  <si>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</si>
  <si>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</si>
  <si>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</si>
  <si>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</si>
  <si>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</si>
  <si>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</si>
  <si>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</si>
  <si>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</si>
  <si>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</si>
  <si>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</si>
  <si>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</si>
  <si>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</si>
  <si>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</si>
  <si>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</si>
  <si>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</si>
  <si>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</si>
  <si>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</si>
  <si>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</si>
  <si>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</si>
  <si>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</si>
  <si>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</si>
  <si>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</si>
  <si>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</si>
  <si>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</si>
  <si>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</si>
  <si>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</si>
  <si>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</si>
  <si>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</si>
  <si>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</si>
  <si>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</si>
  <si>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</si>
  <si>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</si>
  <si>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</si>
  <si>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</si>
  <si>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</si>
  <si>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</si>
  <si>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</si>
  <si>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</si>
  <si>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</si>
  <si>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</si>
  <si>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</si>
  <si>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</si>
  <si>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</si>
  <si>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</si>
  <si>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</si>
  <si>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</si>
  <si>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</si>
  <si>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</si>
  <si>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</si>
  <si>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</si>
  <si>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</si>
  <si>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</si>
  <si>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</si>
  <si>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</si>
  <si>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</si>
  <si>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</si>
  <si>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</si>
  <si>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</si>
  <si>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</si>
  <si>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</si>
  <si>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</si>
  <si>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</si>
  <si>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</si>
  <si>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</si>
  <si>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</si>
  <si>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</si>
  <si>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</si>
  <si>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</si>
  <si>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</si>
  <si>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</si>
  <si>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</si>
  <si>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</si>
  <si>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</si>
  <si>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</si>
  <si>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</si>
  <si>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</si>
  <si>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</si>
  <si>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</si>
  <si>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</si>
  <si>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</si>
  <si>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</si>
  <si>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</si>
  <si>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</si>
  <si>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</si>
  <si>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</si>
  <si>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</si>
  <si>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</si>
  <si>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</si>
  <si>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</si>
  <si>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</si>
  <si>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</si>
  <si>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</si>
  <si>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</si>
  <si>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</si>
  <si>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</si>
  <si>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</si>
  <si>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</si>
  <si>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</si>
  <si>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</si>
  <si>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</si>
  <si>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</si>
  <si>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</si>
  <si>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</si>
  <si>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</si>
  <si>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</si>
  <si>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</si>
  <si>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</si>
  <si>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</si>
  <si>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</si>
  <si>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</si>
  <si>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</si>
  <si>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</si>
  <si>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</si>
  <si>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</si>
  <si>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</si>
  <si>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</si>
  <si>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</si>
  <si>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</si>
  <si>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</si>
  <si>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</si>
  <si>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</si>
  <si>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</si>
  <si>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</si>
  <si>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</si>
  <si>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</si>
  <si>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</si>
  <si>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</si>
  <si>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</si>
  <si>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</si>
  <si>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</si>
  <si>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</si>
  <si>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</si>
  <si>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</si>
  <si>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</si>
  <si>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</si>
  <si>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</si>
  <si>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</si>
  <si>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</si>
  <si>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</si>
  <si>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</si>
  <si>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</si>
  <si>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</si>
  <si>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</si>
  <si>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</si>
  <si>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</si>
  <si>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</si>
  <si>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</si>
  <si>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</si>
  <si>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</si>
  <si>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</si>
  <si>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</si>
  <si>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</si>
  <si>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</si>
  <si>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</si>
  <si>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</si>
  <si>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</si>
  <si>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</si>
  <si>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</si>
  <si>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</si>
  <si>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</si>
  <si>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</si>
  <si>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</si>
  <si>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</si>
  <si>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</si>
  <si>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</si>
  <si>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</si>
  <si>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</si>
  <si>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</si>
  <si>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</si>
  <si>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</si>
  <si>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</si>
  <si>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</si>
  <si>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</si>
  <si>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</si>
  <si>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</si>
  <si>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</si>
  <si>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</si>
  <si>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</si>
  <si>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</si>
  <si>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</si>
  <si>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</si>
  <si>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</si>
  <si>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</si>
  <si>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</si>
  <si>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</si>
  <si>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</si>
  <si>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</si>
  <si>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</si>
  <si>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</si>
  <si>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</si>
  <si>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</si>
  <si>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</si>
  <si>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</si>
  <si>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</si>
  <si>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</si>
  <si>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</si>
  <si>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</si>
  <si>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</si>
  <si>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</si>
  <si>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</si>
  <si>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</si>
  <si>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</si>
  <si>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</si>
  <si>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</si>
  <si>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</si>
  <si>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</si>
  <si>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</si>
  <si>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</si>
  <si>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</si>
  <si>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</si>
  <si>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</si>
  <si>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</si>
  <si>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</si>
  <si>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</si>
  <si>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</si>
  <si>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</si>
  <si>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</si>
  <si>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</si>
  <si>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</si>
  <si>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</si>
  <si>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</si>
  <si>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</si>
  <si>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</si>
  <si>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</si>
  <si>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</si>
  <si>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</si>
  <si>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</si>
  <si>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</si>
  <si>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</si>
  <si>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</si>
  <si>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</si>
  <si>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</si>
  <si>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</si>
  <si>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</si>
  <si>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</si>
  <si>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</si>
  <si>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</si>
  <si>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</si>
  <si>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</si>
  <si>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</si>
  <si>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</si>
  <si>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</si>
  <si>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</si>
  <si>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</si>
  <si>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</si>
  <si>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</si>
  <si>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</si>
  <si>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</si>
  <si>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</si>
  <si>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</si>
  <si>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</si>
  <si>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</si>
  <si>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</si>
  <si>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</si>
  <si>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</si>
  <si>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</si>
  <si>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</si>
  <si>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</si>
  <si>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</si>
  <si>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</si>
  <si>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</si>
  <si>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</si>
  <si>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</si>
  <si>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</si>
  <si>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</si>
  <si>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</si>
  <si>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</si>
  <si>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</si>
  <si>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</si>
  <si>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</si>
  <si>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</si>
  <si>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</si>
  <si>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</si>
  <si>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</si>
  <si>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</si>
  <si>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</si>
  <si>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</si>
  <si>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</si>
  <si>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</si>
  <si>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</si>
  <si>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</si>
  <si>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</si>
  <si>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</si>
  <si>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</si>
  <si>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</si>
  <si>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</si>
  <si>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</si>
  <si>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</si>
  <si>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</si>
  <si>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</si>
  <si>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</si>
  <si>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</si>
  <si>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</si>
  <si>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</si>
  <si>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</si>
  <si>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</si>
  <si>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</si>
  <si>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</si>
  <si>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</si>
  <si>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</si>
  <si>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</si>
  <si>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</si>
  <si>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</si>
  <si>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</si>
  <si>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</si>
  <si>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</si>
  <si>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</si>
  <si>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</si>
  <si>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</si>
  <si>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</si>
  <si>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</si>
  <si>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</si>
  <si>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</si>
  <si>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</si>
  <si>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</si>
  <si>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</si>
  <si>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</si>
  <si>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</si>
  <si>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</si>
  <si>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</si>
  <si>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</si>
  <si>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</si>
  <si>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</si>
  <si>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</si>
  <si>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</si>
  <si>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</si>
  <si>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</si>
  <si>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</si>
  <si>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</si>
  <si>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</si>
  <si>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</si>
  <si>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</si>
  <si>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</si>
  <si>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</si>
  <si>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</si>
  <si>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</si>
  <si>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</si>
  <si>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</si>
  <si>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</si>
  <si>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</si>
  <si>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</si>
  <si>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</si>
  <si>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</si>
  <si>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</si>
  <si>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</si>
  <si>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</si>
  <si>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</si>
  <si>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</si>
  <si>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</si>
  <si>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</si>
  <si>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</si>
  <si>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</si>
  <si>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</si>
  <si>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</si>
  <si>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</si>
  <si>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</si>
  <si>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</si>
  <si>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</si>
  <si>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</si>
  <si>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</si>
  <si>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</si>
  <si>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</si>
  <si>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</si>
  <si>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</si>
  <si>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</si>
  <si>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</si>
  <si>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</si>
  <si>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</si>
  <si>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</si>
  <si>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</si>
  <si>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</si>
  <si>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</si>
  <si>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</si>
  <si>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</si>
  <si>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</si>
  <si>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</si>
  <si>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</si>
  <si>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</si>
  <si>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</si>
  <si>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</si>
  <si>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</si>
  <si>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</si>
  <si>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</si>
  <si>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</si>
  <si>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</si>
  <si>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</si>
  <si>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</si>
  <si>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</si>
  <si>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</si>
  <si>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</si>
  <si>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</si>
  <si>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</si>
  <si>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</si>
  <si>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</si>
  <si>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</si>
  <si>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</si>
  <si>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</si>
  <si>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</si>
  <si>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</si>
  <si>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</si>
  <si>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</si>
  <si>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</si>
  <si>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</si>
  <si>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</si>
  <si>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</si>
  <si>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</si>
  <si>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</si>
  <si>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</si>
  <si>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</si>
  <si>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</si>
  <si>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</si>
  <si>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</si>
  <si>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</si>
  <si>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</si>
  <si>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</si>
  <si>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</si>
  <si>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</si>
  <si>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</si>
  <si>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</si>
  <si>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</si>
  <si>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</si>
  <si>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</si>
  <si>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</si>
  <si>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</si>
  <si>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</si>
  <si>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</si>
  <si>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</si>
  <si>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</si>
  <si>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</si>
  <si>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</si>
  <si>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</si>
  <si>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</si>
  <si>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</si>
  <si>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</si>
  <si>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</si>
  <si>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</si>
  <si>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</si>
  <si>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</si>
  <si>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</si>
  <si>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</si>
  <si>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</si>
  <si>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</si>
  <si>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</si>
  <si>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</si>
  <si>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</si>
  <si>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</si>
  <si>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</si>
  <si>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</si>
  <si>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</si>
  <si>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</si>
  <si>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</si>
  <si>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</si>
  <si>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</si>
  <si>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</si>
  <si>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</si>
  <si>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</si>
  <si>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</si>
  <si>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</si>
  <si>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</si>
  <si>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</si>
  <si>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</si>
  <si>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</si>
  <si>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</si>
  <si>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</si>
  <si>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</si>
  <si>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</si>
  <si>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</si>
  <si>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</si>
  <si>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</si>
  <si>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</si>
  <si>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</si>
  <si>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</si>
  <si>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</si>
  <si>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</si>
  <si>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</si>
  <si>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</si>
  <si>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</si>
  <si>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</si>
  <si>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</si>
  <si>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</si>
  <si>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</si>
  <si>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</si>
  <si>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</si>
  <si>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</si>
  <si>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</si>
  <si>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</si>
  <si>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</si>
  <si>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</si>
  <si>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</si>
  <si>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</si>
  <si>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</si>
  <si>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</si>
  <si>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</si>
  <si>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</si>
  <si>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</si>
  <si>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</si>
  <si>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</si>
  <si>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</si>
  <si>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</si>
  <si>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</si>
  <si>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</si>
  <si>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</si>
  <si>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</si>
  <si>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</si>
  <si>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</si>
  <si>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</si>
  <si>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</si>
  <si>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</si>
  <si>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</si>
  <si>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</si>
  <si>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</si>
  <si>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</si>
  <si>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</si>
  <si>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</si>
  <si>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</si>
  <si>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</si>
  <si>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</si>
  <si>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</si>
  <si>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</si>
  <si>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</si>
  <si>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</si>
  <si>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</si>
  <si>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</si>
  <si>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</si>
  <si>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</si>
  <si>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</si>
  <si>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</si>
  <si>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</si>
  <si>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</si>
  <si>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</si>
  <si>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</si>
  <si>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</si>
  <si>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</si>
  <si>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</si>
  <si>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</si>
  <si>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</si>
  <si>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</si>
  <si>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</si>
  <si>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</si>
  <si>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</si>
  <si>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</si>
  <si>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</si>
  <si>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</si>
  <si>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</si>
  <si>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</si>
  <si>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</si>
  <si>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</si>
  <si>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</si>
  <si>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</si>
  <si>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</si>
  <si>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</si>
  <si>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</si>
  <si>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</si>
  <si>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</si>
  <si>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</si>
  <si>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</si>
  <si>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</si>
  <si>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</si>
  <si>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</si>
  <si>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</si>
  <si>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</si>
  <si>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</si>
  <si>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</si>
  <si>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</si>
  <si>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</si>
  <si>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</si>
  <si>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</si>
  <si>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</si>
  <si>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</si>
  <si>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</si>
  <si>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</si>
  <si>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</si>
  <si>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</si>
  <si>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</si>
  <si>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</si>
  <si>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</si>
  <si>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</si>
  <si>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</si>
  <si>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</si>
  <si>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</si>
  <si>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</si>
  <si>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</si>
  <si>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</si>
  <si>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</si>
  <si>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</si>
  <si>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</si>
  <si>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</si>
  <si>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</si>
  <si>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</si>
  <si>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</si>
  <si>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</si>
  <si>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</si>
  <si>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</si>
  <si>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</si>
  <si>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</si>
  <si>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</si>
  <si>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</si>
  <si>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</si>
  <si>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</si>
  <si>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</si>
  <si>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</si>
  <si>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</si>
  <si>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</si>
  <si>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</si>
  <si>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</si>
  <si>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</si>
  <si>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</si>
  <si>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</si>
  <si>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</si>
  <si>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</si>
  <si>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</si>
  <si>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</si>
  <si>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</si>
  <si>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</si>
  <si>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</si>
  <si>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</si>
  <si>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</si>
  <si>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</si>
  <si>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</si>
  <si>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</si>
  <si>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</si>
  <si>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</si>
  <si>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</si>
  <si>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</si>
  <si>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</si>
  <si>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</si>
  <si>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</si>
  <si>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</si>
  <si>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</si>
  <si>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</si>
  <si>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</si>
  <si>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</si>
  <si>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</si>
  <si>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</si>
  <si>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</si>
  <si>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</si>
  <si>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</si>
  <si>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</si>
  <si>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</si>
  <si>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</si>
  <si>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</si>
  <si>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</si>
  <si>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</si>
  <si>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</si>
  <si>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</si>
  <si>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</si>
  <si>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</si>
  <si>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</si>
  <si>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</si>
  <si>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</si>
  <si>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</si>
  <si>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</si>
  <si>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</si>
  <si>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</si>
  <si>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</si>
  <si>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</si>
  <si>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</si>
  <si>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</si>
  <si>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</si>
  <si>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</si>
  <si>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</si>
  <si>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</si>
  <si>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</si>
  <si>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</si>
  <si>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</si>
  <si>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</si>
  <si>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</si>
  <si>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</si>
  <si>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</si>
  <si>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</si>
  <si>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</si>
  <si>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</si>
  <si>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</si>
  <si>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</si>
  <si>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</si>
  <si>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</si>
  <si>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</si>
  <si>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</si>
  <si>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</si>
  <si>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</si>
  <si>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</si>
  <si>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</si>
  <si>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</si>
  <si>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</si>
  <si>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</si>
  <si>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</si>
  <si>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</si>
  <si>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</si>
  <si>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</si>
  <si>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</si>
  <si>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</si>
  <si>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</si>
  <si>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</si>
  <si>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</si>
  <si>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</si>
  <si>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</si>
  <si>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</si>
  <si>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</si>
  <si>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</si>
  <si>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</si>
  <si>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</si>
  <si>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</si>
  <si>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</si>
  <si>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</si>
  <si>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</si>
  <si>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</si>
  <si>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</si>
  <si>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</si>
  <si>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</si>
  <si>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</si>
  <si>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</si>
  <si>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</si>
  <si>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</si>
  <si>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</si>
  <si>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</si>
  <si>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</si>
  <si>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</si>
  <si>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</si>
  <si>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</si>
  <si>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</si>
  <si>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</si>
  <si>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</si>
  <si>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</si>
  <si>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</si>
  <si>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</si>
  <si>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</si>
  <si>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</si>
  <si>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</si>
  <si>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</si>
  <si>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</si>
  <si>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</si>
  <si>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</si>
  <si>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</si>
  <si>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</si>
  <si>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</si>
  <si>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</si>
  <si>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</si>
  <si>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</si>
  <si>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</si>
  <si>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</si>
  <si>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</si>
  <si>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</si>
  <si>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</si>
  <si>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</si>
  <si>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</si>
  <si>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</si>
  <si>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</si>
  <si>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</si>
  <si>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</si>
  <si>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</si>
  <si>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</si>
  <si>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</si>
  <si>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</si>
  <si>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</si>
  <si>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</si>
  <si>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</si>
  <si>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</si>
  <si>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</si>
  <si>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</si>
  <si>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</si>
  <si>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</si>
  <si>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</si>
  <si>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</si>
  <si>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</si>
  <si>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</si>
  <si>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</si>
  <si>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</si>
  <si>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</si>
  <si>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</si>
  <si>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</si>
  <si>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</si>
  <si>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</si>
  <si>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</si>
  <si>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</si>
  <si>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</si>
  <si>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</si>
  <si>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</si>
  <si>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</si>
  <si>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</si>
  <si>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</si>
  <si>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</si>
  <si>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</si>
  <si>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</si>
  <si>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</si>
  <si>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</si>
  <si>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</si>
  <si>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</si>
  <si>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</si>
  <si>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</si>
  <si>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</si>
  <si>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</si>
  <si>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</si>
  <si>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</si>
  <si>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</si>
  <si>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</si>
  <si>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</si>
  <si>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</si>
  <si>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</si>
  <si>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</si>
  <si>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</si>
  <si>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</si>
  <si>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</si>
  <si>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</si>
  <si>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</si>
  <si>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</si>
  <si>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</si>
  <si>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</si>
  <si>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</si>
  <si>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</si>
  <si>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</si>
  <si>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</si>
  <si>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</si>
  <si>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</si>
  <si>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</si>
  <si>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</si>
  <si>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</si>
  <si>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</si>
  <si>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</si>
  <si>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</si>
  <si>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</si>
  <si>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</si>
  <si>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</si>
  <si>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</si>
  <si>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</si>
  <si>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</si>
  <si>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</si>
  <si>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</si>
  <si>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</si>
  <si>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</si>
  <si>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</si>
  <si>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</si>
  <si>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</si>
  <si>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</si>
  <si>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</si>
  <si>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</si>
  <si>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</si>
  <si>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</si>
  <si>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</si>
  <si>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</si>
  <si>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</si>
  <si>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</si>
  <si>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</si>
  <si>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</si>
  <si>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</si>
  <si>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</si>
  <si>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</si>
  <si>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</si>
  <si>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</si>
  <si>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</si>
  <si>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</si>
  <si>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</si>
  <si>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</si>
  <si>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</si>
  <si>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</si>
  <si>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</si>
  <si>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</si>
  <si>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</si>
  <si>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</si>
  <si>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</si>
  <si>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</si>
  <si>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</si>
  <si>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</si>
  <si>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</si>
  <si>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</si>
  <si>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</si>
  <si>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</si>
  <si>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</si>
  <si>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</si>
  <si>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</si>
  <si>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</si>
  <si>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</si>
  <si>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</si>
  <si>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</si>
  <si>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</si>
  <si>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</si>
  <si>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</si>
  <si>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</si>
  <si>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</si>
  <si>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</si>
  <si>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</si>
  <si>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</si>
  <si>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</si>
  <si>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</si>
  <si>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</si>
  <si>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</si>
  <si>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</si>
  <si>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</si>
  <si>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</si>
  <si>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</si>
  <si>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</si>
  <si>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</si>
  <si>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</si>
  <si>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</si>
  <si>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</si>
  <si>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</si>
  <si>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</si>
  <si>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</si>
  <si>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</si>
  <si>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</si>
  <si>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</si>
  <si>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</si>
  <si>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</si>
  <si>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</si>
  <si>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</si>
  <si>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</si>
  <si>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</si>
  <si>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</si>
  <si>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</si>
  <si>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</si>
  <si>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</si>
  <si>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</si>
  <si>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</si>
  <si>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</si>
  <si>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</si>
  <si>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</si>
  <si>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</si>
  <si>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</si>
  <si>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</si>
  <si>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</si>
  <si>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</si>
  <si>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</si>
  <si>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</si>
  <si>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</si>
  <si>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</si>
  <si>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</si>
  <si>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</si>
  <si>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</si>
  <si>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</si>
  <si>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</si>
  <si>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</si>
  <si>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</si>
  <si>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</si>
  <si>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</si>
  <si>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</si>
  <si>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</si>
  <si>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</si>
  <si>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</si>
  <si>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</si>
  <si>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</si>
  <si>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</si>
  <si>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</si>
  <si>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</si>
  <si>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</si>
  <si>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</si>
  <si>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</si>
  <si>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</si>
  <si>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</si>
  <si>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</si>
  <si>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</si>
  <si>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</si>
  <si>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</si>
  <si>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</si>
  <si>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</si>
  <si>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</si>
  <si>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</si>
  <si>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</si>
  <si>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</si>
  <si>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</si>
  <si>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</si>
  <si>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</si>
  <si>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</si>
  <si>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</si>
  <si>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</si>
  <si>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</si>
  <si>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</si>
  <si>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</si>
  <si>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</si>
  <si>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</si>
  <si>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</si>
  <si>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</si>
  <si>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</si>
  <si>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</si>
  <si>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</si>
  <si>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</si>
  <si>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</si>
  <si>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</si>
  <si>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</si>
  <si>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</si>
  <si>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</si>
  <si>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</si>
  <si>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</si>
  <si>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</si>
  <si>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</si>
  <si>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</si>
  <si>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</si>
  <si>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</si>
  <si>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</si>
  <si>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</si>
  <si>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</si>
  <si>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</si>
  <si>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</si>
  <si>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</si>
  <si>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</si>
  <si>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</si>
  <si>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</si>
  <si>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</si>
  <si>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</si>
  <si>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</si>
  <si>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</si>
  <si>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</si>
  <si>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</si>
  <si>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</si>
  <si>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</si>
  <si>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</si>
  <si>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</si>
  <si>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</si>
  <si>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</si>
  <si>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</si>
  <si>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</si>
  <si>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</si>
  <si>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</si>
  <si>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</si>
  <si>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</si>
  <si>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</si>
  <si>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</si>
  <si>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</si>
  <si>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</si>
  <si>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</si>
  <si>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</si>
  <si>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</si>
  <si>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</si>
  <si>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</si>
  <si>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</si>
  <si>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</si>
  <si>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</si>
  <si>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</si>
  <si>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</si>
  <si>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</si>
  <si>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</si>
  <si>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</si>
  <si>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</si>
  <si>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</si>
  <si>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</si>
  <si>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</si>
  <si>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</si>
  <si>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</si>
  <si>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</si>
  <si>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</si>
  <si>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</si>
  <si>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</si>
  <si>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</si>
  <si>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</si>
  <si>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</si>
  <si>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</si>
  <si>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</si>
  <si>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</si>
  <si>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</si>
  <si>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</si>
  <si>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</si>
  <si>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</si>
  <si>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</si>
  <si>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</si>
  <si>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</si>
  <si>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</si>
  <si>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</si>
  <si>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</si>
  <si>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</si>
  <si>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</si>
  <si>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</si>
  <si>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</si>
  <si>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</si>
  <si>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</si>
  <si>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</si>
  <si>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</si>
  <si>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</si>
  <si>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</si>
  <si>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</si>
  <si>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</si>
  <si>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</si>
  <si>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</si>
  <si>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</si>
  <si>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</si>
  <si>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</si>
  <si>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</si>
  <si>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</si>
  <si>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</si>
  <si>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</si>
  <si>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</si>
  <si>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</si>
  <si>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</si>
  <si>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</si>
  <si>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</si>
  <si>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</si>
  <si>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</si>
  <si>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</si>
  <si>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</si>
  <si>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</si>
  <si>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</si>
  <si>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</si>
  <si>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</si>
  <si>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</si>
  <si>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</si>
  <si>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</si>
  <si>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</si>
  <si>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</si>
  <si>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</si>
  <si>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</si>
  <si>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</si>
  <si>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</si>
  <si>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</si>
  <si>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</si>
  <si>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</si>
  <si>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</si>
  <si>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</si>
  <si>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</si>
  <si>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</si>
  <si>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</si>
  <si>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</si>
  <si>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</si>
  <si>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</si>
  <si>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</si>
  <si>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</si>
  <si>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</si>
  <si>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</si>
  <si>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</si>
  <si>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</si>
  <si>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</si>
  <si>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</si>
  <si>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</si>
  <si>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</si>
  <si>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</si>
  <si>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</si>
  <si>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</si>
  <si>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</si>
  <si>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</si>
  <si>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</si>
  <si>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</si>
  <si>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</si>
  <si>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</si>
  <si>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</si>
  <si>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</si>
  <si>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</si>
  <si>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</si>
  <si>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</si>
  <si>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</si>
  <si>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</si>
  <si>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</si>
  <si>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</si>
  <si>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</si>
  <si>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</si>
  <si>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</si>
  <si>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</si>
  <si>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</si>
  <si>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</si>
  <si>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</si>
  <si>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</si>
  <si>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</si>
  <si>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</si>
  <si>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</si>
  <si>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</si>
  <si>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</si>
  <si>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</si>
  <si>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</si>
  <si>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</si>
  <si>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</si>
  <si>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</si>
  <si>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</si>
  <si>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</si>
  <si>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</si>
  <si>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</si>
  <si>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</si>
  <si>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</si>
  <si>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</si>
  <si>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</si>
  <si>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</si>
  <si>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</si>
  <si>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</si>
  <si>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</si>
  <si>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</si>
  <si>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</si>
  <si>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</si>
  <si>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</si>
  <si>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</si>
  <si>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</si>
  <si>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</si>
  <si>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</si>
  <si>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</si>
  <si>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</si>
  <si>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</si>
  <si>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</si>
  <si>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</si>
  <si>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</si>
  <si>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</si>
  <si>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</si>
  <si>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</si>
  <si>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</si>
  <si>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</si>
  <si>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</si>
  <si>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</si>
  <si>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</si>
  <si>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</si>
  <si>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</si>
  <si>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</si>
  <si>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</si>
  <si>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</si>
  <si>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</si>
  <si>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</si>
  <si>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</si>
  <si>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</si>
  <si>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</si>
  <si>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</si>
  <si>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</si>
  <si>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</si>
  <si>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</si>
  <si>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</si>
  <si>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</si>
  <si>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</si>
  <si>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</si>
  <si>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</si>
  <si>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</si>
  <si>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</si>
  <si>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</si>
  <si>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</si>
  <si>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</si>
  <si>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</si>
  <si>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</si>
  <si>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</si>
  <si>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</si>
  <si>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</si>
  <si>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</si>
  <si>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</si>
  <si>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</si>
  <si>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</si>
  <si>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</si>
  <si>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</si>
  <si>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</si>
  <si>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</si>
  <si>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</si>
  <si>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</si>
  <si>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</si>
  <si>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</si>
  <si>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</si>
  <si>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</si>
  <si>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</si>
  <si>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</si>
  <si>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</si>
  <si>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</si>
  <si>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</si>
  <si>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</si>
  <si>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</si>
  <si>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</si>
  <si>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</si>
  <si>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</si>
  <si>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</si>
  <si>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</si>
  <si>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</si>
  <si>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</si>
  <si>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</si>
  <si>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</si>
  <si>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</si>
  <si>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</si>
  <si>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</si>
  <si>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</si>
  <si>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</si>
  <si>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</si>
  <si>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</si>
  <si>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</si>
  <si>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</si>
  <si>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</si>
  <si>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</si>
  <si>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</si>
  <si>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</si>
  <si>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</si>
  <si>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</si>
  <si>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</si>
  <si>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</si>
  <si>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</si>
  <si>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</si>
  <si>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</si>
  <si>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</si>
  <si>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</si>
  <si>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</si>
  <si>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</si>
  <si>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</si>
  <si>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</si>
  <si>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</si>
  <si>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</si>
  <si>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</si>
  <si>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</si>
  <si>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</si>
  <si>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</si>
  <si>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</si>
  <si>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</si>
  <si>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</si>
  <si>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</si>
  <si>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</si>
  <si>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</si>
  <si>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</si>
  <si>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</si>
  <si>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</si>
  <si>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</si>
  <si>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</si>
  <si>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</si>
  <si>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</si>
  <si>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</si>
  <si>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</si>
  <si>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</si>
  <si>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</si>
  <si>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</si>
  <si>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</si>
  <si>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</si>
  <si>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</si>
  <si>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</si>
  <si>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</si>
  <si>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</si>
  <si>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</si>
  <si>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</si>
  <si>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</si>
  <si>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</si>
  <si>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</si>
  <si>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</si>
  <si>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</si>
  <si>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</si>
  <si>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</si>
  <si>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</si>
  <si>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</si>
  <si>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</si>
  <si>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</si>
  <si>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</si>
  <si>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</si>
  <si>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</si>
  <si>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</si>
  <si>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</si>
  <si>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</si>
  <si>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</si>
  <si>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</si>
  <si>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</si>
  <si>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</si>
  <si>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</si>
  <si>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</si>
  <si>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</si>
  <si>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</si>
  <si>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</si>
  <si>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</si>
  <si>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</si>
  <si>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</si>
  <si>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</si>
  <si>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</si>
  <si>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</si>
  <si>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</si>
  <si>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</si>
  <si>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</si>
  <si>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</si>
  <si>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</si>
  <si>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</si>
  <si>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</si>
  <si>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</si>
  <si>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</si>
  <si>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</si>
  <si>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</si>
  <si>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</si>
  <si>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</si>
  <si>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</si>
  <si>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</si>
  <si>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</si>
  <si>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</si>
  <si>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</si>
  <si>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</si>
  <si>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</si>
  <si>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</si>
  <si>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</si>
  <si>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</si>
  <si>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</si>
  <si>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</si>
  <si>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</si>
  <si>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</si>
  <si>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</si>
  <si>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</si>
  <si>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</si>
  <si>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</si>
  <si>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</si>
  <si>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</si>
  <si>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</si>
  <si>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</si>
  <si>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</si>
  <si>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</si>
  <si>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</si>
  <si>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</si>
  <si>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</si>
  <si>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</si>
  <si>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</si>
  <si>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</si>
  <si>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</si>
  <si>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</si>
  <si>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</si>
  <si>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</si>
  <si>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</si>
  <si>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</si>
  <si>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</si>
  <si>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</si>
  <si>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</si>
  <si>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</si>
  <si>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</si>
  <si>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</si>
  <si>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</si>
  <si>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</si>
  <si>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</si>
  <si>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</si>
  <si>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</si>
  <si>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</si>
  <si>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</si>
  <si>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</si>
  <si>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</si>
  <si>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</si>
  <si>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</si>
  <si>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</si>
  <si>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</si>
  <si>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</si>
  <si>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</si>
  <si>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</si>
  <si>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</si>
  <si>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</si>
  <si>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</si>
  <si>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</si>
  <si>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</si>
  <si>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</si>
  <si>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</si>
  <si>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</si>
  <si>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</si>
  <si>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</si>
  <si>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</si>
  <si>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</si>
  <si>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</si>
  <si>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</si>
  <si>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</si>
  <si>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</si>
  <si>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</si>
  <si>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</si>
  <si>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</si>
  <si>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</si>
  <si>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</si>
  <si>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</si>
  <si>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</si>
  <si>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</si>
  <si>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</si>
  <si>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</si>
  <si>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</si>
  <si>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</si>
  <si>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</si>
  <si>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</si>
  <si>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</si>
  <si>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</si>
  <si>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</si>
  <si>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</si>
  <si>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</si>
  <si>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</si>
  <si>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</si>
  <si>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</si>
  <si>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</si>
  <si>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</si>
  <si>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</si>
  <si>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</si>
  <si>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</si>
  <si>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</si>
  <si>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</si>
  <si>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</si>
  <si>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</si>
  <si>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</si>
  <si>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</si>
  <si>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</si>
  <si>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</si>
  <si>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</si>
  <si>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</si>
  <si>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</si>
  <si>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</si>
  <si>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</si>
  <si>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</si>
  <si>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</si>
  <si>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</si>
  <si>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</si>
  <si>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</si>
  <si>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</si>
  <si>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</si>
  <si>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</si>
  <si>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</si>
  <si>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</si>
  <si>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</si>
  <si>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</si>
  <si>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</si>
  <si>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</si>
  <si>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</si>
  <si>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</si>
  <si>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</si>
  <si>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</si>
  <si>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</si>
  <si>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</si>
  <si>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</si>
  <si>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</si>
  <si>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</si>
  <si>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</si>
  <si>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</si>
  <si>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</si>
  <si>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</si>
  <si>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</si>
  <si>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</si>
  <si>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</si>
  <si>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</si>
  <si>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</si>
  <si>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</si>
  <si>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</si>
  <si>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</si>
  <si>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</si>
  <si>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</si>
  <si>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</si>
  <si>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</si>
  <si>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</si>
  <si>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</si>
  <si>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</si>
  <si>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</si>
  <si>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</si>
  <si>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</si>
  <si>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</si>
  <si>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</si>
  <si>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</si>
  <si>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</si>
  <si>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</si>
  <si>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</si>
  <si>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</si>
  <si>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</si>
  <si>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</si>
  <si>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</si>
  <si>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</si>
  <si>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</si>
  <si>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</si>
  <si>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</si>
  <si>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</si>
  <si>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</si>
  <si>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</si>
  <si>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</si>
  <si>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</si>
  <si>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</si>
  <si>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</si>
  <si>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</si>
  <si>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</si>
  <si>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</si>
  <si>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</si>
  <si>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</si>
  <si>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</si>
  <si>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</si>
  <si>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</si>
  <si>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</si>
  <si>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</si>
  <si>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</si>
  <si>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</si>
  <si>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</si>
  <si>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</si>
  <si>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</si>
  <si>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</si>
  <si>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</si>
  <si>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</si>
  <si>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</si>
  <si>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</si>
  <si>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</si>
  <si>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</si>
  <si>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</si>
  <si>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</si>
  <si>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</si>
  <si>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</si>
  <si>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</si>
  <si>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</si>
  <si>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</si>
  <si>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</si>
  <si>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</si>
  <si>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</si>
  <si>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</si>
  <si>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</si>
  <si>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</si>
  <si>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</si>
  <si>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</si>
  <si>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</si>
  <si>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</si>
  <si>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</si>
  <si>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</si>
  <si>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</si>
  <si>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</si>
  <si>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</si>
  <si>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</si>
  <si>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</si>
  <si>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</si>
  <si>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</si>
  <si>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</si>
  <si>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</si>
  <si>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</si>
  <si>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</si>
  <si>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</si>
  <si>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</si>
  <si>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</si>
  <si>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</si>
  <si>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</si>
  <si>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</si>
  <si>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</si>
  <si>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</si>
  <si>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</si>
  <si>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</si>
  <si>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</si>
  <si>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</si>
  <si>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</si>
  <si>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</si>
  <si>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</si>
  <si>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</si>
  <si>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</si>
  <si>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</si>
  <si>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</si>
  <si>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</si>
  <si>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</si>
  <si>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</si>
  <si>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</si>
  <si>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</si>
  <si>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</si>
  <si>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</si>
  <si>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</si>
  <si>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</si>
  <si>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</si>
  <si>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</si>
  <si>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</si>
  <si>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</si>
  <si>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</si>
  <si>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</si>
  <si>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</si>
  <si>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</si>
  <si>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</si>
  <si>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</si>
  <si>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</si>
  <si>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</si>
  <si>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</si>
  <si>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</si>
  <si>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</si>
  <si>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</si>
  <si>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</si>
  <si>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</si>
  <si>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</si>
  <si>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</si>
  <si>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</si>
  <si>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</si>
  <si>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</si>
  <si>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</si>
  <si>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</si>
  <si>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</si>
  <si>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</si>
  <si>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</si>
  <si>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</si>
  <si>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</si>
  <si>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</si>
  <si>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</si>
  <si>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</si>
  <si>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</si>
  <si>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</si>
  <si>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</si>
  <si>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</si>
  <si>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</si>
  <si>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</si>
  <si>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</si>
  <si>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</si>
  <si>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</si>
  <si>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</si>
  <si>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</si>
  <si>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</si>
  <si>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</si>
  <si>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</si>
  <si>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</si>
  <si>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</si>
  <si>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</si>
  <si>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</si>
  <si>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</si>
  <si>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</si>
  <si>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</si>
  <si>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</si>
  <si>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</si>
  <si>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</si>
  <si>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</si>
  <si>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</si>
  <si>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</si>
  <si>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</si>
  <si>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</si>
  <si>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</si>
  <si>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</si>
  <si>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</si>
  <si>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</si>
  <si>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</si>
  <si>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</si>
  <si>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</si>
  <si>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</si>
  <si>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</si>
  <si>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</si>
  <si>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</si>
  <si>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</si>
  <si>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</si>
  <si>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</si>
  <si>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</si>
  <si>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</si>
  <si>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</si>
  <si>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</si>
  <si>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</si>
  <si>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</si>
  <si>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</si>
  <si>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</si>
  <si>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</si>
  <si>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</si>
  <si>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</si>
  <si>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</si>
  <si>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</si>
  <si>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</si>
  <si>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</si>
  <si>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</si>
  <si>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</si>
  <si>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</si>
  <si>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</si>
  <si>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</si>
  <si>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</si>
  <si>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</si>
  <si>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</si>
  <si>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</si>
  <si>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</si>
  <si>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</si>
  <si>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</si>
  <si>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</si>
  <si>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</si>
  <si>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</si>
  <si>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</si>
  <si>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</si>
  <si>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</si>
  <si>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</si>
  <si>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</si>
  <si>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</si>
  <si>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</si>
  <si>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</si>
  <si>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</si>
  <si>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</si>
  <si>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</si>
  <si>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</si>
  <si>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</si>
  <si>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</si>
  <si>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</si>
  <si>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</si>
  <si>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</si>
  <si>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</si>
  <si>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</si>
  <si>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</si>
  <si>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</si>
  <si>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</si>
  <si>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</si>
  <si>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</si>
  <si>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</si>
  <si>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</si>
  <si>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</si>
  <si>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</si>
  <si>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</si>
  <si>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</si>
  <si>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</si>
  <si>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</si>
  <si>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</si>
  <si>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</si>
  <si>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</si>
  <si>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</si>
  <si>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</si>
  <si>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</si>
  <si>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</si>
  <si>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</si>
  <si>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</si>
  <si>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</si>
  <si>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</si>
  <si>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</si>
  <si>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</si>
  <si>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</si>
  <si>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</si>
  <si>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</si>
  <si>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</si>
  <si>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</si>
  <si>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</si>
  <si>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</si>
  <si>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</si>
  <si>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</si>
  <si>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</si>
  <si>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</si>
  <si>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</si>
  <si>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</si>
  <si>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</si>
  <si>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</si>
  <si>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</si>
  <si>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</si>
  <si>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</si>
  <si>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</si>
  <si>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</si>
  <si>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</si>
  <si>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</si>
  <si>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</si>
  <si>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</si>
  <si>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</si>
  <si>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</si>
  <si>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</si>
  <si>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</si>
  <si>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</si>
  <si>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</si>
  <si>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</si>
  <si>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</si>
  <si>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</si>
  <si>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</si>
  <si>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</si>
  <si>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</si>
  <si>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</si>
  <si>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</si>
  <si>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</si>
  <si>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</si>
  <si>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</si>
  <si>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</si>
  <si>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</si>
  <si>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</si>
  <si>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</si>
  <si>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</si>
  <si>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</si>
  <si>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</si>
  <si>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</si>
  <si>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</si>
  <si>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</si>
  <si>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</si>
  <si>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</si>
  <si>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</si>
  <si>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</si>
  <si>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</si>
  <si>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</si>
  <si>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</si>
  <si>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</si>
  <si>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</si>
  <si>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</si>
  <si>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</si>
  <si>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</si>
  <si>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</si>
  <si>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</si>
  <si>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</si>
  <si>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</si>
  <si>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</si>
  <si>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</si>
  <si>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</si>
  <si>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</si>
  <si>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</si>
  <si>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</si>
  <si>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</si>
  <si>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</si>
  <si>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</si>
  <si>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</si>
  <si>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</si>
  <si>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</si>
  <si>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</si>
  <si>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</si>
  <si>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</si>
  <si>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</si>
  <si>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</si>
  <si>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</si>
  <si>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</si>
  <si>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</si>
  <si>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</si>
  <si>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</si>
  <si>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</si>
  <si>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</si>
  <si>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</si>
  <si>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</si>
  <si>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</si>
  <si>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</si>
  <si>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</si>
  <si>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</si>
  <si>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</si>
  <si>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</si>
  <si>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</si>
  <si>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</si>
  <si>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</si>
  <si>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</si>
  <si>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</si>
  <si>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</si>
  <si>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</si>
  <si>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</si>
  <si>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</si>
  <si>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</si>
  <si>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</si>
  <si>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</si>
  <si>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</si>
  <si>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</si>
  <si>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</si>
  <si>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</si>
  <si>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</si>
  <si>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</si>
  <si>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</si>
  <si>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</si>
  <si>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</si>
  <si>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</si>
  <si>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</si>
  <si>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</si>
  <si>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</si>
  <si>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</si>
  <si>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</si>
  <si>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</si>
  <si>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</si>
  <si>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</si>
  <si>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</si>
  <si>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</si>
  <si>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</si>
  <si>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</si>
  <si>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</si>
  <si>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</si>
  <si>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</si>
  <si>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</si>
  <si>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</si>
  <si>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</si>
  <si>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</si>
  <si>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</si>
  <si>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</si>
  <si>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</si>
  <si>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</si>
  <si>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</si>
  <si>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</si>
  <si>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</si>
  <si>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</si>
  <si>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</si>
  <si>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</si>
  <si>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</si>
  <si>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</si>
  <si>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</si>
  <si>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</si>
  <si>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</si>
  <si>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</si>
  <si>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</si>
  <si>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</si>
  <si>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</si>
  <si>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</si>
  <si>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</si>
  <si>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</si>
  <si>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</si>
  <si>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</si>
  <si>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</si>
  <si>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</si>
  <si>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</si>
  <si>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</si>
  <si>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</si>
  <si>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</si>
  <si>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</si>
  <si>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</si>
  <si>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</si>
  <si>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</si>
  <si>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</si>
  <si>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</si>
  <si>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</si>
  <si>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</si>
  <si>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</si>
  <si>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</si>
  <si>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</si>
  <si>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</si>
  <si>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</si>
  <si>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</si>
  <si>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</si>
  <si>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</si>
  <si>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</si>
  <si>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</si>
  <si>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</si>
  <si>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</si>
  <si>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</si>
  <si>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</si>
  <si>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</si>
  <si>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</si>
  <si>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</si>
  <si>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</si>
  <si>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</si>
  <si>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</si>
  <si>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</si>
  <si>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</si>
  <si>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</si>
  <si>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</si>
  <si>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</si>
  <si>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</si>
  <si>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</si>
  <si>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</si>
  <si>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</si>
  <si>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</si>
  <si>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</si>
  <si>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</si>
  <si>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</si>
  <si>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</si>
  <si>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</si>
  <si>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</si>
  <si>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</si>
  <si>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</si>
  <si>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</si>
  <si>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</si>
  <si>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</si>
  <si>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</si>
  <si>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</si>
  <si>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</si>
  <si>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</si>
  <si>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</si>
  <si>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</si>
  <si>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</si>
  <si>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</si>
  <si>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</si>
  <si>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</si>
  <si>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</si>
  <si>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</si>
  <si>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</si>
  <si>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</si>
  <si>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</si>
  <si>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</si>
  <si>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</si>
  <si>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</si>
  <si>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</si>
  <si>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</si>
  <si>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</si>
  <si>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</si>
  <si>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</si>
  <si>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</si>
  <si>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</si>
  <si>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</si>
  <si>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</si>
  <si>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</si>
  <si>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</si>
  <si>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</si>
  <si>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</si>
  <si>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</si>
  <si>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</si>
  <si>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</si>
  <si>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</si>
  <si>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</si>
  <si>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</si>
  <si>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</si>
  <si>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</si>
  <si>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</si>
  <si>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</si>
  <si>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</si>
  <si>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</si>
  <si>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</si>
  <si>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</si>
  <si>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</si>
  <si>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</si>
  <si>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</si>
  <si>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</si>
  <si>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</si>
  <si>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</si>
  <si>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</si>
  <si>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</si>
  <si>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</si>
  <si>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</si>
  <si>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</si>
  <si>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</si>
  <si>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</si>
  <si>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</si>
  <si>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</si>
  <si>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</si>
  <si>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</si>
  <si>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</si>
  <si>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</si>
  <si>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</si>
  <si>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</si>
  <si>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</si>
  <si>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</si>
  <si>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</si>
  <si>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</si>
  <si>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</si>
  <si>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</si>
  <si>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</si>
  <si>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</si>
  <si>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</si>
  <si>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</si>
  <si>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</si>
  <si>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</si>
  <si>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</si>
  <si>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</si>
  <si>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</si>
  <si>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</si>
  <si>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</si>
  <si>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</si>
  <si>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</si>
  <si>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</si>
  <si>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</si>
  <si>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</si>
  <si>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</si>
  <si>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</si>
  <si>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</si>
  <si>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</si>
  <si>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</si>
  <si>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</si>
  <si>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</si>
  <si>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</si>
  <si>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</si>
  <si>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</si>
  <si>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</si>
  <si>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</si>
  <si>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</si>
  <si>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</si>
  <si>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</si>
  <si>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</si>
  <si>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</si>
  <si>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</si>
  <si>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</si>
  <si>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</si>
  <si>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</si>
  <si>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</si>
  <si>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</si>
  <si>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</si>
  <si>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</si>
  <si>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</si>
  <si>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</si>
  <si>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</si>
  <si>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</si>
  <si>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</si>
  <si>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</si>
  <si>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</si>
  <si>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</si>
  <si>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</si>
  <si>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</si>
  <si>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</si>
  <si>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</si>
  <si>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</si>
  <si>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</si>
  <si>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</si>
  <si>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</si>
  <si>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</si>
  <si>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</si>
  <si>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</si>
  <si>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</si>
  <si>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</si>
  <si>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</si>
  <si>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</si>
  <si>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</si>
  <si>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</si>
  <si>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</si>
  <si>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</si>
  <si>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</si>
  <si>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</si>
  <si>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</si>
  <si>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</si>
  <si>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</si>
  <si>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</si>
  <si>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</si>
  <si>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</si>
  <si>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</si>
  <si>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</si>
  <si>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</si>
  <si>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</si>
  <si>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</si>
  <si>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</si>
  <si>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</si>
  <si>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</si>
  <si>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</si>
  <si>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</si>
  <si>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</si>
  <si>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</si>
  <si>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</si>
  <si>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</si>
  <si>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</si>
  <si>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</si>
  <si>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</si>
  <si>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</si>
  <si>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</si>
  <si>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</si>
  <si>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</si>
  <si>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</si>
  <si>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</si>
  <si>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</si>
  <si>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</si>
  <si>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</si>
  <si>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</si>
  <si>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</si>
  <si>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</si>
  <si>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</si>
  <si>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</si>
  <si>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</si>
  <si>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</si>
  <si>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</si>
  <si>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</si>
  <si>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</si>
  <si>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</si>
  <si>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</si>
  <si>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</si>
  <si>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</si>
  <si>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</si>
  <si>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</si>
  <si>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</si>
  <si>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</si>
  <si>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</si>
  <si>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</si>
  <si>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</si>
  <si>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</si>
  <si>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</si>
  <si>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</si>
  <si>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</si>
  <si>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</si>
  <si>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</si>
  <si>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</si>
  <si>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</si>
  <si>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</si>
  <si>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</si>
  <si>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</si>
  <si>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</si>
  <si>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</si>
  <si>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</si>
  <si>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</si>
  <si>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</si>
  <si>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</si>
  <si>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</si>
  <si>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</si>
  <si>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</si>
  <si>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</si>
  <si>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</si>
  <si>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</si>
  <si>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</si>
  <si>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</si>
  <si>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</si>
  <si>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</si>
  <si>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</si>
  <si>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</si>
  <si>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</si>
  <si>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</si>
  <si>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</si>
  <si>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</si>
  <si>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</si>
  <si>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</si>
  <si>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</si>
  <si>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</si>
  <si>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</si>
  <si>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</si>
  <si>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</si>
  <si>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</si>
  <si>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</si>
  <si>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</si>
  <si>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</si>
  <si>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</si>
  <si>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</si>
  <si>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</si>
  <si>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</si>
  <si>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</si>
  <si>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</si>
  <si>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</si>
  <si>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</si>
  <si>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</si>
  <si>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</si>
  <si>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</si>
  <si>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</si>
  <si>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</si>
  <si>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</si>
  <si>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</si>
  <si>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</si>
  <si>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</si>
  <si>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</si>
  <si>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</si>
  <si>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</si>
  <si>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</si>
  <si>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</si>
  <si>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</si>
  <si>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</si>
  <si>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</si>
  <si>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</si>
  <si>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</si>
  <si>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</si>
  <si>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</si>
  <si>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</si>
  <si>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</si>
  <si>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</si>
  <si>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</si>
  <si>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</si>
  <si>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</si>
  <si>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</si>
  <si>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</si>
  <si>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</si>
  <si>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</si>
  <si>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</si>
  <si>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</si>
  <si>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</si>
  <si>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</si>
  <si>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</si>
  <si>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</si>
  <si>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</si>
  <si>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</si>
  <si>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</si>
  <si>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</si>
  <si>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</si>
  <si>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</si>
  <si>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</si>
  <si>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</si>
  <si>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</si>
  <si>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</si>
  <si>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</si>
  <si>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</si>
  <si>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</si>
  <si>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</si>
  <si>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</si>
  <si>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</si>
  <si>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</si>
  <si>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</si>
  <si>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</si>
  <si>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</si>
  <si>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</si>
  <si>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</si>
  <si>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</si>
  <si>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</si>
  <si>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</si>
  <si>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</si>
  <si>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</si>
  <si>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</si>
  <si>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</si>
  <si>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</si>
  <si>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</si>
  <si>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</si>
  <si>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</si>
  <si>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</si>
  <si>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</si>
  <si>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</si>
  <si>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</si>
  <si>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</si>
  <si>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</si>
  <si>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</si>
  <si>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</si>
  <si>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</si>
  <si>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</si>
  <si>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</si>
  <si>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</si>
  <si>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</si>
  <si>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</si>
  <si>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</si>
  <si>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</si>
  <si>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</si>
  <si>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</si>
  <si>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</si>
  <si>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</si>
  <si>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</si>
  <si>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</si>
  <si>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</si>
  <si>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</si>
  <si>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</si>
  <si>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</si>
  <si>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</si>
  <si>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</si>
  <si>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</si>
  <si>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</si>
  <si>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</si>
  <si>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</si>
  <si>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</si>
  <si>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</si>
  <si>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</si>
  <si>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</si>
  <si>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</si>
  <si>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</si>
  <si>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</si>
  <si>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</si>
  <si>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</si>
  <si>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</si>
  <si>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</si>
  <si>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</si>
  <si>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</si>
  <si>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</si>
  <si>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</si>
  <si>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</si>
  <si>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</si>
  <si>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</si>
  <si>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</si>
  <si>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</si>
  <si>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</si>
  <si>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</si>
  <si>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</si>
  <si>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</si>
  <si>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</si>
  <si>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</si>
  <si>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</si>
  <si>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</si>
  <si>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</si>
  <si>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</si>
  <si>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</si>
  <si>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</si>
  <si>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</si>
  <si>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</si>
  <si>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</si>
  <si>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</si>
  <si>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</si>
  <si>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</si>
  <si>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</si>
  <si>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</si>
  <si>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</si>
  <si>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</si>
  <si>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</si>
  <si>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</si>
  <si>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</si>
  <si>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</si>
  <si>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</si>
  <si>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</si>
  <si>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</si>
  <si>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</si>
  <si>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</si>
  <si>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</si>
  <si>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</si>
  <si>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</si>
  <si>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</si>
  <si>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</si>
  <si>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</si>
  <si>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</si>
  <si>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</si>
  <si>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</si>
  <si>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</si>
  <si>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</si>
  <si>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</si>
  <si>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</si>
  <si>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</si>
  <si>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</si>
  <si>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</si>
  <si>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</si>
  <si>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</si>
  <si>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</si>
  <si>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</si>
  <si>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</si>
  <si>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</si>
  <si>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</si>
  <si>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</si>
  <si>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</si>
  <si>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</si>
  <si>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</si>
  <si>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</si>
  <si>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</si>
  <si>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</si>
  <si>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</si>
  <si>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</si>
  <si>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</si>
  <si>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</si>
  <si>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</si>
  <si>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</si>
  <si>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</si>
  <si>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</si>
  <si>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</si>
  <si>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</si>
  <si>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</si>
  <si>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</si>
  <si>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</si>
  <si>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</si>
  <si>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</si>
  <si>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</si>
  <si>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</si>
  <si>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</si>
  <si>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</si>
  <si>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</si>
  <si>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</si>
  <si>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</si>
  <si>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</si>
  <si>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</si>
  <si>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</si>
  <si>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</si>
  <si>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</si>
  <si>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</si>
  <si>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</si>
  <si>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</si>
  <si>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</si>
  <si>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</si>
  <si>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</si>
  <si>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</si>
  <si>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</si>
  <si>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</si>
  <si>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</si>
  <si>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</si>
  <si>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</si>
  <si>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</si>
  <si>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</si>
  <si>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</si>
  <si>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</si>
  <si>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</si>
  <si>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</si>
  <si>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</si>
  <si>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</si>
  <si>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</si>
  <si>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</si>
  <si>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</si>
  <si>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</si>
  <si>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</si>
  <si>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</si>
  <si>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</si>
  <si>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</si>
  <si>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</si>
  <si>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</si>
  <si>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</si>
  <si>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</si>
  <si>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</si>
  <si>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</si>
  <si>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</si>
  <si>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</si>
  <si>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</si>
  <si>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</si>
  <si>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</si>
  <si>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</si>
  <si>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</si>
  <si>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</si>
  <si>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</si>
  <si>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</si>
  <si>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</si>
  <si>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</si>
  <si>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</si>
  <si>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</si>
  <si>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</si>
  <si>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</si>
  <si>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</si>
  <si>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</si>
  <si>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</si>
  <si>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</si>
  <si>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</si>
  <si>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</si>
  <si>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</si>
  <si>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</si>
  <si>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</si>
  <si>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</si>
  <si>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</si>
  <si>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</si>
  <si>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</si>
  <si>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</si>
  <si>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</si>
  <si>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</si>
  <si>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</si>
  <si>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</si>
  <si>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</si>
  <si>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</si>
  <si>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</si>
  <si>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</si>
  <si>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</si>
  <si>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</si>
  <si>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</si>
  <si>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</si>
  <si>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</si>
  <si>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</si>
  <si>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</si>
  <si>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</si>
  <si>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</si>
  <si>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</si>
  <si>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</si>
  <si>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</si>
  <si>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</si>
  <si>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</si>
  <si>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</si>
  <si>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</si>
  <si>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</si>
  <si>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</si>
  <si>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</si>
  <si>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</si>
  <si>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</si>
  <si>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</si>
  <si>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</si>
  <si>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</si>
  <si>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</si>
  <si>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</si>
  <si>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</si>
  <si>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</si>
  <si>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</si>
  <si>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</si>
  <si>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</si>
  <si>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</si>
  <si>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</si>
  <si>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</si>
  <si>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</si>
  <si>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</si>
  <si>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</si>
  <si>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</si>
  <si>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</si>
  <si>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</si>
  <si>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</si>
  <si>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</si>
  <si>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</si>
  <si>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</si>
  <si>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</si>
  <si>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</si>
  <si>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</si>
  <si>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</si>
  <si>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</si>
  <si>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</si>
  <si>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</si>
  <si>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</si>
  <si>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</si>
  <si>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</si>
  <si>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</si>
  <si>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</si>
  <si>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</si>
  <si>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</si>
  <si>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</si>
  <si>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</si>
  <si>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</si>
  <si>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</si>
  <si>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</si>
  <si>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</si>
  <si>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</si>
  <si>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</si>
  <si>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</si>
  <si>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</si>
  <si>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</si>
  <si>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</si>
  <si>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</si>
  <si>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</si>
  <si>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</si>
  <si>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</si>
  <si>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</si>
  <si>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</si>
  <si>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</si>
  <si>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</si>
  <si>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</si>
  <si>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</si>
  <si>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</si>
  <si>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</si>
  <si>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</si>
  <si>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</si>
  <si>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</si>
  <si>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</si>
  <si>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</si>
  <si>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</si>
  <si>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</si>
  <si>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</si>
  <si>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</si>
  <si>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</si>
  <si>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</si>
  <si>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</si>
  <si>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</si>
  <si>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</si>
  <si>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</si>
  <si>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</si>
  <si>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</si>
  <si>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</si>
  <si>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</si>
  <si>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</si>
  <si>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</si>
  <si>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</si>
  <si>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</si>
  <si>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</si>
  <si>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</si>
  <si>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</si>
  <si>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</si>
  <si>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</si>
  <si>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</si>
  <si>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</si>
  <si>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</si>
  <si>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</si>
  <si>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</si>
  <si>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</si>
  <si>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</si>
  <si>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</si>
  <si>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</si>
  <si>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</si>
  <si>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</si>
  <si>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</si>
  <si>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</si>
  <si>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</si>
  <si>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</si>
  <si>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</si>
  <si>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</si>
  <si>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</si>
  <si>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</si>
  <si>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</si>
  <si>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</si>
  <si>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</si>
  <si>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</si>
  <si>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</si>
  <si>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</si>
  <si>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</si>
  <si>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</si>
  <si>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</si>
  <si>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</si>
  <si>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</si>
  <si>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</si>
  <si>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</si>
  <si>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</si>
  <si>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</si>
  <si>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</si>
  <si>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</si>
  <si>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</si>
  <si>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</si>
  <si>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</si>
  <si>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</si>
  <si>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</si>
  <si>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</si>
  <si>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</si>
  <si>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</si>
  <si>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</si>
  <si>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</si>
  <si>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</si>
  <si>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</si>
  <si>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</si>
  <si>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</si>
  <si>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</si>
  <si>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</si>
  <si>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</si>
  <si>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</si>
  <si>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</si>
  <si>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</si>
  <si>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</si>
  <si>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</si>
  <si>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</si>
  <si>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</si>
  <si>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</si>
  <si>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</si>
  <si>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</si>
  <si>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</si>
  <si>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</si>
  <si>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</si>
  <si>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</si>
  <si>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</si>
  <si>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</si>
  <si>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</si>
  <si>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</si>
  <si>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</si>
  <si>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</si>
  <si>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</si>
  <si>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</si>
  <si>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</si>
  <si>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</si>
  <si>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</si>
  <si>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</si>
  <si>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</si>
  <si>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</si>
  <si>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</si>
  <si>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</si>
  <si>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</si>
  <si>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</si>
  <si>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</si>
  <si>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</si>
  <si>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</si>
  <si>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</si>
  <si>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</si>
  <si>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</si>
  <si>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</si>
  <si>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</si>
  <si>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</si>
  <si>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</si>
  <si>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</si>
  <si>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</si>
  <si>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</si>
  <si>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</si>
  <si>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</si>
  <si>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</si>
  <si>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</si>
  <si>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</si>
  <si>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</si>
  <si>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</si>
  <si>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</si>
  <si>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</si>
  <si>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</si>
  <si>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</si>
  <si>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</si>
  <si>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</si>
  <si>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</si>
  <si>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</si>
  <si>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</si>
  <si>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</si>
  <si>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</si>
  <si>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</si>
  <si>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</si>
  <si>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</si>
  <si>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</si>
  <si>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</si>
  <si>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</si>
  <si>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</si>
  <si>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</si>
  <si>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</si>
  <si>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</si>
  <si>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</si>
  <si>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</si>
  <si>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</si>
  <si>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</si>
  <si>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</si>
  <si>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</si>
  <si>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</si>
  <si>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</si>
  <si>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</si>
  <si>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</si>
  <si>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</si>
  <si>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</si>
  <si>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</si>
  <si>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</si>
  <si>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</si>
  <si>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</si>
  <si>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</si>
  <si>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</si>
  <si>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</si>
  <si>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</si>
  <si>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</si>
  <si>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</si>
  <si>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</si>
  <si>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</si>
  <si>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</si>
  <si>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</si>
  <si>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</si>
  <si>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</si>
  <si>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</si>
  <si>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</si>
  <si>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</si>
  <si>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</si>
  <si>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</si>
  <si>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</si>
  <si>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</si>
  <si>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</si>
  <si>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</si>
  <si>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</si>
  <si>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</si>
  <si>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</si>
  <si>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</si>
  <si>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</si>
  <si>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</si>
  <si>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</si>
  <si>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</si>
  <si>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</si>
  <si>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</si>
  <si>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</si>
  <si>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</si>
  <si>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</si>
  <si>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</si>
  <si>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</si>
  <si>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</si>
  <si>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</si>
  <si>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</si>
  <si>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</si>
  <si>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</si>
  <si>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</si>
  <si>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</si>
  <si>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</si>
  <si>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</si>
  <si>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</si>
  <si>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</si>
  <si>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</si>
  <si>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</si>
  <si>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</si>
  <si>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</si>
  <si>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</si>
  <si>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</si>
  <si>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</si>
  <si>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</si>
  <si>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</si>
  <si>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</si>
  <si>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</si>
  <si>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</si>
  <si>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</si>
  <si>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</si>
  <si>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</si>
  <si>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</si>
  <si>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</si>
  <si>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</si>
  <si>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</si>
  <si>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</si>
  <si>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</si>
  <si>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</si>
  <si>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</si>
  <si>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</si>
  <si>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</si>
  <si>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</si>
  <si>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</si>
  <si>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</si>
  <si>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</si>
  <si>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</si>
  <si>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</si>
  <si>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</si>
  <si>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</si>
  <si>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</si>
  <si>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</si>
  <si>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</si>
  <si>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</si>
  <si>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</si>
  <si>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</si>
  <si>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</si>
  <si>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</si>
  <si>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</si>
  <si>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</si>
  <si>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</si>
  <si>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</si>
  <si>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</si>
  <si>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</si>
  <si>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</si>
  <si>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</si>
  <si>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</si>
  <si>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</si>
  <si>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</si>
  <si>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</si>
  <si>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</si>
  <si>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</si>
  <si>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</si>
  <si>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</si>
  <si>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</si>
  <si>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</si>
  <si>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</si>
  <si>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</si>
  <si>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</si>
  <si>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</si>
  <si>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</si>
  <si>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</si>
  <si>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</si>
  <si>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</si>
  <si>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</si>
  <si>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</si>
  <si>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</si>
  <si>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</si>
  <si>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</si>
  <si>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</si>
  <si>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</si>
  <si>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</si>
  <si>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</si>
  <si>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</si>
  <si>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</si>
  <si>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</si>
  <si>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</si>
  <si>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</si>
  <si>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</si>
  <si>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</si>
  <si>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</si>
  <si>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</si>
  <si>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</si>
  <si>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</si>
  <si>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</si>
  <si>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</si>
  <si>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</si>
  <si>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</si>
  <si>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</si>
  <si>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</si>
  <si>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</si>
  <si>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</si>
  <si>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</si>
  <si>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</si>
  <si>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</si>
  <si>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</si>
  <si>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</si>
  <si>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</si>
  <si>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</si>
  <si>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</si>
  <si>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</si>
  <si>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</si>
  <si>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</si>
  <si>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</si>
  <si>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</si>
  <si>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</si>
  <si>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</si>
  <si>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</si>
  <si>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</si>
  <si>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</si>
  <si>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</si>
  <si>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</si>
  <si>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</si>
  <si>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</si>
  <si>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</si>
  <si>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</si>
  <si>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</si>
  <si>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</si>
  <si>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</si>
  <si>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</si>
  <si>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</si>
  <si>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</si>
  <si>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</si>
  <si>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</si>
  <si>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</si>
  <si>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</si>
  <si>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</si>
  <si>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</si>
  <si>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</si>
  <si>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</si>
  <si>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</si>
  <si>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</si>
  <si>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</si>
  <si>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</si>
  <si>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</si>
  <si>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</si>
  <si>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</si>
  <si>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</si>
  <si>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</si>
  <si>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</si>
  <si>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</si>
  <si>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</si>
  <si>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</si>
  <si>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</si>
  <si>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</si>
  <si>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</si>
  <si>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</si>
  <si>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</si>
  <si>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</si>
  <si>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</si>
  <si>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</si>
  <si>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</si>
  <si>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</si>
  <si>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</si>
  <si>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</si>
  <si>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</si>
  <si>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</si>
  <si>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</si>
  <si>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</si>
  <si>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</si>
  <si>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</si>
  <si>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</si>
  <si>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</si>
  <si>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</si>
  <si>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</si>
  <si>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</si>
  <si>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</si>
  <si>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</si>
  <si>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</si>
  <si>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</si>
  <si>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</si>
  <si>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</si>
  <si>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</si>
  <si>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</si>
  <si>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</si>
  <si>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</si>
  <si>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</si>
  <si>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</si>
  <si>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</si>
  <si>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</si>
  <si>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</si>
  <si>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</si>
  <si>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</si>
  <si>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</si>
  <si>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</si>
  <si>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</si>
  <si>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</si>
  <si>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</si>
  <si>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</si>
  <si>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</si>
  <si>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</si>
  <si>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</si>
  <si>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</si>
  <si>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</si>
  <si>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</si>
  <si>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</si>
  <si>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</si>
  <si>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</si>
  <si>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</si>
  <si>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</si>
  <si>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</si>
  <si>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</si>
  <si>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</si>
  <si>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</si>
  <si>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</si>
  <si>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</si>
  <si>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</si>
  <si>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</si>
  <si>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</si>
  <si>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</si>
  <si>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</si>
  <si>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</si>
  <si>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</si>
  <si>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</si>
  <si>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</si>
  <si>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</si>
  <si>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</si>
  <si>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</si>
  <si>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</si>
  <si>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</si>
  <si>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</si>
  <si>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</si>
  <si>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</si>
  <si>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</si>
  <si>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</si>
  <si>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</si>
  <si>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</si>
  <si>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</si>
  <si>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</si>
  <si>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</si>
  <si>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</si>
  <si>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</si>
  <si>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</si>
  <si>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</si>
  <si>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</si>
  <si>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</si>
  <si>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</si>
  <si>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</si>
  <si>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</si>
  <si>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</si>
  <si>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</si>
  <si>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</si>
  <si>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</si>
  <si>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</si>
  <si>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</si>
  <si>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</si>
  <si>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</si>
  <si>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</si>
  <si>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</si>
  <si>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</si>
  <si>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</si>
  <si>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</si>
  <si>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</si>
  <si>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</si>
  <si>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</si>
  <si>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</si>
  <si>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</si>
  <si>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</si>
  <si>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</si>
  <si>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</si>
  <si>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</si>
  <si>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</si>
  <si>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</si>
  <si>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</si>
  <si>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</si>
  <si>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</si>
  <si>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</si>
  <si>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</si>
  <si>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</si>
  <si>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</si>
  <si>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</si>
  <si>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</si>
  <si>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</si>
  <si>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</si>
  <si>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</si>
  <si>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</si>
  <si>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</si>
  <si>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</si>
  <si>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</si>
  <si>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</si>
  <si>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</si>
  <si>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</si>
  <si>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</si>
  <si>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</si>
  <si>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</si>
  <si>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</si>
  <si>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</si>
  <si>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</si>
  <si>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</si>
  <si>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</si>
  <si>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</si>
  <si>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</si>
  <si>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</si>
  <si>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</si>
  <si>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</si>
  <si>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</si>
  <si>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</si>
  <si>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</si>
  <si>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</si>
  <si>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</si>
  <si>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</si>
  <si>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</si>
  <si>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</si>
  <si>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</si>
  <si>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</si>
  <si>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</si>
  <si>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</si>
  <si>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</si>
  <si>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</si>
  <si>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</si>
  <si>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</si>
  <si>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</si>
  <si>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</si>
  <si>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</si>
  <si>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</si>
  <si>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</si>
  <si>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</si>
  <si>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</si>
  <si>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</si>
  <si>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</si>
  <si>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</si>
  <si>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</si>
  <si>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</si>
  <si>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</si>
  <si>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</si>
  <si>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</si>
  <si>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</si>
  <si>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</si>
  <si>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</si>
  <si>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</si>
  <si>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</si>
  <si>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</si>
  <si>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</si>
  <si>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</si>
  <si>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</si>
  <si>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</si>
  <si>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</si>
  <si>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</si>
  <si>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</si>
  <si>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</si>
  <si>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</si>
  <si>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</si>
  <si>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</si>
  <si>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</si>
  <si>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</si>
  <si>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</si>
  <si>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</si>
  <si>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</si>
  <si>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</si>
  <si>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</si>
  <si>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</si>
  <si>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</si>
  <si>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</si>
  <si>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</si>
  <si>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</si>
  <si>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</si>
  <si>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</si>
  <si>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</si>
  <si>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</si>
  <si>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</si>
  <si>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</si>
  <si>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</si>
  <si>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</si>
  <si>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</si>
  <si>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</si>
  <si>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</si>
  <si>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</si>
  <si>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</si>
  <si>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</si>
  <si>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</si>
  <si>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</si>
  <si>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</si>
  <si>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</si>
  <si>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</si>
  <si>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</si>
  <si>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</si>
  <si>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</si>
  <si>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</si>
  <si>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</si>
  <si>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</si>
  <si>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</si>
  <si>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</si>
  <si>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</si>
  <si>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</si>
  <si>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</si>
  <si>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</si>
  <si>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</si>
  <si>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</si>
  <si>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</si>
  <si>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</si>
  <si>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</si>
  <si>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</si>
  <si>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</si>
  <si>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</si>
  <si>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</si>
  <si>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</si>
  <si>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</si>
  <si>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</si>
  <si>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</si>
  <si>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</si>
  <si>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</si>
  <si>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</si>
  <si>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</si>
  <si>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</si>
  <si>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</si>
  <si>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</si>
  <si>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</si>
  <si>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</si>
  <si>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</si>
  <si>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</si>
  <si>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</si>
  <si>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</si>
  <si>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</si>
  <si>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</si>
  <si>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</si>
  <si>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</si>
  <si>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</si>
  <si>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</si>
  <si>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</si>
  <si>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</si>
  <si>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</si>
  <si>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</si>
  <si>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</si>
  <si>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</si>
  <si>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</si>
  <si>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</si>
  <si>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</si>
  <si>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</si>
  <si>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</si>
  <si>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</si>
  <si>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</si>
  <si>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</si>
  <si>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</si>
  <si>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</si>
  <si>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</si>
  <si>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</si>
  <si>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</si>
  <si>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</si>
  <si>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</si>
  <si>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</si>
  <si>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</si>
  <si>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</si>
  <si>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</si>
  <si>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</si>
  <si>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</si>
  <si>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</si>
  <si>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</si>
  <si>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</si>
  <si>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</si>
  <si>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</si>
  <si>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</si>
  <si>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</si>
  <si>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</si>
  <si>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</si>
  <si>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</si>
  <si>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</si>
  <si>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</si>
  <si>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</si>
  <si>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</si>
  <si>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</si>
  <si>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</si>
  <si>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</si>
  <si>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</si>
  <si>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</si>
  <si>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</si>
  <si>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</si>
  <si>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</si>
  <si>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</si>
  <si>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</si>
  <si>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</si>
  <si>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</si>
  <si>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</si>
  <si>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</si>
  <si>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</si>
  <si>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</si>
  <si>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</si>
  <si>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</si>
  <si>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</si>
  <si>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</si>
  <si>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</si>
  <si>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</si>
  <si>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</si>
  <si>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</si>
  <si>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</si>
  <si>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</si>
  <si>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</si>
  <si>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</si>
  <si>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</si>
  <si>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</si>
  <si>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</si>
  <si>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</si>
  <si>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</si>
  <si>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</si>
  <si>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</si>
  <si>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</si>
  <si>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</si>
  <si>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</si>
  <si>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</si>
  <si>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</si>
  <si>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</si>
  <si>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</si>
  <si>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</si>
  <si>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</si>
  <si>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</si>
  <si>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</si>
  <si>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</si>
  <si>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</si>
  <si>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</si>
  <si>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</si>
  <si>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</si>
  <si>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</si>
  <si>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</si>
  <si>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</si>
  <si>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</si>
  <si>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</si>
  <si>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</si>
  <si>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</si>
  <si>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</si>
  <si>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</si>
  <si>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</si>
  <si>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</si>
  <si>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</si>
  <si>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</si>
  <si>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</si>
  <si>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</si>
  <si>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</si>
  <si>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</si>
  <si>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</si>
  <si>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</si>
  <si>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</si>
  <si>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</si>
  <si>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</si>
  <si>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</si>
  <si>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</si>
  <si>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</si>
  <si>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</si>
  <si>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</si>
  <si>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</si>
  <si>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</si>
  <si>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</si>
  <si>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</si>
  <si>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</si>
  <si>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</si>
  <si>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</si>
  <si>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</si>
  <si>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</si>
  <si>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</si>
  <si>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</si>
  <si>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</si>
  <si>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</si>
  <si>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</si>
  <si>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</si>
  <si>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</si>
  <si>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</si>
  <si>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</si>
  <si>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</si>
  <si>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</si>
  <si>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</si>
  <si>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</si>
  <si>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</si>
  <si>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</si>
  <si>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</si>
  <si>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</si>
  <si>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</si>
  <si>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</si>
  <si>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</si>
  <si>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</si>
  <si>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</si>
  <si>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</si>
  <si>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</si>
  <si>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</si>
  <si>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</si>
  <si>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</si>
  <si>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</si>
  <si>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</si>
  <si>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</si>
  <si>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</si>
  <si>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</si>
  <si>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</si>
  <si>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</si>
  <si>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</si>
  <si>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</si>
  <si>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</si>
  <si>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</si>
  <si>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</si>
  <si>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</si>
  <si>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</si>
  <si>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</si>
  <si>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</si>
  <si>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</si>
  <si>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</si>
  <si>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</si>
  <si>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</si>
  <si>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</si>
  <si>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</si>
  <si>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</si>
  <si>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</si>
  <si>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</si>
  <si>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</si>
  <si>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</si>
  <si>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</si>
  <si>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</si>
  <si>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</si>
  <si>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</si>
  <si>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</si>
  <si>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</si>
  <si>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</si>
  <si>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</si>
  <si>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</si>
  <si>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</si>
  <si>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</si>
  <si>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</si>
  <si>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</si>
  <si>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</si>
  <si>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</si>
  <si>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</si>
  <si>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</si>
  <si>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</si>
  <si>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</si>
  <si>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</si>
  <si>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</si>
  <si>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</si>
  <si>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</si>
  <si>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</si>
  <si>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</si>
  <si>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</si>
  <si>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</si>
  <si>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</si>
  <si>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</si>
  <si>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</si>
  <si>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</si>
  <si>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</si>
  <si>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</si>
  <si>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</si>
  <si>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</si>
  <si>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</si>
  <si>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</si>
  <si>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</si>
  <si>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</si>
  <si>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</si>
  <si>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</si>
  <si>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</si>
  <si>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</si>
  <si>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</si>
  <si>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</si>
  <si>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</si>
  <si>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</si>
  <si>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</si>
  <si>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</si>
  <si>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</si>
  <si>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</si>
  <si>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</si>
  <si>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</si>
  <si>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</si>
  <si>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</si>
  <si>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</si>
  <si>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</si>
  <si>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</si>
  <si>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</si>
  <si>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</si>
  <si>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</si>
  <si>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</si>
  <si>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</si>
  <si>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</si>
  <si>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</si>
  <si>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</si>
  <si>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</si>
  <si>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</si>
  <si>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</si>
  <si>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</si>
  <si>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</si>
  <si>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</si>
  <si>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</si>
  <si>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</si>
  <si>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</si>
  <si>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</si>
  <si>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</si>
  <si>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</si>
  <si>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</si>
  <si>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</si>
  <si>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</si>
  <si>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</si>
  <si>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</si>
  <si>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</si>
  <si>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</si>
  <si>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</si>
  <si>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</si>
  <si>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</si>
  <si>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</si>
  <si>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</si>
  <si>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</si>
  <si>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</si>
  <si>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</si>
  <si>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</si>
  <si>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</si>
  <si>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</si>
  <si>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</si>
  <si>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</si>
  <si>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</si>
  <si>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</si>
  <si>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</si>
  <si>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</si>
  <si>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</si>
  <si>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</si>
  <si>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</si>
  <si>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</si>
  <si>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</si>
  <si>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</si>
  <si>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</si>
  <si>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</si>
  <si>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</si>
  <si>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</si>
  <si>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</si>
  <si>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</si>
  <si>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</si>
  <si>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</si>
  <si>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</si>
  <si>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</si>
  <si>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</si>
  <si>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</si>
  <si>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</si>
  <si>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</si>
  <si>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</si>
  <si>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</si>
  <si>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</si>
  <si>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</si>
  <si>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</si>
  <si>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</si>
  <si>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</si>
  <si>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</si>
  <si>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</si>
  <si>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</si>
  <si>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</si>
  <si>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</si>
  <si>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</si>
  <si>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</si>
  <si>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</si>
  <si>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</si>
  <si>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</si>
  <si>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</si>
  <si>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</si>
  <si>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</si>
  <si>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</si>
  <si>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</si>
  <si>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</si>
  <si>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</si>
  <si>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</si>
  <si>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</si>
  <si>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</si>
  <si>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</si>
  <si>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</si>
  <si>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</si>
  <si>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</si>
  <si>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</si>
  <si>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</si>
  <si>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</si>
  <si>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</si>
  <si>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</si>
  <si>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</si>
  <si>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</si>
  <si>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</si>
  <si>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</si>
  <si>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</si>
  <si>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</si>
  <si>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</si>
  <si>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</si>
  <si>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</si>
  <si>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</si>
  <si>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</si>
  <si>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</si>
  <si>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</si>
  <si>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</si>
  <si>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</si>
  <si>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</si>
  <si>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</si>
  <si>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</si>
  <si>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</si>
  <si>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</si>
  <si>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</si>
  <si>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</si>
  <si>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</si>
  <si>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</si>
  <si>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</si>
  <si>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</si>
  <si>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</si>
  <si>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</si>
  <si>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</si>
  <si>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</si>
  <si>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</si>
  <si>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</si>
  <si>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</si>
  <si>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</si>
  <si>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</si>
  <si>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</si>
  <si>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</si>
  <si>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</si>
  <si>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</si>
  <si>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</si>
  <si>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</si>
  <si>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</si>
  <si>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</si>
  <si>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</si>
  <si>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</si>
  <si>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</si>
  <si>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</si>
  <si>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</si>
  <si>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</si>
  <si>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</si>
  <si>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</si>
  <si>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</si>
  <si>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</si>
  <si>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</si>
  <si>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</si>
  <si>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</si>
  <si>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</si>
  <si>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</si>
  <si>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</si>
  <si>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</si>
  <si>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</si>
  <si>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</si>
  <si>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</si>
  <si>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</si>
  <si>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</si>
  <si>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</si>
  <si>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</si>
  <si>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</si>
  <si>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</si>
  <si>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</si>
  <si>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</si>
  <si>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</si>
  <si>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</si>
  <si>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</si>
  <si>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</si>
  <si>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</si>
  <si>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</si>
  <si>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</si>
  <si>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</si>
  <si>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</si>
  <si>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</si>
  <si>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</si>
  <si>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</si>
  <si>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</si>
  <si>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</si>
  <si>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</si>
  <si>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</si>
  <si>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</si>
  <si>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</si>
  <si>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</si>
  <si>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</si>
  <si>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</si>
  <si>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</si>
  <si>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</si>
  <si>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</si>
  <si>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</si>
  <si>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</si>
  <si>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</si>
  <si>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</si>
  <si>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</si>
  <si>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</si>
  <si>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</si>
  <si>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</si>
  <si>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</si>
  <si>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</si>
  <si>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</si>
  <si>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</si>
  <si>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</si>
  <si>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</si>
  <si>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</si>
  <si>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</si>
  <si>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</si>
  <si>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</si>
  <si>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</si>
  <si>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</si>
  <si>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</si>
  <si>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</si>
  <si>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</si>
  <si>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</si>
  <si>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</si>
  <si>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</si>
  <si>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</si>
  <si>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</si>
  <si>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</si>
  <si>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</si>
  <si>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</si>
  <si>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</si>
  <si>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</si>
  <si>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</si>
  <si>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</si>
  <si>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</si>
  <si>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</si>
  <si>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</si>
  <si>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</si>
  <si>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</si>
  <si>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</si>
  <si>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</si>
  <si>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</si>
  <si>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</si>
  <si>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</si>
  <si>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</si>
  <si>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</si>
  <si>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</si>
  <si>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</si>
  <si>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</si>
  <si>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</si>
  <si>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</si>
  <si>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</si>
  <si>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</si>
  <si>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</si>
  <si>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</si>
  <si>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</si>
  <si>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</si>
  <si>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</si>
  <si>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</si>
  <si>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</si>
  <si>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</si>
  <si>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</si>
  <si>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</si>
  <si>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</si>
  <si>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</si>
  <si>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</si>
  <si>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</si>
  <si>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</si>
  <si>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</si>
  <si>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</si>
  <si>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</si>
  <si>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</si>
  <si>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</si>
  <si>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</si>
  <si>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</si>
  <si>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</si>
  <si>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</si>
  <si>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</si>
  <si>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</si>
  <si>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</si>
  <si>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</si>
  <si>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</si>
  <si>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</si>
  <si>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</si>
  <si>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</si>
  <si>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</si>
  <si>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</si>
  <si>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</si>
  <si>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</si>
  <si>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</si>
  <si>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</si>
  <si>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</si>
  <si>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</si>
  <si>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</si>
  <si>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</si>
  <si>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</si>
  <si>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</si>
  <si>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</si>
  <si>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</si>
  <si>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</si>
  <si>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</si>
  <si>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</si>
  <si>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</si>
  <si>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</si>
  <si>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</si>
  <si>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</si>
  <si>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</si>
  <si>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</si>
  <si>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</si>
  <si>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</si>
  <si>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</si>
  <si>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</si>
  <si>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</si>
  <si>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</si>
  <si>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</si>
  <si>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</si>
  <si>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</si>
  <si>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</si>
  <si>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</si>
  <si>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</si>
  <si>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</si>
  <si>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</si>
  <si>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</si>
  <si>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</si>
  <si>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</si>
  <si>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</si>
  <si>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</si>
  <si>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</si>
  <si>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</si>
  <si>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</si>
  <si>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</si>
  <si>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</si>
  <si>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</si>
  <si>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</si>
  <si>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</si>
  <si>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</si>
  <si>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</si>
  <si>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</si>
  <si>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</si>
  <si>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</si>
  <si>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</si>
  <si>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</si>
  <si>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</si>
  <si>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</si>
  <si>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</si>
  <si>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</si>
  <si>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</si>
  <si>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</si>
  <si>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</si>
  <si>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</si>
  <si>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</si>
  <si>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</si>
  <si>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</si>
  <si>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</si>
  <si>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</si>
  <si>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</si>
  <si>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</si>
  <si>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</si>
  <si>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</si>
  <si>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</si>
  <si>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</si>
  <si>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</si>
  <si>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</si>
  <si>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</si>
  <si>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</si>
  <si>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</si>
  <si>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</si>
  <si>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</si>
  <si>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</si>
  <si>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</si>
  <si>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</si>
  <si>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</si>
  <si>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</si>
  <si>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</si>
  <si>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</si>
  <si>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</si>
  <si>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</si>
  <si>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</si>
  <si>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</si>
  <si>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</si>
  <si>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</si>
  <si>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</si>
  <si>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</si>
  <si>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</si>
  <si>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</si>
  <si>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</si>
  <si>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</si>
  <si>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</si>
  <si>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</si>
  <si>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</si>
  <si>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</si>
  <si>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</si>
  <si>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</si>
  <si>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</si>
  <si>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</si>
  <si>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</si>
  <si>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</si>
  <si>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</si>
  <si>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</si>
  <si>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</si>
  <si>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</si>
  <si>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</si>
  <si>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</si>
  <si>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</si>
  <si>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</si>
  <si>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</si>
  <si>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</si>
  <si>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</si>
  <si>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</si>
  <si>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</si>
  <si>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</si>
  <si>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</si>
  <si>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</si>
  <si>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</si>
  <si>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</si>
  <si>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</si>
  <si>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</si>
  <si>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</si>
  <si>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</si>
  <si>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</si>
  <si>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</si>
  <si>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</si>
  <si>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</si>
  <si>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</si>
  <si>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</si>
  <si>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</si>
  <si>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</si>
  <si>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</si>
  <si>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</si>
  <si>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</si>
  <si>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</si>
  <si>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</si>
  <si>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</si>
  <si>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</si>
  <si>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</si>
  <si>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</si>
  <si>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</si>
  <si>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</si>
  <si>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</si>
  <si>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</si>
  <si>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</si>
  <si>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</si>
  <si>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</si>
  <si>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</si>
  <si>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</si>
  <si>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</si>
  <si>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</si>
  <si>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</si>
  <si>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</si>
  <si>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</si>
  <si>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</si>
  <si>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</si>
  <si>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</si>
  <si>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</si>
  <si>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</si>
  <si>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</si>
  <si>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</si>
  <si>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</si>
  <si>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</si>
  <si>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</si>
  <si>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</si>
  <si>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</si>
  <si>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</si>
  <si>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</si>
  <si>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</si>
  <si>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</si>
  <si>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</si>
  <si>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</si>
  <si>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</si>
  <si>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</si>
  <si>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</si>
  <si>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</si>
  <si>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</si>
  <si>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</si>
  <si>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</si>
  <si>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</si>
  <si>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</si>
  <si>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</si>
  <si>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</si>
  <si>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</si>
  <si>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</si>
  <si>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</si>
  <si>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</si>
  <si>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</si>
  <si>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</si>
  <si>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</si>
  <si>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</si>
  <si>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</si>
  <si>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</si>
  <si>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</si>
  <si>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</si>
  <si>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</si>
  <si>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</si>
  <si>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</si>
  <si>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</si>
  <si>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</si>
  <si>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</si>
  <si>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</si>
  <si>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</si>
  <si>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</si>
  <si>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</si>
  <si>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</si>
  <si>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</si>
  <si>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</si>
  <si>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</si>
  <si>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</si>
  <si>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</si>
  <si>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</si>
  <si>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</si>
  <si>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</si>
  <si>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</si>
  <si>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</si>
  <si>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</si>
  <si>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</si>
  <si>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</si>
  <si>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</si>
  <si>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</si>
  <si>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</si>
  <si>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</si>
  <si>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</si>
  <si>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</si>
  <si>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</si>
  <si>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</si>
  <si>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</si>
  <si>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</si>
  <si>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</si>
  <si>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</si>
  <si>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</si>
  <si>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</si>
  <si>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</si>
  <si>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</si>
  <si>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</si>
  <si>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</si>
  <si>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</si>
  <si>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</si>
  <si>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</si>
  <si>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</si>
  <si>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</si>
  <si>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</si>
  <si>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</si>
  <si>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</si>
  <si>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</si>
  <si>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</si>
  <si>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</si>
  <si>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</si>
  <si>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</si>
  <si>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</si>
  <si>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</si>
  <si>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</si>
  <si>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</si>
  <si>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</si>
  <si>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</si>
  <si>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</si>
  <si>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</si>
  <si>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</si>
  <si>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</si>
  <si>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</si>
  <si>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</si>
  <si>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</si>
  <si>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</si>
  <si>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</si>
  <si>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</si>
  <si>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</si>
  <si>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</si>
  <si>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</si>
  <si>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</si>
  <si>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</si>
  <si>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</si>
  <si>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</si>
  <si>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</si>
  <si>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</si>
  <si>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</si>
  <si>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</si>
  <si>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</si>
  <si>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</si>
  <si>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</si>
  <si>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</si>
  <si>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</si>
  <si>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</si>
  <si>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</si>
  <si>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</si>
  <si>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</si>
  <si>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</si>
  <si>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</si>
  <si>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</si>
  <si>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</si>
  <si>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</si>
  <si>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</si>
  <si>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</si>
  <si>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</si>
  <si>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</si>
  <si>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</si>
  <si>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</si>
  <si>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</si>
  <si>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</si>
  <si>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</si>
  <si>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</si>
  <si>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</si>
  <si>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</si>
  <si>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</si>
  <si>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</si>
  <si>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</si>
  <si>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</si>
  <si>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</si>
  <si>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</si>
  <si>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</si>
  <si>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</si>
  <si>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</si>
  <si>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</si>
  <si>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</si>
  <si>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</si>
  <si>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</si>
  <si>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</si>
  <si>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</si>
  <si>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</si>
  <si>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</si>
  <si>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</si>
  <si>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</si>
  <si>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</si>
  <si>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</si>
  <si>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</si>
  <si>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</si>
  <si>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</si>
  <si>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</si>
  <si>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</si>
  <si>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</si>
  <si>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</si>
  <si>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</si>
  <si>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</si>
  <si>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</si>
  <si>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</si>
  <si>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</si>
  <si>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</si>
  <si>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</si>
  <si>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</si>
  <si>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</si>
  <si>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</si>
  <si>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</si>
  <si>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</si>
  <si>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</si>
  <si>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</si>
  <si>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</si>
  <si>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</si>
  <si>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</si>
  <si>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</si>
  <si>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</si>
  <si>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</si>
  <si>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</si>
  <si>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</si>
  <si>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</si>
  <si>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</si>
  <si>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</si>
  <si>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</si>
  <si>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</si>
  <si>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</si>
  <si>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</si>
  <si>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</si>
  <si>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</si>
  <si>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</si>
  <si>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</si>
  <si>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</si>
  <si>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</si>
  <si>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</si>
  <si>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</si>
  <si>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</si>
  <si>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</si>
  <si>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</si>
  <si>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</si>
  <si>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</si>
  <si>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</si>
  <si>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</si>
  <si>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</si>
  <si>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</si>
  <si>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</si>
  <si>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</si>
  <si>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</si>
  <si>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</si>
  <si>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</si>
  <si>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</si>
  <si>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</si>
  <si>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</si>
  <si>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</si>
  <si>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</si>
  <si>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</si>
  <si>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</si>
  <si>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</si>
  <si>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</si>
  <si>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</si>
  <si>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</si>
  <si>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</si>
  <si>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</si>
  <si>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</si>
  <si>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</si>
  <si>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</si>
  <si>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</si>
  <si>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</si>
  <si>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</si>
  <si>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</si>
  <si>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</si>
  <si>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</si>
  <si>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</si>
  <si>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</si>
  <si>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</si>
  <si>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</si>
  <si>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</si>
  <si>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</si>
  <si>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</si>
  <si>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</si>
  <si>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</si>
  <si>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</si>
  <si>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</si>
  <si>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</si>
  <si>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</si>
  <si>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</si>
  <si>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</si>
  <si>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</si>
  <si>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</si>
  <si>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</si>
  <si>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</si>
  <si>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</si>
  <si>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</si>
  <si>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</si>
  <si>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</si>
  <si>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</si>
  <si>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</si>
  <si>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</si>
  <si>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</si>
  <si>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</si>
  <si>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</si>
  <si>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</si>
  <si>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</si>
  <si>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</si>
  <si>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</si>
  <si>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</si>
  <si>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</si>
  <si>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</si>
  <si>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</si>
  <si>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</si>
  <si>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</si>
  <si>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</si>
  <si>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</si>
  <si>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</si>
  <si>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</si>
  <si>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</si>
  <si>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</si>
  <si>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</si>
  <si>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</si>
  <si>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</si>
  <si>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</si>
  <si>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</si>
  <si>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</si>
  <si>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</si>
  <si>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</si>
  <si>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</si>
  <si>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</si>
  <si>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</si>
  <si>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</si>
  <si>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</si>
  <si>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</si>
  <si>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</si>
  <si>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</si>
  <si>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</si>
  <si>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</si>
  <si>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</si>
  <si>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</si>
  <si>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</si>
  <si>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</si>
  <si>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</si>
  <si>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</si>
  <si>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</si>
  <si>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</si>
  <si>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</si>
  <si>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</si>
  <si>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</si>
  <si>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</si>
  <si>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</si>
  <si>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</si>
  <si>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</si>
  <si>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</si>
  <si>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</si>
  <si>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</si>
  <si>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</si>
  <si>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</si>
  <si>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</si>
  <si>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</si>
  <si>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</si>
  <si>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</si>
  <si>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</si>
  <si>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</si>
  <si>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</si>
  <si>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</si>
  <si>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</si>
  <si>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</si>
  <si>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</si>
  <si>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</si>
  <si>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</si>
  <si>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</si>
  <si>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</si>
  <si>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</si>
  <si>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</si>
  <si>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</si>
  <si>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</si>
  <si>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</si>
  <si>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</si>
  <si>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</si>
  <si>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</si>
  <si>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</si>
  <si>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</si>
  <si>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</si>
  <si>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</si>
  <si>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</si>
  <si>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</si>
  <si>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</si>
  <si>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</si>
  <si>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</si>
  <si>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</si>
  <si>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</si>
  <si>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</si>
  <si>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</si>
  <si>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</si>
  <si>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</si>
  <si>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</si>
  <si>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</si>
  <si>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</si>
  <si>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</si>
  <si>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</si>
  <si>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</si>
  <si>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</si>
  <si>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</si>
  <si>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</si>
  <si>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</si>
  <si>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</si>
  <si>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</si>
  <si>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</si>
  <si>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</si>
  <si>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</si>
  <si>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</si>
  <si>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</si>
  <si>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</si>
  <si>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</si>
  <si>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</si>
  <si>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</si>
  <si>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</si>
  <si>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</si>
  <si>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</si>
  <si>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</si>
  <si>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</si>
  <si>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</si>
  <si>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</si>
  <si>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</si>
  <si>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</si>
  <si>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</si>
  <si>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</si>
  <si>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</si>
  <si>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</si>
  <si>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</si>
  <si>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</si>
  <si>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</si>
  <si>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</si>
  <si>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</si>
  <si>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</si>
  <si>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</si>
  <si>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</si>
  <si>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</si>
  <si>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</si>
  <si>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</si>
  <si>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</si>
  <si>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</si>
  <si>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</si>
  <si>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</si>
  <si>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</si>
  <si>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</si>
  <si>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</si>
  <si>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</si>
  <si>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</si>
  <si>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</si>
  <si>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</si>
  <si>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</si>
  <si>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</si>
  <si>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</si>
  <si>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</si>
  <si>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</si>
  <si>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</si>
  <si>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</si>
  <si>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</si>
  <si>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</si>
  <si>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</si>
  <si>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</si>
  <si>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</si>
  <si>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</si>
  <si>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</si>
  <si>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</si>
  <si>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</si>
  <si>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</si>
  <si>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</si>
  <si>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</si>
  <si>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</si>
  <si>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</si>
  <si>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</si>
  <si>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</si>
  <si>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</si>
  <si>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</si>
  <si>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</si>
  <si>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</si>
  <si>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</si>
  <si>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</si>
  <si>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</si>
  <si>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</si>
  <si>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</si>
  <si>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</si>
  <si>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</si>
  <si>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</si>
  <si>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</si>
  <si>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</si>
  <si>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</si>
  <si>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</si>
  <si>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</si>
  <si>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</si>
  <si>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</si>
  <si>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</si>
  <si>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</si>
  <si>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</si>
  <si>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</si>
  <si>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</si>
  <si>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</si>
  <si>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</si>
  <si>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</si>
  <si>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</si>
  <si>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Blurb </t>
  </si>
  <si>
    <t>Goal</t>
  </si>
  <si>
    <t>Pledged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</si>
  <si>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</si>
  <si>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</si>
  <si>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</si>
  <si>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</si>
  <si>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</si>
  <si>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</si>
  <si>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</si>
  <si>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</si>
  <si>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</si>
  <si>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</si>
  <si>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</si>
  <si>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</si>
  <si>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</si>
  <si>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</si>
  <si>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</si>
  <si>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</si>
  <si>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</si>
  <si>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</si>
  <si>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</si>
  <si>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</si>
  <si>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</si>
  <si>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</si>
  <si>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</si>
  <si>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</si>
  <si>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</si>
  <si>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</si>
  <si>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</si>
  <si>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</si>
  <si>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</si>
  <si>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</si>
  <si>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</si>
  <si>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</si>
  <si>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</si>
  <si>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of US Rock Campaigns</t>
  </si>
  <si>
    <t>1000 to 9999</t>
  </si>
  <si>
    <t>10000 to 99999</t>
  </si>
  <si>
    <t>Greater than 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</si>
</sst>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64" fontId="3" fillId="0" borderId="0" xfId="0" applyNumberFormat="1" applyFont="1"/>
    <xf numFmtId="2" fontId="0" fillId="0" borderId="0" xfId="1" applyNumberFormat="1" applyFont="1"/>
    <xf numFmtId="2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A-DE4C-BB08-5E2D18DC58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5CA-DE4C-BB08-5E2D18DC58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5CA-DE4C-BB08-5E2D18DC58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5CA-DE4C-BB08-5E2D18DC5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7317503"/>
        <c:axId val="1837319151"/>
      </c:barChart>
      <c:catAx>
        <c:axId val="183731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19151"/>
        <c:crosses val="autoZero"/>
        <c:auto val="1"/>
        <c:lblAlgn val="ctr"/>
        <c:lblOffset val="100"/>
        <c:noMultiLvlLbl val="0"/>
      </c:catAx>
      <c:valAx>
        <c:axId val="183731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1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0-6A48-8E48-E357824D66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90-6A48-8E48-E357824D66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90-6A48-8E48-E357824D6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3122927"/>
        <c:axId val="1883124575"/>
      </c:barChart>
      <c:catAx>
        <c:axId val="188312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124575"/>
        <c:crosses val="autoZero"/>
        <c:auto val="1"/>
        <c:lblAlgn val="ctr"/>
        <c:lblOffset val="100"/>
        <c:noMultiLvlLbl val="0"/>
      </c:catAx>
      <c:valAx>
        <c:axId val="188312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12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1-7347-BE82-8DC9F3D32D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F1-7347-BE82-8DC9F3D32D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F1-7347-BE82-8DC9F3D32D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F1-7347-BE82-8DC9F3D32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16511"/>
        <c:axId val="1886705839"/>
      </c:lineChart>
      <c:catAx>
        <c:axId val="188341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5839"/>
        <c:crosses val="autoZero"/>
        <c:auto val="1"/>
        <c:lblAlgn val="ctr"/>
        <c:lblOffset val="100"/>
        <c:noMultiLvlLbl val="0"/>
      </c:catAx>
      <c:valAx>
        <c:axId val="188670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41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F-1348-A6B2-6FE46148C63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7F-1348-A6B2-6FE46148C63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7F-1348-A6B2-6FE46148C63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17231071"/>
        <c:axId val="1404845215"/>
      </c:lineChart>
      <c:catAx>
        <c:axId val="141723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845215"/>
        <c:crosses val="autoZero"/>
        <c:auto val="1"/>
        <c:lblAlgn val="ctr"/>
        <c:lblOffset val="100"/>
        <c:noMultiLvlLbl val="0"/>
      </c:catAx>
      <c:valAx>
        <c:axId val="140484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23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A5-9D4D-BE0C-A5A19AFD605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A5-9D4D-BE0C-A5A19AFD605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A5-9D4D-BE0C-A5A19AFD6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139023"/>
        <c:axId val="1470481519"/>
      </c:lineChart>
      <c:catAx>
        <c:axId val="147113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481519"/>
        <c:crosses val="autoZero"/>
        <c:auto val="1"/>
        <c:lblAlgn val="ctr"/>
        <c:lblOffset val="100"/>
        <c:noMultiLvlLbl val="0"/>
      </c:catAx>
      <c:valAx>
        <c:axId val="147048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13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83A374E-CF5B-1146-AE66-60762C860E22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6D409B-177B-F54D-95C5-53184835C76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AADA6C-28B7-3F4B-A775-F26A6A0929DA}">
  <sheetPr/>
  <sheetViews>
    <sheetView zoomScale="1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1168400</xdr:colOff>
      <xdr:row>16</xdr:row>
      <xdr:rowOff>139700</xdr:rowOff>
    </xdr:from>
    <xdr:to>
      <xdr:col>14</xdr:col>
      <xdr:colOff>165100</xdr:colOff>
      <xdr:row>43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3D173-29D6-3823-D39B-19EE413D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14</xdr:row>
      <xdr:rowOff>165100</xdr:rowOff>
    </xdr:from>
    <xdr:to>
      <xdr:col>15</xdr:col>
      <xdr:colOff>508000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92558-01E6-68FA-BA92-FBF731830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27</xdr:row>
      <xdr:rowOff>63500</xdr:rowOff>
    </xdr:from>
    <xdr:to>
      <xdr:col>9</xdr:col>
      <xdr:colOff>762000</xdr:colOff>
      <xdr:row>41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5C8D0-D6FC-E113-1F1C-583D5F023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180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97FFAE-598A-4267-08BC-16FC0917EE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A43D22E-207E-86D5-6A27-EA5164F3483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180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501650</xdr:colOff>
      <xdr:row>25</xdr:row>
      <xdr:rowOff>76200</xdr:rowOff>
    </xdr:from>
    <xdr:to>
      <xdr:col>14</xdr:col>
      <xdr:colOff>190500</xdr:colOff>
      <xdr:row>53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90C06-BAD2-45E2-BD01-48BEE5124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149678</xdr:colOff>
      <xdr:row>14</xdr:row>
      <xdr:rowOff>57149</xdr:rowOff>
    </xdr:from>
    <xdr:to>
      <xdr:col>7</xdr:col>
      <xdr:colOff>616856</xdr:colOff>
      <xdr:row>30</xdr:row>
      <xdr:rowOff>172356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7C2244-1FF4-D3D1-5D6C-50ACCF72E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3.416999768517" createdVersion="8" refreshedVersion="8" minRefreshableVersion="3" recordCount="4114" xr:uid="{AD0E1FD3-FF14-7F46-959F-9D07BD2E13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3.439157986111" createdVersion="8" refreshedVersion="8" minRefreshableVersion="3" recordCount="4114" xr:uid="{1A9C05CE-B0FE-D24F-865F-5712CFDF68CF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3.517928009256" createdVersion="8" refreshedVersion="8" minRefreshableVersion="3" recordCount="4114" xr:uid="{CA120AEC-1179-0443-9B6B-2F36AB4965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1AEF5-39E8-2345-8689-4BBB44955013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454E6-6E02-AA45-9812-01ADD0879DA2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BE744-6DC7-8245-BFC2-22A80346D746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C7378-0B41-514F-863B-2C38AF866940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1" zoomScaleNormal="100" workbookViewId="0">
      <selection sqref="A1:A1048576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5.6640625" style="9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</cols>
  <sheetData>
    <row r="1" spans="1:20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8378</v>
      </c>
    </row>
    <row r="2" spans="1:20" ht="49" x14ac:dyDescent="0.25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IFERROR(ROUND(E2/L2,4),0)</f>
        <v>63.9176</v>
      </c>
      <c r="Q2" s="11" t="s">
        <v>8308</v>
      </c>
      <c r="R2" t="s">
        <v>8309</v>
      </c>
      <c r="S2" s="16">
        <f t="shared" ref="S2:S65" si="2">(((J2/60)/60)/24)+DATE(1970,1,1)</f>
        <v>42177.007071759261</v>
      </c>
      <c r="T2">
        <f>YEAR(S2)</f>
        <v>2015</v>
      </c>
    </row>
    <row r="3" spans="1:20" ht="33" x14ac:dyDescent="0.25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185.48099999999999</v>
      </c>
      <c r="Q3" s="11" t="s">
        <v>8308</v>
      </c>
      <c r="R3" t="s">
        <v>8309</v>
      </c>
      <c r="S3" s="16">
        <f t="shared" si="2"/>
        <v>42766.600497685184</v>
      </c>
      <c r="T3">
        <f t="shared" ref="T3:T66" si="3">YEAR(S3)</f>
        <v>2017</v>
      </c>
    </row>
    <row r="4" spans="1:20" ht="49" x14ac:dyDescent="0.25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>
        <f t="shared" si="3"/>
        <v>2016</v>
      </c>
    </row>
    <row r="5" spans="1:20" ht="33" x14ac:dyDescent="0.25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1" t="s">
        <v>8308</v>
      </c>
      <c r="R5" t="s">
        <v>8309</v>
      </c>
      <c r="S5" s="16">
        <f t="shared" si="2"/>
        <v>41828.515127314815</v>
      </c>
      <c r="T5">
        <f t="shared" si="3"/>
        <v>2014</v>
      </c>
    </row>
    <row r="6" spans="1:20" ht="65" x14ac:dyDescent="0.25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1" t="s">
        <v>8308</v>
      </c>
      <c r="R6" t="s">
        <v>8309</v>
      </c>
      <c r="S6" s="16">
        <f t="shared" si="2"/>
        <v>42327.834247685183</v>
      </c>
      <c r="T6">
        <f t="shared" si="3"/>
        <v>2015</v>
      </c>
    </row>
    <row r="7" spans="1:20" ht="49" x14ac:dyDescent="0.25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1" t="s">
        <v>8308</v>
      </c>
      <c r="R7" t="s">
        <v>8309</v>
      </c>
      <c r="S7" s="16">
        <f t="shared" si="2"/>
        <v>42563.932951388888</v>
      </c>
      <c r="T7">
        <f t="shared" si="3"/>
        <v>2016</v>
      </c>
    </row>
    <row r="8" spans="1:20" ht="49" x14ac:dyDescent="0.25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1" t="s">
        <v>8308</v>
      </c>
      <c r="R8" t="s">
        <v>8309</v>
      </c>
      <c r="S8" s="16">
        <f t="shared" si="2"/>
        <v>41794.072337962964</v>
      </c>
      <c r="T8">
        <f t="shared" si="3"/>
        <v>2014</v>
      </c>
    </row>
    <row r="9" spans="1:20" ht="49" x14ac:dyDescent="0.25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1" t="s">
        <v>8308</v>
      </c>
      <c r="R9" t="s">
        <v>8309</v>
      </c>
      <c r="S9" s="16">
        <f t="shared" si="2"/>
        <v>42516.047071759262</v>
      </c>
      <c r="T9">
        <f t="shared" si="3"/>
        <v>2016</v>
      </c>
    </row>
    <row r="10" spans="1:20" ht="17" x14ac:dyDescent="0.25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1" t="s">
        <v>8308</v>
      </c>
      <c r="R10" t="s">
        <v>8309</v>
      </c>
      <c r="S10" s="16">
        <f t="shared" si="2"/>
        <v>42468.94458333333</v>
      </c>
      <c r="T10">
        <f t="shared" si="3"/>
        <v>2016</v>
      </c>
    </row>
    <row r="11" spans="1:20" ht="49" x14ac:dyDescent="0.25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1" t="s">
        <v>8308</v>
      </c>
      <c r="R11" t="s">
        <v>8309</v>
      </c>
      <c r="S11" s="16">
        <f t="shared" si="2"/>
        <v>42447.103518518517</v>
      </c>
      <c r="T11">
        <f t="shared" si="3"/>
        <v>2016</v>
      </c>
    </row>
    <row r="12" spans="1:20" ht="49" x14ac:dyDescent="0.25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1" t="s">
        <v>8308</v>
      </c>
      <c r="R12" t="s">
        <v>8309</v>
      </c>
      <c r="S12" s="16">
        <f t="shared" si="2"/>
        <v>41780.068043981482</v>
      </c>
      <c r="T12">
        <f t="shared" si="3"/>
        <v>2014</v>
      </c>
    </row>
    <row r="13" spans="1:20" ht="49" x14ac:dyDescent="0.25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1" t="s">
        <v>8308</v>
      </c>
      <c r="R13" t="s">
        <v>8309</v>
      </c>
      <c r="S13" s="16">
        <f t="shared" si="2"/>
        <v>42572.778495370367</v>
      </c>
      <c r="T13">
        <f t="shared" si="3"/>
        <v>2016</v>
      </c>
    </row>
    <row r="14" spans="1:20" ht="49" x14ac:dyDescent="0.25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1" t="s">
        <v>8308</v>
      </c>
      <c r="R14" t="s">
        <v>8309</v>
      </c>
      <c r="S14" s="16">
        <f t="shared" si="2"/>
        <v>41791.713252314818</v>
      </c>
      <c r="T14">
        <f t="shared" si="3"/>
        <v>2014</v>
      </c>
    </row>
    <row r="15" spans="1:20" ht="33" x14ac:dyDescent="0.25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1" t="s">
        <v>8308</v>
      </c>
      <c r="R15" t="s">
        <v>8309</v>
      </c>
      <c r="S15" s="16">
        <f t="shared" si="2"/>
        <v>42508.677187499998</v>
      </c>
      <c r="T15">
        <f t="shared" si="3"/>
        <v>2016</v>
      </c>
    </row>
    <row r="16" spans="1:20" ht="33" x14ac:dyDescent="0.25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1" t="s">
        <v>8308</v>
      </c>
      <c r="R16" t="s">
        <v>8309</v>
      </c>
      <c r="S16" s="16">
        <f t="shared" si="2"/>
        <v>41808.02648148148</v>
      </c>
      <c r="T16">
        <f t="shared" si="3"/>
        <v>2014</v>
      </c>
    </row>
    <row r="17" spans="1:20" ht="49" x14ac:dyDescent="0.25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1" t="s">
        <v>8308</v>
      </c>
      <c r="R17" t="s">
        <v>8309</v>
      </c>
      <c r="S17" s="16">
        <f t="shared" si="2"/>
        <v>42256.391875000001</v>
      </c>
      <c r="T17">
        <f t="shared" si="3"/>
        <v>2015</v>
      </c>
    </row>
    <row r="18" spans="1:20" ht="49" x14ac:dyDescent="0.25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1" t="s">
        <v>8308</v>
      </c>
      <c r="R18" t="s">
        <v>8309</v>
      </c>
      <c r="S18" s="16">
        <f t="shared" si="2"/>
        <v>41760.796423611115</v>
      </c>
      <c r="T18">
        <f t="shared" si="3"/>
        <v>2014</v>
      </c>
    </row>
    <row r="19" spans="1:20" ht="49" x14ac:dyDescent="0.25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1" t="s">
        <v>8308</v>
      </c>
      <c r="R19" t="s">
        <v>8309</v>
      </c>
      <c r="S19" s="16">
        <f t="shared" si="2"/>
        <v>41917.731736111113</v>
      </c>
      <c r="T19">
        <f t="shared" si="3"/>
        <v>2014</v>
      </c>
    </row>
    <row r="20" spans="1:20" ht="49" x14ac:dyDescent="0.25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1" t="s">
        <v>8308</v>
      </c>
      <c r="R20" t="s">
        <v>8309</v>
      </c>
      <c r="S20" s="16">
        <f t="shared" si="2"/>
        <v>41869.542314814818</v>
      </c>
      <c r="T20">
        <f t="shared" si="3"/>
        <v>2014</v>
      </c>
    </row>
    <row r="21" spans="1:20" ht="49" x14ac:dyDescent="0.25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1" t="s">
        <v>8308</v>
      </c>
      <c r="R21" t="s">
        <v>8309</v>
      </c>
      <c r="S21" s="16">
        <f t="shared" si="2"/>
        <v>42175.816365740742</v>
      </c>
      <c r="T21">
        <f t="shared" si="3"/>
        <v>2015</v>
      </c>
    </row>
    <row r="22" spans="1:20" ht="49" x14ac:dyDescent="0.25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>
        <f t="shared" si="3"/>
        <v>2015</v>
      </c>
    </row>
    <row r="23" spans="1:20" ht="49" x14ac:dyDescent="0.25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1" t="s">
        <v>8308</v>
      </c>
      <c r="R23" t="s">
        <v>8309</v>
      </c>
      <c r="S23" s="16">
        <f t="shared" si="2"/>
        <v>41878.627187500002</v>
      </c>
      <c r="T23">
        <f t="shared" si="3"/>
        <v>2014</v>
      </c>
    </row>
    <row r="24" spans="1:20" ht="33" x14ac:dyDescent="0.25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>
        <f t="shared" si="3"/>
        <v>2014</v>
      </c>
    </row>
    <row r="25" spans="1:20" ht="49" x14ac:dyDescent="0.25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1" t="s">
        <v>8308</v>
      </c>
      <c r="R25" t="s">
        <v>8309</v>
      </c>
      <c r="S25" s="16">
        <f t="shared" si="2"/>
        <v>42097.778946759259</v>
      </c>
      <c r="T25">
        <f t="shared" si="3"/>
        <v>2015</v>
      </c>
    </row>
    <row r="26" spans="1:20" ht="33" x14ac:dyDescent="0.25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1" t="s">
        <v>8308</v>
      </c>
      <c r="R26" t="s">
        <v>8309</v>
      </c>
      <c r="S26" s="16">
        <f t="shared" si="2"/>
        <v>42229.820173611108</v>
      </c>
      <c r="T26">
        <f t="shared" si="3"/>
        <v>2015</v>
      </c>
    </row>
    <row r="27" spans="1:20" ht="49" x14ac:dyDescent="0.25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1" t="s">
        <v>8308</v>
      </c>
      <c r="R27" t="s">
        <v>8309</v>
      </c>
      <c r="S27" s="16">
        <f t="shared" si="2"/>
        <v>42318.025011574078</v>
      </c>
      <c r="T27">
        <f t="shared" si="3"/>
        <v>2015</v>
      </c>
    </row>
    <row r="28" spans="1:20" ht="49" x14ac:dyDescent="0.25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1" t="s">
        <v>8308</v>
      </c>
      <c r="R28" t="s">
        <v>8309</v>
      </c>
      <c r="S28" s="16">
        <f t="shared" si="2"/>
        <v>41828.515555555554</v>
      </c>
      <c r="T28">
        <f t="shared" si="3"/>
        <v>2014</v>
      </c>
    </row>
    <row r="29" spans="1:20" ht="49" x14ac:dyDescent="0.25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1" t="s">
        <v>8308</v>
      </c>
      <c r="R29" t="s">
        <v>8309</v>
      </c>
      <c r="S29" s="16">
        <f t="shared" si="2"/>
        <v>41929.164733796293</v>
      </c>
      <c r="T29">
        <f t="shared" si="3"/>
        <v>2014</v>
      </c>
    </row>
    <row r="30" spans="1:20" ht="33" x14ac:dyDescent="0.25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1" t="s">
        <v>8308</v>
      </c>
      <c r="R30" t="s">
        <v>8309</v>
      </c>
      <c r="S30" s="16">
        <f t="shared" si="2"/>
        <v>42324.96393518518</v>
      </c>
      <c r="T30">
        <f t="shared" si="3"/>
        <v>2015</v>
      </c>
    </row>
    <row r="31" spans="1:20" ht="49" x14ac:dyDescent="0.25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1" t="s">
        <v>8308</v>
      </c>
      <c r="R31" t="s">
        <v>8309</v>
      </c>
      <c r="S31" s="16">
        <f t="shared" si="2"/>
        <v>41812.67324074074</v>
      </c>
      <c r="T31">
        <f t="shared" si="3"/>
        <v>2014</v>
      </c>
    </row>
    <row r="32" spans="1:20" ht="49" x14ac:dyDescent="0.25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1" t="s">
        <v>8308</v>
      </c>
      <c r="R32" t="s">
        <v>8309</v>
      </c>
      <c r="S32" s="16">
        <f t="shared" si="2"/>
        <v>41842.292997685188</v>
      </c>
      <c r="T32">
        <f t="shared" si="3"/>
        <v>2014</v>
      </c>
    </row>
    <row r="33" spans="1:20" ht="49" x14ac:dyDescent="0.25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>
        <f t="shared" si="3"/>
        <v>2016</v>
      </c>
    </row>
    <row r="34" spans="1:20" ht="49" x14ac:dyDescent="0.25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1" t="s">
        <v>8308</v>
      </c>
      <c r="R34" t="s">
        <v>8309</v>
      </c>
      <c r="S34" s="16">
        <f t="shared" si="2"/>
        <v>42461.627511574072</v>
      </c>
      <c r="T34">
        <f t="shared" si="3"/>
        <v>2016</v>
      </c>
    </row>
    <row r="35" spans="1:20" ht="49" x14ac:dyDescent="0.25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>
        <f t="shared" si="3"/>
        <v>2015</v>
      </c>
    </row>
    <row r="36" spans="1:20" ht="49" x14ac:dyDescent="0.25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1" t="s">
        <v>8308</v>
      </c>
      <c r="R36" t="s">
        <v>8309</v>
      </c>
      <c r="S36" s="16">
        <f t="shared" si="2"/>
        <v>41841.321770833332</v>
      </c>
      <c r="T36">
        <f t="shared" si="3"/>
        <v>2014</v>
      </c>
    </row>
    <row r="37" spans="1:20" ht="33" x14ac:dyDescent="0.25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1" t="s">
        <v>8308</v>
      </c>
      <c r="R37" t="s">
        <v>8309</v>
      </c>
      <c r="S37" s="16">
        <f t="shared" si="2"/>
        <v>42098.291828703703</v>
      </c>
      <c r="T37">
        <f t="shared" si="3"/>
        <v>2015</v>
      </c>
    </row>
    <row r="38" spans="1:20" ht="33" x14ac:dyDescent="0.25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1" t="s">
        <v>8308</v>
      </c>
      <c r="R38" t="s">
        <v>8309</v>
      </c>
      <c r="S38" s="16">
        <f t="shared" si="2"/>
        <v>42068.307002314818</v>
      </c>
      <c r="T38">
        <f t="shared" si="3"/>
        <v>2015</v>
      </c>
    </row>
    <row r="39" spans="1:20" ht="49" x14ac:dyDescent="0.25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1" t="s">
        <v>8308</v>
      </c>
      <c r="R39" t="s">
        <v>8309</v>
      </c>
      <c r="S39" s="16">
        <f t="shared" si="2"/>
        <v>42032.693043981482</v>
      </c>
      <c r="T39">
        <f t="shared" si="3"/>
        <v>2015</v>
      </c>
    </row>
    <row r="40" spans="1:20" ht="49" x14ac:dyDescent="0.25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1" t="s">
        <v>8308</v>
      </c>
      <c r="R40" t="s">
        <v>8309</v>
      </c>
      <c r="S40" s="16">
        <f t="shared" si="2"/>
        <v>41375.057222222218</v>
      </c>
      <c r="T40">
        <f t="shared" si="3"/>
        <v>2013</v>
      </c>
    </row>
    <row r="41" spans="1:20" ht="49" x14ac:dyDescent="0.25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1" t="s">
        <v>8308</v>
      </c>
      <c r="R41" t="s">
        <v>8309</v>
      </c>
      <c r="S41" s="16">
        <f t="shared" si="2"/>
        <v>41754.047083333331</v>
      </c>
      <c r="T41">
        <f t="shared" si="3"/>
        <v>2014</v>
      </c>
    </row>
    <row r="42" spans="1:20" ht="49" x14ac:dyDescent="0.25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1" t="s">
        <v>8308</v>
      </c>
      <c r="R42" t="s">
        <v>8309</v>
      </c>
      <c r="S42" s="16">
        <f t="shared" si="2"/>
        <v>41789.21398148148</v>
      </c>
      <c r="T42">
        <f t="shared" si="3"/>
        <v>2014</v>
      </c>
    </row>
    <row r="43" spans="1:20" ht="49" x14ac:dyDescent="0.25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1" t="s">
        <v>8308</v>
      </c>
      <c r="R43" t="s">
        <v>8309</v>
      </c>
      <c r="S43" s="16">
        <f t="shared" si="2"/>
        <v>41887.568912037037</v>
      </c>
      <c r="T43">
        <f t="shared" si="3"/>
        <v>2014</v>
      </c>
    </row>
    <row r="44" spans="1:20" ht="49" x14ac:dyDescent="0.25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1" t="s">
        <v>8308</v>
      </c>
      <c r="R44" t="s">
        <v>8309</v>
      </c>
      <c r="S44" s="16">
        <f t="shared" si="2"/>
        <v>41971.639189814814</v>
      </c>
      <c r="T44">
        <f t="shared" si="3"/>
        <v>2014</v>
      </c>
    </row>
    <row r="45" spans="1:20" ht="49" x14ac:dyDescent="0.25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1" t="s">
        <v>8308</v>
      </c>
      <c r="R45" t="s">
        <v>8309</v>
      </c>
      <c r="S45" s="16">
        <f t="shared" si="2"/>
        <v>41802.790347222224</v>
      </c>
      <c r="T45">
        <f t="shared" si="3"/>
        <v>2014</v>
      </c>
    </row>
    <row r="46" spans="1:20" ht="49" x14ac:dyDescent="0.25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1" t="s">
        <v>8308</v>
      </c>
      <c r="R46" t="s">
        <v>8309</v>
      </c>
      <c r="S46" s="16">
        <f t="shared" si="2"/>
        <v>41874.098807870374</v>
      </c>
      <c r="T46">
        <f t="shared" si="3"/>
        <v>2014</v>
      </c>
    </row>
    <row r="47" spans="1:20" ht="49" x14ac:dyDescent="0.25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1" t="s">
        <v>8308</v>
      </c>
      <c r="R47" t="s">
        <v>8309</v>
      </c>
      <c r="S47" s="16">
        <f t="shared" si="2"/>
        <v>42457.623923611114</v>
      </c>
      <c r="T47">
        <f t="shared" si="3"/>
        <v>2016</v>
      </c>
    </row>
    <row r="48" spans="1:20" ht="49" x14ac:dyDescent="0.25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1" t="s">
        <v>8308</v>
      </c>
      <c r="R48" t="s">
        <v>8309</v>
      </c>
      <c r="S48" s="16">
        <f t="shared" si="2"/>
        <v>42323.964976851858</v>
      </c>
      <c r="T48">
        <f t="shared" si="3"/>
        <v>2015</v>
      </c>
    </row>
    <row r="49" spans="1:20" ht="49" x14ac:dyDescent="0.25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1" t="s">
        <v>8308</v>
      </c>
      <c r="R49" t="s">
        <v>8309</v>
      </c>
      <c r="S49" s="16">
        <f t="shared" si="2"/>
        <v>41932.819525462961</v>
      </c>
      <c r="T49">
        <f t="shared" si="3"/>
        <v>2014</v>
      </c>
    </row>
    <row r="50" spans="1:20" ht="49" x14ac:dyDescent="0.25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1" t="s">
        <v>8308</v>
      </c>
      <c r="R50" t="s">
        <v>8309</v>
      </c>
      <c r="S50" s="16">
        <f t="shared" si="2"/>
        <v>42033.516898148147</v>
      </c>
      <c r="T50">
        <f t="shared" si="3"/>
        <v>2015</v>
      </c>
    </row>
    <row r="51" spans="1:20" ht="17" x14ac:dyDescent="0.25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1" t="s">
        <v>8308</v>
      </c>
      <c r="R51" t="s">
        <v>8309</v>
      </c>
      <c r="S51" s="16">
        <f t="shared" si="2"/>
        <v>42271.176446759258</v>
      </c>
      <c r="T51">
        <f t="shared" si="3"/>
        <v>2015</v>
      </c>
    </row>
    <row r="52" spans="1:20" ht="49" x14ac:dyDescent="0.25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1" t="s">
        <v>8308</v>
      </c>
      <c r="R52" t="s">
        <v>8309</v>
      </c>
      <c r="S52" s="16">
        <f t="shared" si="2"/>
        <v>41995.752986111111</v>
      </c>
      <c r="T52">
        <f t="shared" si="3"/>
        <v>2014</v>
      </c>
    </row>
    <row r="53" spans="1:20" ht="49" x14ac:dyDescent="0.25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1" t="s">
        <v>8308</v>
      </c>
      <c r="R53" t="s">
        <v>8309</v>
      </c>
      <c r="S53" s="16">
        <f t="shared" si="2"/>
        <v>42196.928668981483</v>
      </c>
      <c r="T53">
        <f t="shared" si="3"/>
        <v>2015</v>
      </c>
    </row>
    <row r="54" spans="1:20" ht="49" x14ac:dyDescent="0.25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1" t="s">
        <v>8308</v>
      </c>
      <c r="R54" t="s">
        <v>8309</v>
      </c>
      <c r="S54" s="16">
        <f t="shared" si="2"/>
        <v>41807.701921296299</v>
      </c>
      <c r="T54">
        <f t="shared" si="3"/>
        <v>2014</v>
      </c>
    </row>
    <row r="55" spans="1:20" ht="33" x14ac:dyDescent="0.25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1" t="s">
        <v>8308</v>
      </c>
      <c r="R55" t="s">
        <v>8309</v>
      </c>
      <c r="S55" s="16">
        <f t="shared" si="2"/>
        <v>41719.549131944441</v>
      </c>
      <c r="T55">
        <f t="shared" si="3"/>
        <v>2014</v>
      </c>
    </row>
    <row r="56" spans="1:20" ht="49" x14ac:dyDescent="0.25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1" t="s">
        <v>8308</v>
      </c>
      <c r="R56" t="s">
        <v>8309</v>
      </c>
      <c r="S56" s="16">
        <f t="shared" si="2"/>
        <v>42333.713206018518</v>
      </c>
      <c r="T56">
        <f t="shared" si="3"/>
        <v>2015</v>
      </c>
    </row>
    <row r="57" spans="1:20" ht="49" x14ac:dyDescent="0.25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1" t="s">
        <v>8308</v>
      </c>
      <c r="R57" t="s">
        <v>8309</v>
      </c>
      <c r="S57" s="16">
        <f t="shared" si="2"/>
        <v>42496.968935185185</v>
      </c>
      <c r="T57">
        <f t="shared" si="3"/>
        <v>2016</v>
      </c>
    </row>
    <row r="58" spans="1:20" ht="33" x14ac:dyDescent="0.25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1" t="s">
        <v>8308</v>
      </c>
      <c r="R58" t="s">
        <v>8309</v>
      </c>
      <c r="S58" s="16">
        <f t="shared" si="2"/>
        <v>42149.548888888887</v>
      </c>
      <c r="T58">
        <f t="shared" si="3"/>
        <v>2015</v>
      </c>
    </row>
    <row r="59" spans="1:20" ht="49" x14ac:dyDescent="0.25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1" t="s">
        <v>8308</v>
      </c>
      <c r="R59" t="s">
        <v>8309</v>
      </c>
      <c r="S59" s="16">
        <f t="shared" si="2"/>
        <v>42089.83289351852</v>
      </c>
      <c r="T59">
        <f t="shared" si="3"/>
        <v>2015</v>
      </c>
    </row>
    <row r="60" spans="1:20" ht="33" x14ac:dyDescent="0.25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1" t="s">
        <v>8308</v>
      </c>
      <c r="R60" t="s">
        <v>8309</v>
      </c>
      <c r="S60" s="16">
        <f t="shared" si="2"/>
        <v>41932.745046296295</v>
      </c>
      <c r="T60">
        <f t="shared" si="3"/>
        <v>2014</v>
      </c>
    </row>
    <row r="61" spans="1:20" ht="49" x14ac:dyDescent="0.25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1" t="s">
        <v>8308</v>
      </c>
      <c r="R61" t="s">
        <v>8309</v>
      </c>
      <c r="S61" s="16">
        <f t="shared" si="2"/>
        <v>42230.23583333334</v>
      </c>
      <c r="T61">
        <f t="shared" si="3"/>
        <v>2015</v>
      </c>
    </row>
    <row r="62" spans="1:20" ht="49" x14ac:dyDescent="0.25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1" t="s">
        <v>8308</v>
      </c>
      <c r="R62" t="s">
        <v>8310</v>
      </c>
      <c r="S62" s="16">
        <f t="shared" si="2"/>
        <v>41701.901817129627</v>
      </c>
      <c r="T62">
        <f t="shared" si="3"/>
        <v>2014</v>
      </c>
    </row>
    <row r="63" spans="1:20" ht="49" x14ac:dyDescent="0.25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1" t="s">
        <v>8308</v>
      </c>
      <c r="R63" t="s">
        <v>8310</v>
      </c>
      <c r="S63" s="16">
        <f t="shared" si="2"/>
        <v>41409.814317129632</v>
      </c>
      <c r="T63">
        <f t="shared" si="3"/>
        <v>2013</v>
      </c>
    </row>
    <row r="64" spans="1:20" ht="49" x14ac:dyDescent="0.25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1" t="s">
        <v>8308</v>
      </c>
      <c r="R64" t="s">
        <v>8310</v>
      </c>
      <c r="S64" s="16">
        <f t="shared" si="2"/>
        <v>41311.799513888887</v>
      </c>
      <c r="T64">
        <f t="shared" si="3"/>
        <v>2013</v>
      </c>
    </row>
    <row r="65" spans="1:20" ht="49" x14ac:dyDescent="0.25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1" t="s">
        <v>8308</v>
      </c>
      <c r="R65" t="s">
        <v>8310</v>
      </c>
      <c r="S65" s="16">
        <f t="shared" si="2"/>
        <v>41612.912187499998</v>
      </c>
      <c r="T65">
        <f t="shared" si="3"/>
        <v>2013</v>
      </c>
    </row>
    <row r="66" spans="1:20" ht="49" x14ac:dyDescent="0.25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IFERROR(ROUND(E66/L66,4),0)</f>
        <v>86.666700000000006</v>
      </c>
      <c r="Q66" s="11" t="s">
        <v>8308</v>
      </c>
      <c r="R66" t="s">
        <v>8310</v>
      </c>
      <c r="S66" s="16">
        <f t="shared" ref="S66:S129" si="6">(((J66/60)/60)/24)+DATE(1970,1,1)</f>
        <v>41433.01829861111</v>
      </c>
      <c r="T66">
        <f t="shared" si="3"/>
        <v>2013</v>
      </c>
    </row>
    <row r="67" spans="1:20" ht="33" x14ac:dyDescent="0.25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132.05260000000001</v>
      </c>
      <c r="Q67" s="11" t="s">
        <v>8308</v>
      </c>
      <c r="R67" t="s">
        <v>8310</v>
      </c>
      <c r="S67" s="16">
        <f t="shared" si="6"/>
        <v>41835.821226851855</v>
      </c>
      <c r="T67">
        <f t="shared" ref="T67:T130" si="7">YEAR(S67)</f>
        <v>2014</v>
      </c>
    </row>
    <row r="68" spans="1:20" ht="33" x14ac:dyDescent="0.25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91.230800000000002</v>
      </c>
      <c r="Q68" s="11" t="s">
        <v>8308</v>
      </c>
      <c r="R68" t="s">
        <v>8310</v>
      </c>
      <c r="S68" s="16">
        <f t="shared" si="6"/>
        <v>42539.849768518514</v>
      </c>
      <c r="T68">
        <f t="shared" si="7"/>
        <v>2016</v>
      </c>
    </row>
    <row r="69" spans="1:20" ht="49" x14ac:dyDescent="0.25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>
        <f t="shared" si="7"/>
        <v>2012</v>
      </c>
    </row>
    <row r="70" spans="1:20" ht="65" x14ac:dyDescent="0.25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21.194400000000002</v>
      </c>
      <c r="Q70" s="11" t="s">
        <v>8308</v>
      </c>
      <c r="R70" t="s">
        <v>8310</v>
      </c>
      <c r="S70" s="16">
        <f t="shared" si="6"/>
        <v>41663.569340277776</v>
      </c>
      <c r="T70">
        <f t="shared" si="7"/>
        <v>2014</v>
      </c>
    </row>
    <row r="71" spans="1:20" ht="49" x14ac:dyDescent="0.25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62.327100000000002</v>
      </c>
      <c r="Q71" s="11" t="s">
        <v>8308</v>
      </c>
      <c r="R71" t="s">
        <v>8310</v>
      </c>
      <c r="S71" s="16">
        <f t="shared" si="6"/>
        <v>40786.187789351854</v>
      </c>
      <c r="T71">
        <f t="shared" si="7"/>
        <v>2011</v>
      </c>
    </row>
    <row r="72" spans="1:20" ht="49" x14ac:dyDescent="0.25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37.411799999999999</v>
      </c>
      <c r="Q72" s="11" t="s">
        <v>8308</v>
      </c>
      <c r="R72" t="s">
        <v>8310</v>
      </c>
      <c r="S72" s="16">
        <f t="shared" si="6"/>
        <v>40730.896354166667</v>
      </c>
      <c r="T72">
        <f t="shared" si="7"/>
        <v>2011</v>
      </c>
    </row>
    <row r="73" spans="1:20" ht="49" x14ac:dyDescent="0.25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69.718800000000002</v>
      </c>
      <c r="Q73" s="11" t="s">
        <v>8308</v>
      </c>
      <c r="R73" t="s">
        <v>8310</v>
      </c>
      <c r="S73" s="16">
        <f t="shared" si="6"/>
        <v>40997.271493055552</v>
      </c>
      <c r="T73">
        <f t="shared" si="7"/>
        <v>2012</v>
      </c>
    </row>
    <row r="74" spans="1:20" ht="49" x14ac:dyDescent="0.25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58.170699999999997</v>
      </c>
      <c r="Q74" s="11" t="s">
        <v>8308</v>
      </c>
      <c r="R74" t="s">
        <v>8310</v>
      </c>
      <c r="S74" s="16">
        <f t="shared" si="6"/>
        <v>41208.010196759256</v>
      </c>
      <c r="T74">
        <f t="shared" si="7"/>
        <v>2012</v>
      </c>
    </row>
    <row r="75" spans="1:20" ht="49" x14ac:dyDescent="0.25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>
        <f t="shared" si="7"/>
        <v>2011</v>
      </c>
    </row>
    <row r="76" spans="1:20" ht="49" x14ac:dyDescent="0.25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19.471</v>
      </c>
      <c r="Q76" s="11" t="s">
        <v>8308</v>
      </c>
      <c r="R76" t="s">
        <v>8310</v>
      </c>
      <c r="S76" s="16">
        <f t="shared" si="6"/>
        <v>42360.487210648149</v>
      </c>
      <c r="T76">
        <f t="shared" si="7"/>
        <v>2015</v>
      </c>
    </row>
    <row r="77" spans="1:20" ht="49" x14ac:dyDescent="0.25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85.957400000000007</v>
      </c>
      <c r="Q77" s="11" t="s">
        <v>8308</v>
      </c>
      <c r="R77" t="s">
        <v>8310</v>
      </c>
      <c r="S77" s="16">
        <f t="shared" si="6"/>
        <v>41357.209166666667</v>
      </c>
      <c r="T77">
        <f t="shared" si="7"/>
        <v>2013</v>
      </c>
    </row>
    <row r="78" spans="1:20" ht="49" x14ac:dyDescent="0.25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30.666699999999999</v>
      </c>
      <c r="Q78" s="11" t="s">
        <v>8308</v>
      </c>
      <c r="R78" t="s">
        <v>8310</v>
      </c>
      <c r="S78" s="16">
        <f t="shared" si="6"/>
        <v>40844.691643518519</v>
      </c>
      <c r="T78">
        <f t="shared" si="7"/>
        <v>2011</v>
      </c>
    </row>
    <row r="79" spans="1:20" ht="49" x14ac:dyDescent="0.25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60.384599999999999</v>
      </c>
      <c r="Q79" s="11" t="s">
        <v>8308</v>
      </c>
      <c r="R79" t="s">
        <v>8310</v>
      </c>
      <c r="S79" s="16">
        <f t="shared" si="6"/>
        <v>40997.144872685189</v>
      </c>
      <c r="T79">
        <f t="shared" si="7"/>
        <v>2012</v>
      </c>
    </row>
    <row r="80" spans="1:20" ht="97" x14ac:dyDescent="0.25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>
        <f t="shared" si="7"/>
        <v>2016</v>
      </c>
    </row>
    <row r="81" spans="1:20" ht="49" x14ac:dyDescent="0.25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40.268300000000004</v>
      </c>
      <c r="Q81" s="11" t="s">
        <v>8308</v>
      </c>
      <c r="R81" t="s">
        <v>8310</v>
      </c>
      <c r="S81" s="16">
        <f t="shared" si="6"/>
        <v>41724.776539351849</v>
      </c>
      <c r="T81">
        <f t="shared" si="7"/>
        <v>2014</v>
      </c>
    </row>
    <row r="82" spans="1:20" ht="49" x14ac:dyDescent="0.25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273.82979999999998</v>
      </c>
      <c r="Q82" s="11" t="s">
        <v>8308</v>
      </c>
      <c r="R82" t="s">
        <v>8310</v>
      </c>
      <c r="S82" s="16">
        <f t="shared" si="6"/>
        <v>41583.083981481483</v>
      </c>
      <c r="T82">
        <f t="shared" si="7"/>
        <v>2013</v>
      </c>
    </row>
    <row r="83" spans="1:20" ht="49" x14ac:dyDescent="0.25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53.035699999999999</v>
      </c>
      <c r="Q83" s="11" t="s">
        <v>8308</v>
      </c>
      <c r="R83" t="s">
        <v>8310</v>
      </c>
      <c r="S83" s="16">
        <f t="shared" si="6"/>
        <v>41100.158877314818</v>
      </c>
      <c r="T83">
        <f t="shared" si="7"/>
        <v>2012</v>
      </c>
    </row>
    <row r="84" spans="1:20" ht="49" x14ac:dyDescent="0.25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40.005000000000003</v>
      </c>
      <c r="Q84" s="11" t="s">
        <v>8308</v>
      </c>
      <c r="R84" t="s">
        <v>8310</v>
      </c>
      <c r="S84" s="16">
        <f t="shared" si="6"/>
        <v>40795.820150462961</v>
      </c>
      <c r="T84">
        <f t="shared" si="7"/>
        <v>2011</v>
      </c>
    </row>
    <row r="85" spans="1:20" ht="49" x14ac:dyDescent="0.25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15.7692</v>
      </c>
      <c r="Q85" s="11" t="s">
        <v>8308</v>
      </c>
      <c r="R85" t="s">
        <v>8310</v>
      </c>
      <c r="S85" s="16">
        <f t="shared" si="6"/>
        <v>42042.615613425922</v>
      </c>
      <c r="T85">
        <f t="shared" si="7"/>
        <v>2015</v>
      </c>
    </row>
    <row r="86" spans="1:20" ht="49" x14ac:dyDescent="0.25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71.428600000000003</v>
      </c>
      <c r="Q86" s="11" t="s">
        <v>8308</v>
      </c>
      <c r="R86" t="s">
        <v>8310</v>
      </c>
      <c r="S86" s="16">
        <f t="shared" si="6"/>
        <v>40648.757939814815</v>
      </c>
      <c r="T86">
        <f t="shared" si="7"/>
        <v>2011</v>
      </c>
    </row>
    <row r="87" spans="1:20" ht="49" x14ac:dyDescent="0.25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71.714299999999994</v>
      </c>
      <c r="Q87" s="11" t="s">
        <v>8308</v>
      </c>
      <c r="R87" t="s">
        <v>8310</v>
      </c>
      <c r="S87" s="16">
        <f t="shared" si="6"/>
        <v>40779.125428240739</v>
      </c>
      <c r="T87">
        <f t="shared" si="7"/>
        <v>2011</v>
      </c>
    </row>
    <row r="88" spans="1:20" ht="49" x14ac:dyDescent="0.25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375.7647</v>
      </c>
      <c r="Q88" s="11" t="s">
        <v>8308</v>
      </c>
      <c r="R88" t="s">
        <v>8310</v>
      </c>
      <c r="S88" s="16">
        <f t="shared" si="6"/>
        <v>42291.556076388893</v>
      </c>
      <c r="T88">
        <f t="shared" si="7"/>
        <v>2015</v>
      </c>
    </row>
    <row r="89" spans="1:20" ht="49" x14ac:dyDescent="0.25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>
        <f t="shared" si="7"/>
        <v>2010</v>
      </c>
    </row>
    <row r="90" spans="1:20" ht="49" x14ac:dyDescent="0.25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>
        <f t="shared" si="7"/>
        <v>2014</v>
      </c>
    </row>
    <row r="91" spans="1:20" ht="49" x14ac:dyDescent="0.25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123.28570000000001</v>
      </c>
      <c r="Q91" s="11" t="s">
        <v>8308</v>
      </c>
      <c r="R91" t="s">
        <v>8310</v>
      </c>
      <c r="S91" s="16">
        <f t="shared" si="6"/>
        <v>41402.752222222225</v>
      </c>
      <c r="T91">
        <f t="shared" si="7"/>
        <v>2013</v>
      </c>
    </row>
    <row r="92" spans="1:20" ht="33" x14ac:dyDescent="0.25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31.375</v>
      </c>
      <c r="Q92" s="11" t="s">
        <v>8308</v>
      </c>
      <c r="R92" t="s">
        <v>8310</v>
      </c>
      <c r="S92" s="16">
        <f t="shared" si="6"/>
        <v>40706.297442129631</v>
      </c>
      <c r="T92">
        <f t="shared" si="7"/>
        <v>2011</v>
      </c>
    </row>
    <row r="93" spans="1:20" ht="49" x14ac:dyDescent="0.25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78.260900000000007</v>
      </c>
      <c r="Q93" s="11" t="s">
        <v>8308</v>
      </c>
      <c r="R93" t="s">
        <v>8310</v>
      </c>
      <c r="S93" s="16">
        <f t="shared" si="6"/>
        <v>40619.402361111112</v>
      </c>
      <c r="T93">
        <f t="shared" si="7"/>
        <v>2011</v>
      </c>
    </row>
    <row r="94" spans="1:20" ht="49" x14ac:dyDescent="0.25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122.32559999999999</v>
      </c>
      <c r="Q94" s="11" t="s">
        <v>8308</v>
      </c>
      <c r="R94" t="s">
        <v>8310</v>
      </c>
      <c r="S94" s="16">
        <f t="shared" si="6"/>
        <v>42721.198877314819</v>
      </c>
      <c r="T94">
        <f t="shared" si="7"/>
        <v>2016</v>
      </c>
    </row>
    <row r="95" spans="1:20" ht="49" x14ac:dyDescent="0.25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73.7333</v>
      </c>
      <c r="Q95" s="11" t="s">
        <v>8308</v>
      </c>
      <c r="R95" t="s">
        <v>8310</v>
      </c>
      <c r="S95" s="16">
        <f t="shared" si="6"/>
        <v>41065.858067129629</v>
      </c>
      <c r="T95">
        <f t="shared" si="7"/>
        <v>2012</v>
      </c>
    </row>
    <row r="96" spans="1:20" ht="49" x14ac:dyDescent="0.25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21.666699999999999</v>
      </c>
      <c r="Q96" s="11" t="s">
        <v>8308</v>
      </c>
      <c r="R96" t="s">
        <v>8310</v>
      </c>
      <c r="S96" s="16">
        <f t="shared" si="6"/>
        <v>41716.717847222222</v>
      </c>
      <c r="T96">
        <f t="shared" si="7"/>
        <v>2014</v>
      </c>
    </row>
    <row r="97" spans="1:20" ht="49" x14ac:dyDescent="0.25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21.904800000000002</v>
      </c>
      <c r="Q97" s="11" t="s">
        <v>8308</v>
      </c>
      <c r="R97" t="s">
        <v>8310</v>
      </c>
      <c r="S97" s="16">
        <f t="shared" si="6"/>
        <v>40935.005104166667</v>
      </c>
      <c r="T97">
        <f t="shared" si="7"/>
        <v>2012</v>
      </c>
    </row>
    <row r="98" spans="1:20" ht="49" x14ac:dyDescent="0.25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50.588200000000001</v>
      </c>
      <c r="Q98" s="11" t="s">
        <v>8308</v>
      </c>
      <c r="R98" t="s">
        <v>8310</v>
      </c>
      <c r="S98" s="16">
        <f t="shared" si="6"/>
        <v>40324.662511574075</v>
      </c>
      <c r="T98">
        <f t="shared" si="7"/>
        <v>2010</v>
      </c>
    </row>
    <row r="99" spans="1:20" ht="49" x14ac:dyDescent="0.25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53.125</v>
      </c>
      <c r="Q99" s="11" t="s">
        <v>8308</v>
      </c>
      <c r="R99" t="s">
        <v>8310</v>
      </c>
      <c r="S99" s="16">
        <f t="shared" si="6"/>
        <v>40706.135208333333</v>
      </c>
      <c r="T99">
        <f t="shared" si="7"/>
        <v>2011</v>
      </c>
    </row>
    <row r="100" spans="1:20" ht="49" x14ac:dyDescent="0.25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56.666699999999999</v>
      </c>
      <c r="Q100" s="11" t="s">
        <v>8308</v>
      </c>
      <c r="R100" t="s">
        <v>8310</v>
      </c>
      <c r="S100" s="16">
        <f t="shared" si="6"/>
        <v>41214.79483796296</v>
      </c>
      <c r="T100">
        <f t="shared" si="7"/>
        <v>2012</v>
      </c>
    </row>
    <row r="101" spans="1:20" ht="33" x14ac:dyDescent="0.25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40.776699999999998</v>
      </c>
      <c r="Q101" s="11" t="s">
        <v>8308</v>
      </c>
      <c r="R101" t="s">
        <v>8310</v>
      </c>
      <c r="S101" s="16">
        <f t="shared" si="6"/>
        <v>41631.902766203704</v>
      </c>
      <c r="T101">
        <f t="shared" si="7"/>
        <v>2013</v>
      </c>
    </row>
    <row r="102" spans="1:20" ht="49" x14ac:dyDescent="0.25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192.30770000000001</v>
      </c>
      <c r="Q102" s="11" t="s">
        <v>8308</v>
      </c>
      <c r="R102" t="s">
        <v>8310</v>
      </c>
      <c r="S102" s="16">
        <f t="shared" si="6"/>
        <v>41197.753310185188</v>
      </c>
      <c r="T102">
        <f t="shared" si="7"/>
        <v>2012</v>
      </c>
    </row>
    <row r="103" spans="1:20" ht="49" x14ac:dyDescent="0.25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>
        <f t="shared" si="7"/>
        <v>2012</v>
      </c>
    </row>
    <row r="104" spans="1:20" ht="49" x14ac:dyDescent="0.25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117.92310000000001</v>
      </c>
      <c r="Q104" s="11" t="s">
        <v>8308</v>
      </c>
      <c r="R104" t="s">
        <v>8310</v>
      </c>
      <c r="S104" s="16">
        <f t="shared" si="6"/>
        <v>40505.131168981483</v>
      </c>
      <c r="T104">
        <f t="shared" si="7"/>
        <v>2010</v>
      </c>
    </row>
    <row r="105" spans="1:20" ht="33" x14ac:dyDescent="0.25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27.898</v>
      </c>
      <c r="Q105" s="11" t="s">
        <v>8308</v>
      </c>
      <c r="R105" t="s">
        <v>8310</v>
      </c>
      <c r="S105" s="16">
        <f t="shared" si="6"/>
        <v>41682.805902777778</v>
      </c>
      <c r="T105">
        <f t="shared" si="7"/>
        <v>2014</v>
      </c>
    </row>
    <row r="106" spans="1:20" ht="33" x14ac:dyDescent="0.25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>
        <f t="shared" si="7"/>
        <v>2011</v>
      </c>
    </row>
    <row r="107" spans="1:20" ht="49" x14ac:dyDescent="0.25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39.383299999999998</v>
      </c>
      <c r="Q107" s="11" t="s">
        <v>8308</v>
      </c>
      <c r="R107" t="s">
        <v>8310</v>
      </c>
      <c r="S107" s="16">
        <f t="shared" si="6"/>
        <v>42485.724768518514</v>
      </c>
      <c r="T107">
        <f t="shared" si="7"/>
        <v>2016</v>
      </c>
    </row>
    <row r="108" spans="1:20" ht="17" x14ac:dyDescent="0.25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186.11109999999999</v>
      </c>
      <c r="Q108" s="11" t="s">
        <v>8308</v>
      </c>
      <c r="R108" t="s">
        <v>8310</v>
      </c>
      <c r="S108" s="16">
        <f t="shared" si="6"/>
        <v>40987.776631944449</v>
      </c>
      <c r="T108">
        <f t="shared" si="7"/>
        <v>2012</v>
      </c>
    </row>
    <row r="109" spans="1:20" ht="49" x14ac:dyDescent="0.25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111.3768</v>
      </c>
      <c r="Q109" s="11" t="s">
        <v>8308</v>
      </c>
      <c r="R109" t="s">
        <v>8310</v>
      </c>
      <c r="S109" s="16">
        <f t="shared" si="6"/>
        <v>40635.982488425929</v>
      </c>
      <c r="T109">
        <f t="shared" si="7"/>
        <v>2011</v>
      </c>
    </row>
    <row r="110" spans="1:20" ht="49" x14ac:dyDescent="0.25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78.723399999999998</v>
      </c>
      <c r="Q110" s="11" t="s">
        <v>8308</v>
      </c>
      <c r="R110" t="s">
        <v>8310</v>
      </c>
      <c r="S110" s="16">
        <f t="shared" si="6"/>
        <v>41365.613078703704</v>
      </c>
      <c r="T110">
        <f t="shared" si="7"/>
        <v>2013</v>
      </c>
    </row>
    <row r="111" spans="1:20" ht="49" x14ac:dyDescent="0.25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46.702100000000002</v>
      </c>
      <c r="Q111" s="11" t="s">
        <v>8308</v>
      </c>
      <c r="R111" t="s">
        <v>8310</v>
      </c>
      <c r="S111" s="16">
        <f t="shared" si="6"/>
        <v>40570.025810185187</v>
      </c>
      <c r="T111">
        <f t="shared" si="7"/>
        <v>2011</v>
      </c>
    </row>
    <row r="112" spans="1:20" ht="49" x14ac:dyDescent="0.25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65.384600000000006</v>
      </c>
      <c r="Q112" s="11" t="s">
        <v>8308</v>
      </c>
      <c r="R112" t="s">
        <v>8310</v>
      </c>
      <c r="S112" s="16">
        <f t="shared" si="6"/>
        <v>41557.949687500004</v>
      </c>
      <c r="T112">
        <f t="shared" si="7"/>
        <v>2013</v>
      </c>
    </row>
    <row r="113" spans="1:20" ht="49" x14ac:dyDescent="0.25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102.07550000000001</v>
      </c>
      <c r="Q113" s="11" t="s">
        <v>8308</v>
      </c>
      <c r="R113" t="s">
        <v>8310</v>
      </c>
      <c r="S113" s="16">
        <f t="shared" si="6"/>
        <v>42125.333182870367</v>
      </c>
      <c r="T113">
        <f t="shared" si="7"/>
        <v>2015</v>
      </c>
    </row>
    <row r="114" spans="1:20" ht="49" x14ac:dyDescent="0.25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64.197500000000005</v>
      </c>
      <c r="Q114" s="11" t="s">
        <v>8308</v>
      </c>
      <c r="R114" t="s">
        <v>8310</v>
      </c>
      <c r="S114" s="16">
        <f t="shared" si="6"/>
        <v>41718.043032407404</v>
      </c>
      <c r="T114">
        <f t="shared" si="7"/>
        <v>2014</v>
      </c>
    </row>
    <row r="115" spans="1:20" ht="33" x14ac:dyDescent="0.25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90.384600000000006</v>
      </c>
      <c r="Q115" s="11" t="s">
        <v>8308</v>
      </c>
      <c r="R115" t="s">
        <v>8310</v>
      </c>
      <c r="S115" s="16">
        <f t="shared" si="6"/>
        <v>40753.758425925924</v>
      </c>
      <c r="T115">
        <f t="shared" si="7"/>
        <v>2011</v>
      </c>
    </row>
    <row r="116" spans="1:20" ht="49" x14ac:dyDescent="0.25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88.571399999999997</v>
      </c>
      <c r="Q116" s="11" t="s">
        <v>8308</v>
      </c>
      <c r="R116" t="s">
        <v>8310</v>
      </c>
      <c r="S116" s="16">
        <f t="shared" si="6"/>
        <v>40861.27416666667</v>
      </c>
      <c r="T116">
        <f t="shared" si="7"/>
        <v>2011</v>
      </c>
    </row>
    <row r="117" spans="1:20" ht="17" x14ac:dyDescent="0.25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28.7273</v>
      </c>
      <c r="Q117" s="11" t="s">
        <v>8308</v>
      </c>
      <c r="R117" t="s">
        <v>8310</v>
      </c>
      <c r="S117" s="16">
        <f t="shared" si="6"/>
        <v>40918.738935185182</v>
      </c>
      <c r="T117">
        <f t="shared" si="7"/>
        <v>2012</v>
      </c>
    </row>
    <row r="118" spans="1:20" ht="49" x14ac:dyDescent="0.25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69.789500000000004</v>
      </c>
      <c r="Q118" s="11" t="s">
        <v>8308</v>
      </c>
      <c r="R118" t="s">
        <v>8310</v>
      </c>
      <c r="S118" s="16">
        <f t="shared" si="6"/>
        <v>40595.497164351851</v>
      </c>
      <c r="T118">
        <f t="shared" si="7"/>
        <v>2011</v>
      </c>
    </row>
    <row r="119" spans="1:20" ht="49" x14ac:dyDescent="0.25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167.4896</v>
      </c>
      <c r="Q119" s="11" t="s">
        <v>8308</v>
      </c>
      <c r="R119" t="s">
        <v>8310</v>
      </c>
      <c r="S119" s="16">
        <f t="shared" si="6"/>
        <v>40248.834999999999</v>
      </c>
      <c r="T119">
        <f t="shared" si="7"/>
        <v>2010</v>
      </c>
    </row>
    <row r="120" spans="1:20" ht="33" x14ac:dyDescent="0.25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144.91229999999999</v>
      </c>
      <c r="Q120" s="11" t="s">
        <v>8308</v>
      </c>
      <c r="R120" t="s">
        <v>8310</v>
      </c>
      <c r="S120" s="16">
        <f t="shared" si="6"/>
        <v>40723.053657407407</v>
      </c>
      <c r="T120">
        <f t="shared" si="7"/>
        <v>2011</v>
      </c>
    </row>
    <row r="121" spans="1:20" ht="49" x14ac:dyDescent="0.25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91.840500000000006</v>
      </c>
      <c r="Q121" s="11" t="s">
        <v>8308</v>
      </c>
      <c r="R121" t="s">
        <v>8310</v>
      </c>
      <c r="S121" s="16">
        <f t="shared" si="6"/>
        <v>40739.069282407407</v>
      </c>
      <c r="T121">
        <f t="shared" si="7"/>
        <v>2011</v>
      </c>
    </row>
    <row r="122" spans="1:20" ht="49" x14ac:dyDescent="0.25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>
        <f t="shared" si="7"/>
        <v>2016</v>
      </c>
    </row>
    <row r="123" spans="1:20" ht="49" x14ac:dyDescent="0.25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>
        <f t="shared" si="7"/>
        <v>2015</v>
      </c>
    </row>
    <row r="124" spans="1:20" ht="33" x14ac:dyDescent="0.25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>
        <f t="shared" si="7"/>
        <v>2016</v>
      </c>
    </row>
    <row r="125" spans="1:20" ht="49" x14ac:dyDescent="0.25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25.166699999999999</v>
      </c>
      <c r="Q125" s="11" t="s">
        <v>8308</v>
      </c>
      <c r="R125" t="s">
        <v>8311</v>
      </c>
      <c r="S125" s="16">
        <f t="shared" si="6"/>
        <v>41904.781990740739</v>
      </c>
      <c r="T125">
        <f t="shared" si="7"/>
        <v>2014</v>
      </c>
    </row>
    <row r="126" spans="1:20" ht="49" x14ac:dyDescent="0.25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>
        <f t="shared" si="7"/>
        <v>2015</v>
      </c>
    </row>
    <row r="127" spans="1:20" ht="49" x14ac:dyDescent="0.25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11.666700000000001</v>
      </c>
      <c r="Q127" s="11" t="s">
        <v>8308</v>
      </c>
      <c r="R127" t="s">
        <v>8311</v>
      </c>
      <c r="S127" s="16">
        <f t="shared" si="6"/>
        <v>42709.993981481486</v>
      </c>
      <c r="T127">
        <f t="shared" si="7"/>
        <v>2016</v>
      </c>
    </row>
    <row r="128" spans="1:20" ht="49" x14ac:dyDescent="0.25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106.6923</v>
      </c>
      <c r="Q128" s="11" t="s">
        <v>8308</v>
      </c>
      <c r="R128" t="s">
        <v>8311</v>
      </c>
      <c r="S128" s="16">
        <f t="shared" si="6"/>
        <v>42135.589548611111</v>
      </c>
      <c r="T128">
        <f t="shared" si="7"/>
        <v>2015</v>
      </c>
    </row>
    <row r="129" spans="1:20" ht="49" x14ac:dyDescent="0.25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>
        <f t="shared" si="7"/>
        <v>2015</v>
      </c>
    </row>
    <row r="130" spans="1:20" ht="33" x14ac:dyDescent="0.25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IFERROR(ROUND(E130/L130,4),0)</f>
        <v>311.16669999999999</v>
      </c>
      <c r="Q130" s="11" t="s">
        <v>8308</v>
      </c>
      <c r="R130" t="s">
        <v>8311</v>
      </c>
      <c r="S130" s="16">
        <f t="shared" ref="S130:S193" si="10">(((J130/60)/60)/24)+DATE(1970,1,1)</f>
        <v>42628.22792824074</v>
      </c>
      <c r="T130">
        <f t="shared" si="7"/>
        <v>2016</v>
      </c>
    </row>
    <row r="131" spans="1:20" ht="49" x14ac:dyDescent="0.25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6">
        <f t="shared" si="10"/>
        <v>41882.937303240738</v>
      </c>
      <c r="T131">
        <f t="shared" ref="T131:T194" si="11">YEAR(S131)</f>
        <v>2014</v>
      </c>
    </row>
    <row r="132" spans="1:20" ht="49" x14ac:dyDescent="0.25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>
        <f t="shared" si="11"/>
        <v>2014</v>
      </c>
    </row>
    <row r="133" spans="1:20" ht="17" x14ac:dyDescent="0.25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>
        <f t="shared" si="11"/>
        <v>2016</v>
      </c>
    </row>
    <row r="134" spans="1:20" ht="49" x14ac:dyDescent="0.25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94.506200000000007</v>
      </c>
      <c r="Q134" s="11" t="s">
        <v>8308</v>
      </c>
      <c r="R134" t="s">
        <v>8311</v>
      </c>
      <c r="S134" s="16">
        <f t="shared" si="10"/>
        <v>41905.812581018516</v>
      </c>
      <c r="T134">
        <f t="shared" si="11"/>
        <v>2014</v>
      </c>
    </row>
    <row r="135" spans="1:20" ht="33" x14ac:dyDescent="0.25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>
        <f t="shared" si="11"/>
        <v>2016</v>
      </c>
    </row>
    <row r="136" spans="1:20" ht="33" x14ac:dyDescent="0.25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>
        <f t="shared" si="11"/>
        <v>2015</v>
      </c>
    </row>
    <row r="137" spans="1:20" ht="49" x14ac:dyDescent="0.25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>
        <f t="shared" si="11"/>
        <v>2014</v>
      </c>
    </row>
    <row r="138" spans="1:20" ht="49" x14ac:dyDescent="0.25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>
        <f t="shared" si="11"/>
        <v>2015</v>
      </c>
    </row>
    <row r="139" spans="1:20" ht="49" x14ac:dyDescent="0.25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>
        <f t="shared" si="11"/>
        <v>2015</v>
      </c>
    </row>
    <row r="140" spans="1:20" ht="49" x14ac:dyDescent="0.25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81.241399999999999</v>
      </c>
      <c r="Q140" s="11" t="s">
        <v>8308</v>
      </c>
      <c r="R140" t="s">
        <v>8311</v>
      </c>
      <c r="S140" s="16">
        <f t="shared" si="10"/>
        <v>42186.257418981477</v>
      </c>
      <c r="T140">
        <f t="shared" si="11"/>
        <v>2015</v>
      </c>
    </row>
    <row r="141" spans="1:20" ht="33" x14ac:dyDescent="0.25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>
        <f t="shared" si="11"/>
        <v>2015</v>
      </c>
    </row>
    <row r="142" spans="1:20" ht="49" x14ac:dyDescent="0.25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>
        <f t="shared" si="11"/>
        <v>2015</v>
      </c>
    </row>
    <row r="143" spans="1:20" ht="49" x14ac:dyDescent="0.25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46.178600000000003</v>
      </c>
      <c r="Q143" s="11" t="s">
        <v>8308</v>
      </c>
      <c r="R143" t="s">
        <v>8311</v>
      </c>
      <c r="S143" s="16">
        <f t="shared" si="10"/>
        <v>42110.153043981481</v>
      </c>
      <c r="T143">
        <f t="shared" si="11"/>
        <v>2015</v>
      </c>
    </row>
    <row r="144" spans="1:20" ht="49" x14ac:dyDescent="0.25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>
        <f t="shared" si="11"/>
        <v>2014</v>
      </c>
    </row>
    <row r="145" spans="1:20" ht="49" x14ac:dyDescent="0.25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>
        <f t="shared" si="11"/>
        <v>2016</v>
      </c>
    </row>
    <row r="146" spans="1:20" ht="49" x14ac:dyDescent="0.25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55.945900000000002</v>
      </c>
      <c r="Q146" s="11" t="s">
        <v>8308</v>
      </c>
      <c r="R146" t="s">
        <v>8311</v>
      </c>
      <c r="S146" s="16">
        <f t="shared" si="10"/>
        <v>42047.762407407412</v>
      </c>
      <c r="T146">
        <f t="shared" si="11"/>
        <v>2015</v>
      </c>
    </row>
    <row r="147" spans="1:20" ht="49" x14ac:dyDescent="0.25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37.555599999999998</v>
      </c>
      <c r="Q147" s="11" t="s">
        <v>8308</v>
      </c>
      <c r="R147" t="s">
        <v>8311</v>
      </c>
      <c r="S147" s="16">
        <f t="shared" si="10"/>
        <v>42200.542268518519</v>
      </c>
      <c r="T147">
        <f t="shared" si="11"/>
        <v>2015</v>
      </c>
    </row>
    <row r="148" spans="1:20" ht="49" x14ac:dyDescent="0.25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38.333300000000001</v>
      </c>
      <c r="Q148" s="11" t="s">
        <v>8308</v>
      </c>
      <c r="R148" t="s">
        <v>8311</v>
      </c>
      <c r="S148" s="16">
        <f t="shared" si="10"/>
        <v>42693.016180555554</v>
      </c>
      <c r="T148">
        <f t="shared" si="11"/>
        <v>2016</v>
      </c>
    </row>
    <row r="149" spans="1:20" ht="33" x14ac:dyDescent="0.25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>
        <f t="shared" si="11"/>
        <v>2014</v>
      </c>
    </row>
    <row r="150" spans="1:20" ht="49" x14ac:dyDescent="0.25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>
        <f t="shared" si="11"/>
        <v>2016</v>
      </c>
    </row>
    <row r="151" spans="1:20" ht="49" x14ac:dyDescent="0.25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15.333299999999999</v>
      </c>
      <c r="Q151" s="11" t="s">
        <v>8308</v>
      </c>
      <c r="R151" t="s">
        <v>8311</v>
      </c>
      <c r="S151" s="16">
        <f t="shared" si="10"/>
        <v>41968.172106481477</v>
      </c>
      <c r="T151">
        <f t="shared" si="11"/>
        <v>2014</v>
      </c>
    </row>
    <row r="152" spans="1:20" ht="49" x14ac:dyDescent="0.25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449.43279999999999</v>
      </c>
      <c r="Q152" s="11" t="s">
        <v>8308</v>
      </c>
      <c r="R152" t="s">
        <v>8311</v>
      </c>
      <c r="S152" s="16">
        <f t="shared" si="10"/>
        <v>42090.161828703705</v>
      </c>
      <c r="T152">
        <f t="shared" si="11"/>
        <v>2015</v>
      </c>
    </row>
    <row r="153" spans="1:20" ht="49" x14ac:dyDescent="0.25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>
        <f t="shared" si="11"/>
        <v>2015</v>
      </c>
    </row>
    <row r="154" spans="1:20" ht="33" x14ac:dyDescent="0.25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>
        <f t="shared" si="11"/>
        <v>2014</v>
      </c>
    </row>
    <row r="155" spans="1:20" ht="49" x14ac:dyDescent="0.25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>
        <f t="shared" si="11"/>
        <v>2014</v>
      </c>
    </row>
    <row r="156" spans="1:20" ht="33" x14ac:dyDescent="0.25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13.333299999999999</v>
      </c>
      <c r="Q156" s="11" t="s">
        <v>8308</v>
      </c>
      <c r="R156" t="s">
        <v>8311</v>
      </c>
      <c r="S156" s="16">
        <f t="shared" si="10"/>
        <v>42115.547395833331</v>
      </c>
      <c r="T156">
        <f t="shared" si="11"/>
        <v>2015</v>
      </c>
    </row>
    <row r="157" spans="1:20" ht="65" x14ac:dyDescent="0.25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>
        <f t="shared" si="11"/>
        <v>2015</v>
      </c>
    </row>
    <row r="158" spans="1:20" ht="49" x14ac:dyDescent="0.25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>
        <f t="shared" si="11"/>
        <v>2014</v>
      </c>
    </row>
    <row r="159" spans="1:20" ht="49" x14ac:dyDescent="0.25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>
        <f t="shared" si="11"/>
        <v>2016</v>
      </c>
    </row>
    <row r="160" spans="1:20" ht="49" x14ac:dyDescent="0.25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>
        <f t="shared" si="11"/>
        <v>2014</v>
      </c>
    </row>
    <row r="161" spans="1:20" ht="49" x14ac:dyDescent="0.25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>
        <f t="shared" si="11"/>
        <v>2016</v>
      </c>
    </row>
    <row r="162" spans="1:20" ht="49" x14ac:dyDescent="0.25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>
        <f t="shared" si="11"/>
        <v>2015</v>
      </c>
    </row>
    <row r="163" spans="1:20" ht="49" x14ac:dyDescent="0.25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>
        <f t="shared" si="11"/>
        <v>2014</v>
      </c>
    </row>
    <row r="164" spans="1:20" ht="49" x14ac:dyDescent="0.25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>
        <f t="shared" si="11"/>
        <v>2014</v>
      </c>
    </row>
    <row r="165" spans="1:20" ht="65" x14ac:dyDescent="0.25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>
        <f t="shared" si="11"/>
        <v>2015</v>
      </c>
    </row>
    <row r="166" spans="1:20" ht="49" x14ac:dyDescent="0.25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91.428600000000003</v>
      </c>
      <c r="Q166" s="11" t="s">
        <v>8308</v>
      </c>
      <c r="R166" t="s">
        <v>8312</v>
      </c>
      <c r="S166" s="16">
        <f t="shared" si="10"/>
        <v>41841.762743055559</v>
      </c>
      <c r="T166">
        <f t="shared" si="11"/>
        <v>2014</v>
      </c>
    </row>
    <row r="167" spans="1:20" ht="33" x14ac:dyDescent="0.25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>
        <f t="shared" si="11"/>
        <v>2015</v>
      </c>
    </row>
    <row r="168" spans="1:20" ht="49" x14ac:dyDescent="0.25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>
        <f t="shared" si="11"/>
        <v>2016</v>
      </c>
    </row>
    <row r="169" spans="1:20" ht="49" x14ac:dyDescent="0.25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>
        <f t="shared" si="11"/>
        <v>2015</v>
      </c>
    </row>
    <row r="170" spans="1:20" ht="49" x14ac:dyDescent="0.25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108.33329999999999</v>
      </c>
      <c r="Q170" s="11" t="s">
        <v>8308</v>
      </c>
      <c r="R170" t="s">
        <v>8312</v>
      </c>
      <c r="S170" s="16">
        <f t="shared" si="10"/>
        <v>42052.83530092593</v>
      </c>
      <c r="T170">
        <f t="shared" si="11"/>
        <v>2015</v>
      </c>
    </row>
    <row r="171" spans="1:20" ht="49" x14ac:dyDescent="0.25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>
        <f t="shared" si="11"/>
        <v>2014</v>
      </c>
    </row>
    <row r="172" spans="1:20" ht="49" x14ac:dyDescent="0.25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>
        <f t="shared" si="11"/>
        <v>2015</v>
      </c>
    </row>
    <row r="173" spans="1:20" ht="49" x14ac:dyDescent="0.25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>
        <f t="shared" si="11"/>
        <v>2016</v>
      </c>
    </row>
    <row r="174" spans="1:20" ht="49" x14ac:dyDescent="0.25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>
        <f t="shared" si="11"/>
        <v>2015</v>
      </c>
    </row>
    <row r="175" spans="1:20" ht="49" x14ac:dyDescent="0.25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>
        <f t="shared" si="11"/>
        <v>2015</v>
      </c>
    </row>
    <row r="176" spans="1:20" ht="49" x14ac:dyDescent="0.25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>
        <f t="shared" si="11"/>
        <v>2015</v>
      </c>
    </row>
    <row r="177" spans="1:20" ht="49" x14ac:dyDescent="0.25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49.884599999999999</v>
      </c>
      <c r="Q177" s="11" t="s">
        <v>8308</v>
      </c>
      <c r="R177" t="s">
        <v>8312</v>
      </c>
      <c r="S177" s="16">
        <f t="shared" si="10"/>
        <v>41855.777905092589</v>
      </c>
      <c r="T177">
        <f t="shared" si="11"/>
        <v>2014</v>
      </c>
    </row>
    <row r="178" spans="1:20" ht="49" x14ac:dyDescent="0.25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>
        <f t="shared" si="11"/>
        <v>2015</v>
      </c>
    </row>
    <row r="179" spans="1:20" ht="33" x14ac:dyDescent="0.25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25.714300000000001</v>
      </c>
      <c r="Q179" s="11" t="s">
        <v>8308</v>
      </c>
      <c r="R179" t="s">
        <v>8312</v>
      </c>
      <c r="S179" s="16">
        <f t="shared" si="10"/>
        <v>42070.047754629632</v>
      </c>
      <c r="T179">
        <f t="shared" si="11"/>
        <v>2015</v>
      </c>
    </row>
    <row r="180" spans="1:20" ht="33" x14ac:dyDescent="0.25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>
        <f t="shared" si="11"/>
        <v>2015</v>
      </c>
    </row>
    <row r="181" spans="1:20" ht="33" x14ac:dyDescent="0.25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>
        <f t="shared" si="11"/>
        <v>2016</v>
      </c>
    </row>
    <row r="182" spans="1:20" ht="49" x14ac:dyDescent="0.25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30.8462</v>
      </c>
      <c r="Q182" s="11" t="s">
        <v>8308</v>
      </c>
      <c r="R182" t="s">
        <v>8312</v>
      </c>
      <c r="S182" s="16">
        <f t="shared" si="10"/>
        <v>42067.991238425922</v>
      </c>
      <c r="T182">
        <f t="shared" si="11"/>
        <v>2015</v>
      </c>
    </row>
    <row r="183" spans="1:20" ht="49" x14ac:dyDescent="0.25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>
        <f t="shared" si="11"/>
        <v>2015</v>
      </c>
    </row>
    <row r="184" spans="1:20" ht="49" x14ac:dyDescent="0.25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>
        <f t="shared" si="11"/>
        <v>2016</v>
      </c>
    </row>
    <row r="185" spans="1:20" ht="17" x14ac:dyDescent="0.25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>
        <f t="shared" si="11"/>
        <v>2014</v>
      </c>
    </row>
    <row r="186" spans="1:20" ht="49" x14ac:dyDescent="0.25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>
        <f t="shared" si="11"/>
        <v>2014</v>
      </c>
    </row>
    <row r="187" spans="1:20" ht="17" x14ac:dyDescent="0.25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>
        <f t="shared" si="11"/>
        <v>2016</v>
      </c>
    </row>
    <row r="188" spans="1:20" ht="49" x14ac:dyDescent="0.25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>
        <f t="shared" si="11"/>
        <v>2017</v>
      </c>
    </row>
    <row r="189" spans="1:20" ht="33" x14ac:dyDescent="0.25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>
        <f t="shared" si="11"/>
        <v>2015</v>
      </c>
    </row>
    <row r="190" spans="1:20" ht="49" x14ac:dyDescent="0.25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>
        <f t="shared" si="11"/>
        <v>2014</v>
      </c>
    </row>
    <row r="191" spans="1:20" ht="49" x14ac:dyDescent="0.25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>
        <f t="shared" si="11"/>
        <v>2016</v>
      </c>
    </row>
    <row r="192" spans="1:20" ht="17" x14ac:dyDescent="0.25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>
        <f t="shared" si="11"/>
        <v>2016</v>
      </c>
    </row>
    <row r="193" spans="1:20" ht="49" x14ac:dyDescent="0.25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83.333299999999994</v>
      </c>
      <c r="Q193" s="11" t="s">
        <v>8308</v>
      </c>
      <c r="R193" t="s">
        <v>8312</v>
      </c>
      <c r="S193" s="16">
        <f t="shared" si="10"/>
        <v>42239.441412037035</v>
      </c>
      <c r="T193">
        <f t="shared" si="11"/>
        <v>2015</v>
      </c>
    </row>
    <row r="194" spans="1:20" ht="49" x14ac:dyDescent="0.25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IFERROR(ROUND(E194/L194,4),0)</f>
        <v>5.6666999999999996</v>
      </c>
      <c r="Q194" s="11" t="s">
        <v>8308</v>
      </c>
      <c r="R194" t="s">
        <v>8312</v>
      </c>
      <c r="S194" s="16">
        <f t="shared" ref="S194:S257" si="14">(((J194/60)/60)/24)+DATE(1970,1,1)</f>
        <v>41899.792037037041</v>
      </c>
      <c r="T194">
        <f t="shared" si="11"/>
        <v>2014</v>
      </c>
    </row>
    <row r="195" spans="1:20" ht="49" x14ac:dyDescent="0.25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6">
        <f t="shared" si="14"/>
        <v>41911.934791666667</v>
      </c>
      <c r="T195">
        <f t="shared" ref="T195:T258" si="15">YEAR(S195)</f>
        <v>2014</v>
      </c>
    </row>
    <row r="196" spans="1:20" ht="49" x14ac:dyDescent="0.25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>
        <f t="shared" si="15"/>
        <v>2016</v>
      </c>
    </row>
    <row r="197" spans="1:20" ht="49" x14ac:dyDescent="0.25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>
        <f t="shared" si="15"/>
        <v>2015</v>
      </c>
    </row>
    <row r="198" spans="1:20" ht="49" x14ac:dyDescent="0.25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77.1053</v>
      </c>
      <c r="Q198" s="11" t="s">
        <v>8308</v>
      </c>
      <c r="R198" t="s">
        <v>8312</v>
      </c>
      <c r="S198" s="16">
        <f t="shared" si="14"/>
        <v>42259.542800925927</v>
      </c>
      <c r="T198">
        <f t="shared" si="15"/>
        <v>2015</v>
      </c>
    </row>
    <row r="199" spans="1:20" ht="49" x14ac:dyDescent="0.25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>
        <f t="shared" si="15"/>
        <v>2017</v>
      </c>
    </row>
    <row r="200" spans="1:20" ht="49" x14ac:dyDescent="0.25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>
        <f t="shared" si="15"/>
        <v>2014</v>
      </c>
    </row>
    <row r="201" spans="1:20" ht="49" x14ac:dyDescent="0.25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>
        <f t="shared" si="15"/>
        <v>2016</v>
      </c>
    </row>
    <row r="202" spans="1:20" ht="33" x14ac:dyDescent="0.25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87.308300000000003</v>
      </c>
      <c r="Q202" s="11" t="s">
        <v>8308</v>
      </c>
      <c r="R202" t="s">
        <v>8312</v>
      </c>
      <c r="S202" s="16">
        <f t="shared" si="14"/>
        <v>41867.083368055559</v>
      </c>
      <c r="T202">
        <f t="shared" si="15"/>
        <v>2014</v>
      </c>
    </row>
    <row r="203" spans="1:20" ht="49" x14ac:dyDescent="0.25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54.285699999999999</v>
      </c>
      <c r="Q203" s="11" t="s">
        <v>8308</v>
      </c>
      <c r="R203" t="s">
        <v>8312</v>
      </c>
      <c r="S203" s="16">
        <f t="shared" si="14"/>
        <v>42023.818622685183</v>
      </c>
      <c r="T203">
        <f t="shared" si="15"/>
        <v>2015</v>
      </c>
    </row>
    <row r="204" spans="1:20" ht="17" x14ac:dyDescent="0.25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>
        <f t="shared" si="15"/>
        <v>2015</v>
      </c>
    </row>
    <row r="205" spans="1:20" ht="49" x14ac:dyDescent="0.25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>
        <f t="shared" si="15"/>
        <v>2014</v>
      </c>
    </row>
    <row r="206" spans="1:20" ht="49" x14ac:dyDescent="0.25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117.6837</v>
      </c>
      <c r="Q206" s="11" t="s">
        <v>8308</v>
      </c>
      <c r="R206" t="s">
        <v>8312</v>
      </c>
      <c r="S206" s="16">
        <f t="shared" si="14"/>
        <v>42556.583368055552</v>
      </c>
      <c r="T206">
        <f t="shared" si="15"/>
        <v>2016</v>
      </c>
    </row>
    <row r="207" spans="1:20" ht="49" x14ac:dyDescent="0.25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76.470600000000005</v>
      </c>
      <c r="Q207" s="11" t="s">
        <v>8308</v>
      </c>
      <c r="R207" t="s">
        <v>8312</v>
      </c>
      <c r="S207" s="16">
        <f t="shared" si="14"/>
        <v>42248.632199074069</v>
      </c>
      <c r="T207">
        <f t="shared" si="15"/>
        <v>2015</v>
      </c>
    </row>
    <row r="208" spans="1:20" ht="49" x14ac:dyDescent="0.25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>
        <f t="shared" si="15"/>
        <v>2016</v>
      </c>
    </row>
    <row r="209" spans="1:20" ht="49" x14ac:dyDescent="0.25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163.84620000000001</v>
      </c>
      <c r="Q209" s="11" t="s">
        <v>8308</v>
      </c>
      <c r="R209" t="s">
        <v>8312</v>
      </c>
      <c r="S209" s="16">
        <f t="shared" si="14"/>
        <v>41978.197199074071</v>
      </c>
      <c r="T209">
        <f t="shared" si="15"/>
        <v>2014</v>
      </c>
    </row>
    <row r="210" spans="1:20" ht="49" x14ac:dyDescent="0.25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>
        <f t="shared" si="15"/>
        <v>2014</v>
      </c>
    </row>
    <row r="211" spans="1:20" ht="49" x14ac:dyDescent="0.25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>
        <f t="shared" si="15"/>
        <v>2015</v>
      </c>
    </row>
    <row r="212" spans="1:20" ht="49" x14ac:dyDescent="0.25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91.818200000000004</v>
      </c>
      <c r="Q212" s="11" t="s">
        <v>8308</v>
      </c>
      <c r="R212" t="s">
        <v>8312</v>
      </c>
      <c r="S212" s="16">
        <f t="shared" si="14"/>
        <v>42249.064722222218</v>
      </c>
      <c r="T212">
        <f t="shared" si="15"/>
        <v>2015</v>
      </c>
    </row>
    <row r="213" spans="1:20" ht="49" x14ac:dyDescent="0.25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185.83330000000001</v>
      </c>
      <c r="Q213" s="11" t="s">
        <v>8308</v>
      </c>
      <c r="R213" t="s">
        <v>8312</v>
      </c>
      <c r="S213" s="16">
        <f t="shared" si="14"/>
        <v>42236.159918981488</v>
      </c>
      <c r="T213">
        <f t="shared" si="15"/>
        <v>2015</v>
      </c>
    </row>
    <row r="214" spans="1:20" ht="33" x14ac:dyDescent="0.25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>
        <f t="shared" si="15"/>
        <v>2016</v>
      </c>
    </row>
    <row r="215" spans="1:20" ht="49" x14ac:dyDescent="0.25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>
        <f t="shared" si="15"/>
        <v>2015</v>
      </c>
    </row>
    <row r="216" spans="1:20" ht="49" x14ac:dyDescent="0.25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>
        <f t="shared" si="15"/>
        <v>2015</v>
      </c>
    </row>
    <row r="217" spans="1:20" ht="49" x14ac:dyDescent="0.25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>
        <f t="shared" si="15"/>
        <v>2016</v>
      </c>
    </row>
    <row r="218" spans="1:20" ht="49" x14ac:dyDescent="0.25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331.53829999999999</v>
      </c>
      <c r="Q218" s="11" t="s">
        <v>8308</v>
      </c>
      <c r="R218" t="s">
        <v>8312</v>
      </c>
      <c r="S218" s="16">
        <f t="shared" si="14"/>
        <v>42066.958761574075</v>
      </c>
      <c r="T218">
        <f t="shared" si="15"/>
        <v>2015</v>
      </c>
    </row>
    <row r="219" spans="1:20" ht="17" x14ac:dyDescent="0.25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314.28949999999998</v>
      </c>
      <c r="Q219" s="11" t="s">
        <v>8308</v>
      </c>
      <c r="R219" t="s">
        <v>8312</v>
      </c>
      <c r="S219" s="16">
        <f t="shared" si="14"/>
        <v>41970.64061342593</v>
      </c>
      <c r="T219">
        <f t="shared" si="15"/>
        <v>2014</v>
      </c>
    </row>
    <row r="220" spans="1:20" ht="49" x14ac:dyDescent="0.25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>
        <f t="shared" si="15"/>
        <v>2015</v>
      </c>
    </row>
    <row r="221" spans="1:20" ht="33" x14ac:dyDescent="0.25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115.9868</v>
      </c>
      <c r="Q221" s="11" t="s">
        <v>8308</v>
      </c>
      <c r="R221" t="s">
        <v>8312</v>
      </c>
      <c r="S221" s="16">
        <f t="shared" si="14"/>
        <v>42429.326678240745</v>
      </c>
      <c r="T221">
        <f t="shared" si="15"/>
        <v>2016</v>
      </c>
    </row>
    <row r="222" spans="1:20" ht="49" x14ac:dyDescent="0.25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>
        <f t="shared" si="15"/>
        <v>2015</v>
      </c>
    </row>
    <row r="223" spans="1:20" ht="17" x14ac:dyDescent="0.25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>
        <f t="shared" si="15"/>
        <v>2015</v>
      </c>
    </row>
    <row r="224" spans="1:20" ht="49" x14ac:dyDescent="0.25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>
        <f t="shared" si="15"/>
        <v>2015</v>
      </c>
    </row>
    <row r="225" spans="1:20" ht="49" x14ac:dyDescent="0.25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>
        <f t="shared" si="15"/>
        <v>2016</v>
      </c>
    </row>
    <row r="226" spans="1:20" ht="49" x14ac:dyDescent="0.25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>
        <f t="shared" si="15"/>
        <v>2015</v>
      </c>
    </row>
    <row r="227" spans="1:20" ht="49" x14ac:dyDescent="0.25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>
        <f t="shared" si="15"/>
        <v>2016</v>
      </c>
    </row>
    <row r="228" spans="1:20" ht="33" x14ac:dyDescent="0.25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>
        <f t="shared" si="15"/>
        <v>2015</v>
      </c>
    </row>
    <row r="229" spans="1:20" ht="49" x14ac:dyDescent="0.25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>
        <f t="shared" si="15"/>
        <v>2015</v>
      </c>
    </row>
    <row r="230" spans="1:20" ht="33" x14ac:dyDescent="0.25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>
        <f t="shared" si="15"/>
        <v>2015</v>
      </c>
    </row>
    <row r="231" spans="1:20" ht="49" x14ac:dyDescent="0.25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>
        <f t="shared" si="15"/>
        <v>2016</v>
      </c>
    </row>
    <row r="232" spans="1:20" ht="49" x14ac:dyDescent="0.25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>
        <f t="shared" si="15"/>
        <v>2015</v>
      </c>
    </row>
    <row r="233" spans="1:20" ht="49" x14ac:dyDescent="0.25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>
        <f t="shared" si="15"/>
        <v>2015</v>
      </c>
    </row>
    <row r="234" spans="1:20" ht="49" x14ac:dyDescent="0.25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15.7143</v>
      </c>
      <c r="Q234" s="11" t="s">
        <v>8308</v>
      </c>
      <c r="R234" t="s">
        <v>8312</v>
      </c>
      <c r="S234" s="16">
        <f t="shared" si="14"/>
        <v>42032.82576388889</v>
      </c>
      <c r="T234">
        <f t="shared" si="15"/>
        <v>2015</v>
      </c>
    </row>
    <row r="235" spans="1:20" ht="49" x14ac:dyDescent="0.25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>
        <f t="shared" si="15"/>
        <v>2016</v>
      </c>
    </row>
    <row r="236" spans="1:20" ht="49" x14ac:dyDescent="0.25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>
        <f t="shared" si="15"/>
        <v>2015</v>
      </c>
    </row>
    <row r="237" spans="1:20" ht="33" x14ac:dyDescent="0.25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>
        <f t="shared" si="15"/>
        <v>2015</v>
      </c>
    </row>
    <row r="238" spans="1:20" ht="49" x14ac:dyDescent="0.25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>
        <f t="shared" si="15"/>
        <v>2015</v>
      </c>
    </row>
    <row r="239" spans="1:20" ht="17" x14ac:dyDescent="0.25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>
        <f t="shared" si="15"/>
        <v>2016</v>
      </c>
    </row>
    <row r="240" spans="1:20" ht="49" x14ac:dyDescent="0.25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>
        <f t="shared" si="15"/>
        <v>2016</v>
      </c>
    </row>
    <row r="241" spans="1:20" ht="49" x14ac:dyDescent="0.25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>
        <f t="shared" si="15"/>
        <v>2015</v>
      </c>
    </row>
    <row r="242" spans="1:20" ht="49" x14ac:dyDescent="0.25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117.8476</v>
      </c>
      <c r="Q242" s="11" t="s">
        <v>8308</v>
      </c>
      <c r="R242" t="s">
        <v>8313</v>
      </c>
      <c r="S242" s="16">
        <f t="shared" si="14"/>
        <v>41354.708460648151</v>
      </c>
      <c r="T242">
        <f t="shared" si="15"/>
        <v>2013</v>
      </c>
    </row>
    <row r="243" spans="1:20" ht="49" x14ac:dyDescent="0.25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109.04259999999999</v>
      </c>
      <c r="Q243" s="11" t="s">
        <v>8308</v>
      </c>
      <c r="R243" t="s">
        <v>8313</v>
      </c>
      <c r="S243" s="16">
        <f t="shared" si="14"/>
        <v>41949.697962962964</v>
      </c>
      <c r="T243">
        <f t="shared" si="15"/>
        <v>2014</v>
      </c>
    </row>
    <row r="244" spans="1:20" ht="49" x14ac:dyDescent="0.25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73.019800000000004</v>
      </c>
      <c r="Q244" s="11" t="s">
        <v>8308</v>
      </c>
      <c r="R244" t="s">
        <v>8313</v>
      </c>
      <c r="S244" s="16">
        <f t="shared" si="14"/>
        <v>40862.492939814816</v>
      </c>
      <c r="T244">
        <f t="shared" si="15"/>
        <v>2011</v>
      </c>
    </row>
    <row r="245" spans="1:20" ht="49" x14ac:dyDescent="0.25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78.195099999999996</v>
      </c>
      <c r="Q245" s="11" t="s">
        <v>8308</v>
      </c>
      <c r="R245" t="s">
        <v>8313</v>
      </c>
      <c r="S245" s="16">
        <f t="shared" si="14"/>
        <v>41662.047500000001</v>
      </c>
      <c r="T245">
        <f t="shared" si="15"/>
        <v>2014</v>
      </c>
    </row>
    <row r="246" spans="1:20" ht="49" x14ac:dyDescent="0.25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47.398800000000001</v>
      </c>
      <c r="Q246" s="11" t="s">
        <v>8308</v>
      </c>
      <c r="R246" t="s">
        <v>8313</v>
      </c>
      <c r="S246" s="16">
        <f t="shared" si="14"/>
        <v>40213.323599537034</v>
      </c>
      <c r="T246">
        <f t="shared" si="15"/>
        <v>2010</v>
      </c>
    </row>
    <row r="247" spans="1:20" ht="49" x14ac:dyDescent="0.25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54.020800000000001</v>
      </c>
      <c r="Q247" s="11" t="s">
        <v>8308</v>
      </c>
      <c r="R247" t="s">
        <v>8313</v>
      </c>
      <c r="S247" s="16">
        <f t="shared" si="14"/>
        <v>41107.053067129629</v>
      </c>
      <c r="T247">
        <f t="shared" si="15"/>
        <v>2012</v>
      </c>
    </row>
    <row r="248" spans="1:20" ht="49" x14ac:dyDescent="0.25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68.488799999999998</v>
      </c>
      <c r="Q248" s="11" t="s">
        <v>8308</v>
      </c>
      <c r="R248" t="s">
        <v>8313</v>
      </c>
      <c r="S248" s="16">
        <f t="shared" si="14"/>
        <v>40480.363483796296</v>
      </c>
      <c r="T248">
        <f t="shared" si="15"/>
        <v>2010</v>
      </c>
    </row>
    <row r="249" spans="1:20" ht="65" x14ac:dyDescent="0.25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108.1452</v>
      </c>
      <c r="Q249" s="11" t="s">
        <v>8308</v>
      </c>
      <c r="R249" t="s">
        <v>8313</v>
      </c>
      <c r="S249" s="16">
        <f t="shared" si="14"/>
        <v>40430.604328703703</v>
      </c>
      <c r="T249">
        <f t="shared" si="15"/>
        <v>2010</v>
      </c>
    </row>
    <row r="250" spans="1:20" ht="49" x14ac:dyDescent="0.25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589.95209999999997</v>
      </c>
      <c r="Q250" s="11" t="s">
        <v>8308</v>
      </c>
      <c r="R250" t="s">
        <v>8313</v>
      </c>
      <c r="S250" s="16">
        <f t="shared" si="14"/>
        <v>40870.774409722224</v>
      </c>
      <c r="T250">
        <f t="shared" si="15"/>
        <v>2011</v>
      </c>
    </row>
    <row r="251" spans="1:20" ht="49" x14ac:dyDescent="0.25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48.051099999999998</v>
      </c>
      <c r="Q251" s="11" t="s">
        <v>8308</v>
      </c>
      <c r="R251" t="s">
        <v>8313</v>
      </c>
      <c r="S251" s="16">
        <f t="shared" si="14"/>
        <v>40332.923842592594</v>
      </c>
      <c r="T251">
        <f t="shared" si="15"/>
        <v>2010</v>
      </c>
    </row>
    <row r="252" spans="1:20" ht="49" x14ac:dyDescent="0.25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72.482799999999997</v>
      </c>
      <c r="Q252" s="11" t="s">
        <v>8308</v>
      </c>
      <c r="R252" t="s">
        <v>8313</v>
      </c>
      <c r="S252" s="16">
        <f t="shared" si="14"/>
        <v>41401.565868055557</v>
      </c>
      <c r="T252">
        <f t="shared" si="15"/>
        <v>2013</v>
      </c>
    </row>
    <row r="253" spans="1:20" ht="49" x14ac:dyDescent="0.25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57.0779</v>
      </c>
      <c r="Q253" s="11" t="s">
        <v>8308</v>
      </c>
      <c r="R253" t="s">
        <v>8313</v>
      </c>
      <c r="S253" s="16">
        <f t="shared" si="14"/>
        <v>41013.787569444445</v>
      </c>
      <c r="T253">
        <f t="shared" si="15"/>
        <v>2012</v>
      </c>
    </row>
    <row r="254" spans="1:20" ht="49" x14ac:dyDescent="0.25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85.444400000000002</v>
      </c>
      <c r="Q254" s="11" t="s">
        <v>8308</v>
      </c>
      <c r="R254" t="s">
        <v>8313</v>
      </c>
      <c r="S254" s="16">
        <f t="shared" si="14"/>
        <v>40266.662708333337</v>
      </c>
      <c r="T254">
        <f t="shared" si="15"/>
        <v>2010</v>
      </c>
    </row>
    <row r="255" spans="1:20" ht="49" x14ac:dyDescent="0.25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215.8571</v>
      </c>
      <c r="Q255" s="11" t="s">
        <v>8308</v>
      </c>
      <c r="R255" t="s">
        <v>8313</v>
      </c>
      <c r="S255" s="16">
        <f t="shared" si="14"/>
        <v>40924.650868055556</v>
      </c>
      <c r="T255">
        <f t="shared" si="15"/>
        <v>2012</v>
      </c>
    </row>
    <row r="256" spans="1:20" ht="49" x14ac:dyDescent="0.25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89.386399999999995</v>
      </c>
      <c r="Q256" s="11" t="s">
        <v>8308</v>
      </c>
      <c r="R256" t="s">
        <v>8313</v>
      </c>
      <c r="S256" s="16">
        <f t="shared" si="14"/>
        <v>42263.952662037031</v>
      </c>
      <c r="T256">
        <f t="shared" si="15"/>
        <v>2015</v>
      </c>
    </row>
    <row r="257" spans="1:20" ht="33" x14ac:dyDescent="0.25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45.418399999999998</v>
      </c>
      <c r="Q257" s="11" t="s">
        <v>8308</v>
      </c>
      <c r="R257" t="s">
        <v>8313</v>
      </c>
      <c r="S257" s="16">
        <f t="shared" si="14"/>
        <v>40588.526412037041</v>
      </c>
      <c r="T257">
        <f t="shared" si="15"/>
        <v>2011</v>
      </c>
    </row>
    <row r="258" spans="1:20" ht="49" x14ac:dyDescent="0.25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IFERROR(ROUND(E258/L258,4),0)</f>
        <v>65.756399999999999</v>
      </c>
      <c r="Q258" s="11" t="s">
        <v>8308</v>
      </c>
      <c r="R258" t="s">
        <v>8313</v>
      </c>
      <c r="S258" s="16">
        <f t="shared" ref="S258:S321" si="18">(((J258/60)/60)/24)+DATE(1970,1,1)</f>
        <v>41319.769293981481</v>
      </c>
      <c r="T258">
        <f t="shared" si="15"/>
        <v>2013</v>
      </c>
    </row>
    <row r="259" spans="1:20" ht="49" x14ac:dyDescent="0.25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66.704099999999997</v>
      </c>
      <c r="Q259" s="11" t="s">
        <v>8308</v>
      </c>
      <c r="R259" t="s">
        <v>8313</v>
      </c>
      <c r="S259" s="16">
        <f t="shared" si="18"/>
        <v>42479.626875000002</v>
      </c>
      <c r="T259">
        <f t="shared" ref="T259:T322" si="19">YEAR(S259)</f>
        <v>2016</v>
      </c>
    </row>
    <row r="260" spans="1:20" ht="49" x14ac:dyDescent="0.25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83.3459</v>
      </c>
      <c r="Q260" s="11" t="s">
        <v>8308</v>
      </c>
      <c r="R260" t="s">
        <v>8313</v>
      </c>
      <c r="S260" s="16">
        <f t="shared" si="18"/>
        <v>40682.051689814813</v>
      </c>
      <c r="T260">
        <f t="shared" si="19"/>
        <v>2011</v>
      </c>
    </row>
    <row r="261" spans="1:20" ht="49" x14ac:dyDescent="0.25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105.0461</v>
      </c>
      <c r="Q261" s="11" t="s">
        <v>8308</v>
      </c>
      <c r="R261" t="s">
        <v>8313</v>
      </c>
      <c r="S261" s="16">
        <f t="shared" si="18"/>
        <v>42072.738067129627</v>
      </c>
      <c r="T261">
        <f t="shared" si="19"/>
        <v>2015</v>
      </c>
    </row>
    <row r="262" spans="1:20" ht="33" x14ac:dyDescent="0.25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120.9091</v>
      </c>
      <c r="Q262" s="11" t="s">
        <v>8308</v>
      </c>
      <c r="R262" t="s">
        <v>8313</v>
      </c>
      <c r="S262" s="16">
        <f t="shared" si="18"/>
        <v>40330.755543981482</v>
      </c>
      <c r="T262">
        <f t="shared" si="19"/>
        <v>2010</v>
      </c>
    </row>
    <row r="263" spans="1:20" ht="33" x14ac:dyDescent="0.25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97.636399999999995</v>
      </c>
      <c r="Q263" s="11" t="s">
        <v>8308</v>
      </c>
      <c r="R263" t="s">
        <v>8313</v>
      </c>
      <c r="S263" s="16">
        <f t="shared" si="18"/>
        <v>41017.885462962964</v>
      </c>
      <c r="T263">
        <f t="shared" si="19"/>
        <v>2012</v>
      </c>
    </row>
    <row r="264" spans="1:20" ht="33" x14ac:dyDescent="0.25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41.379300000000001</v>
      </c>
      <c r="Q264" s="11" t="s">
        <v>8308</v>
      </c>
      <c r="R264" t="s">
        <v>8313</v>
      </c>
      <c r="S264" s="16">
        <f t="shared" si="18"/>
        <v>40555.24800925926</v>
      </c>
      <c r="T264">
        <f t="shared" si="19"/>
        <v>2011</v>
      </c>
    </row>
    <row r="265" spans="1:20" ht="65" x14ac:dyDescent="0.25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30.654499999999999</v>
      </c>
      <c r="Q265" s="11" t="s">
        <v>8308</v>
      </c>
      <c r="R265" t="s">
        <v>8313</v>
      </c>
      <c r="S265" s="16">
        <f t="shared" si="18"/>
        <v>41149.954791666663</v>
      </c>
      <c r="T265">
        <f t="shared" si="19"/>
        <v>2012</v>
      </c>
    </row>
    <row r="266" spans="1:20" ht="65" x14ac:dyDescent="0.25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64.945099999999996</v>
      </c>
      <c r="Q266" s="11" t="s">
        <v>8308</v>
      </c>
      <c r="R266" t="s">
        <v>8313</v>
      </c>
      <c r="S266" s="16">
        <f t="shared" si="18"/>
        <v>41010.620312500003</v>
      </c>
      <c r="T266">
        <f t="shared" si="19"/>
        <v>2012</v>
      </c>
    </row>
    <row r="267" spans="1:20" ht="65" x14ac:dyDescent="0.25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95.775899999999993</v>
      </c>
      <c r="Q267" s="11" t="s">
        <v>8308</v>
      </c>
      <c r="R267" t="s">
        <v>8313</v>
      </c>
      <c r="S267" s="16">
        <f t="shared" si="18"/>
        <v>40267.245717592588</v>
      </c>
      <c r="T267">
        <f t="shared" si="19"/>
        <v>2010</v>
      </c>
    </row>
    <row r="268" spans="1:20" ht="49" x14ac:dyDescent="0.25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40.416699999999999</v>
      </c>
      <c r="Q268" s="11" t="s">
        <v>8308</v>
      </c>
      <c r="R268" t="s">
        <v>8313</v>
      </c>
      <c r="S268" s="16">
        <f t="shared" si="18"/>
        <v>40205.174849537041</v>
      </c>
      <c r="T268">
        <f t="shared" si="19"/>
        <v>2010</v>
      </c>
    </row>
    <row r="269" spans="1:20" ht="49" x14ac:dyDescent="0.25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78.578400000000002</v>
      </c>
      <c r="Q269" s="11" t="s">
        <v>8308</v>
      </c>
      <c r="R269" t="s">
        <v>8313</v>
      </c>
      <c r="S269" s="16">
        <f t="shared" si="18"/>
        <v>41785.452534722222</v>
      </c>
      <c r="T269">
        <f t="shared" si="19"/>
        <v>2014</v>
      </c>
    </row>
    <row r="270" spans="1:20" ht="49" x14ac:dyDescent="0.25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50.180199999999999</v>
      </c>
      <c r="Q270" s="11" t="s">
        <v>8308</v>
      </c>
      <c r="R270" t="s">
        <v>8313</v>
      </c>
      <c r="S270" s="16">
        <f t="shared" si="18"/>
        <v>40809.15252314815</v>
      </c>
      <c r="T270">
        <f t="shared" si="19"/>
        <v>2011</v>
      </c>
    </row>
    <row r="271" spans="1:20" ht="49" x14ac:dyDescent="0.25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92.2517</v>
      </c>
      <c r="Q271" s="11" t="s">
        <v>8308</v>
      </c>
      <c r="R271" t="s">
        <v>8313</v>
      </c>
      <c r="S271" s="16">
        <f t="shared" si="18"/>
        <v>42758.197013888886</v>
      </c>
      <c r="T271">
        <f t="shared" si="19"/>
        <v>2017</v>
      </c>
    </row>
    <row r="272" spans="1:20" ht="49" x14ac:dyDescent="0.25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57.540999999999997</v>
      </c>
      <c r="Q272" s="11" t="s">
        <v>8308</v>
      </c>
      <c r="R272" t="s">
        <v>8313</v>
      </c>
      <c r="S272" s="16">
        <f t="shared" si="18"/>
        <v>40637.866550925923</v>
      </c>
      <c r="T272">
        <f t="shared" si="19"/>
        <v>2011</v>
      </c>
    </row>
    <row r="273" spans="1:20" ht="49" x14ac:dyDescent="0.25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109.4216</v>
      </c>
      <c r="Q273" s="11" t="s">
        <v>8308</v>
      </c>
      <c r="R273" t="s">
        <v>8313</v>
      </c>
      <c r="S273" s="16">
        <f t="shared" si="18"/>
        <v>41612.10024305556</v>
      </c>
      <c r="T273">
        <f t="shared" si="19"/>
        <v>2013</v>
      </c>
    </row>
    <row r="274" spans="1:20" ht="49" x14ac:dyDescent="0.25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81.892499999999998</v>
      </c>
      <c r="Q274" s="11" t="s">
        <v>8308</v>
      </c>
      <c r="R274" t="s">
        <v>8313</v>
      </c>
      <c r="S274" s="16">
        <f t="shared" si="18"/>
        <v>40235.900358796294</v>
      </c>
      <c r="T274">
        <f t="shared" si="19"/>
        <v>2010</v>
      </c>
    </row>
    <row r="275" spans="1:20" ht="49" x14ac:dyDescent="0.25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45.667700000000004</v>
      </c>
      <c r="Q275" s="11" t="s">
        <v>8308</v>
      </c>
      <c r="R275" t="s">
        <v>8313</v>
      </c>
      <c r="S275" s="16">
        <f t="shared" si="18"/>
        <v>40697.498449074075</v>
      </c>
      <c r="T275">
        <f t="shared" si="19"/>
        <v>2011</v>
      </c>
    </row>
    <row r="276" spans="1:20" ht="49" x14ac:dyDescent="0.25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55.221200000000003</v>
      </c>
      <c r="Q276" s="11" t="s">
        <v>8308</v>
      </c>
      <c r="R276" t="s">
        <v>8313</v>
      </c>
      <c r="S276" s="16">
        <f t="shared" si="18"/>
        <v>40969.912372685183</v>
      </c>
      <c r="T276">
        <f t="shared" si="19"/>
        <v>2012</v>
      </c>
    </row>
    <row r="277" spans="1:20" ht="49" x14ac:dyDescent="0.25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65.298199999999994</v>
      </c>
      <c r="Q277" s="11" t="s">
        <v>8308</v>
      </c>
      <c r="R277" t="s">
        <v>8313</v>
      </c>
      <c r="S277" s="16">
        <f t="shared" si="18"/>
        <v>41193.032013888893</v>
      </c>
      <c r="T277">
        <f t="shared" si="19"/>
        <v>2012</v>
      </c>
    </row>
    <row r="278" spans="1:20" ht="49" x14ac:dyDescent="0.25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95.225800000000007</v>
      </c>
      <c r="Q278" s="11" t="s">
        <v>8308</v>
      </c>
      <c r="R278" t="s">
        <v>8313</v>
      </c>
      <c r="S278" s="16">
        <f t="shared" si="18"/>
        <v>40967.081874999996</v>
      </c>
      <c r="T278">
        <f t="shared" si="19"/>
        <v>2012</v>
      </c>
    </row>
    <row r="279" spans="1:20" ht="49" x14ac:dyDescent="0.25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75.444800000000001</v>
      </c>
      <c r="Q279" s="11" t="s">
        <v>8308</v>
      </c>
      <c r="R279" t="s">
        <v>8313</v>
      </c>
      <c r="S279" s="16">
        <f t="shared" si="18"/>
        <v>42117.891423611116</v>
      </c>
      <c r="T279">
        <f t="shared" si="19"/>
        <v>2015</v>
      </c>
    </row>
    <row r="280" spans="1:20" ht="33" x14ac:dyDescent="0.25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97.816900000000004</v>
      </c>
      <c r="Q280" s="11" t="s">
        <v>8308</v>
      </c>
      <c r="R280" t="s">
        <v>8313</v>
      </c>
      <c r="S280" s="16">
        <f t="shared" si="18"/>
        <v>41164.040960648148</v>
      </c>
      <c r="T280">
        <f t="shared" si="19"/>
        <v>2012</v>
      </c>
    </row>
    <row r="281" spans="1:20" ht="49" x14ac:dyDescent="0.25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87.685599999999994</v>
      </c>
      <c r="Q281" s="11" t="s">
        <v>8308</v>
      </c>
      <c r="R281" t="s">
        <v>8313</v>
      </c>
      <c r="S281" s="16">
        <f t="shared" si="18"/>
        <v>42759.244166666671</v>
      </c>
      <c r="T281">
        <f t="shared" si="19"/>
        <v>2017</v>
      </c>
    </row>
    <row r="282" spans="1:20" ht="49" x14ac:dyDescent="0.25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54.748899999999999</v>
      </c>
      <c r="Q282" s="11" t="s">
        <v>8308</v>
      </c>
      <c r="R282" t="s">
        <v>8313</v>
      </c>
      <c r="S282" s="16">
        <f t="shared" si="18"/>
        <v>41744.590682870366</v>
      </c>
      <c r="T282">
        <f t="shared" si="19"/>
        <v>2014</v>
      </c>
    </row>
    <row r="283" spans="1:20" ht="49" x14ac:dyDescent="0.25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83.953400000000002</v>
      </c>
      <c r="Q283" s="11" t="s">
        <v>8308</v>
      </c>
      <c r="R283" t="s">
        <v>8313</v>
      </c>
      <c r="S283" s="16">
        <f t="shared" si="18"/>
        <v>39950.163344907407</v>
      </c>
      <c r="T283">
        <f t="shared" si="19"/>
        <v>2009</v>
      </c>
    </row>
    <row r="284" spans="1:20" ht="49" x14ac:dyDescent="0.25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254.38550000000001</v>
      </c>
      <c r="Q284" s="11" t="s">
        <v>8308</v>
      </c>
      <c r="R284" t="s">
        <v>8313</v>
      </c>
      <c r="S284" s="16">
        <f t="shared" si="18"/>
        <v>40194.920046296298</v>
      </c>
      <c r="T284">
        <f t="shared" si="19"/>
        <v>2010</v>
      </c>
    </row>
    <row r="285" spans="1:20" ht="33" x14ac:dyDescent="0.25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101.827</v>
      </c>
      <c r="Q285" s="11" t="s">
        <v>8308</v>
      </c>
      <c r="R285" t="s">
        <v>8313</v>
      </c>
      <c r="S285" s="16">
        <f t="shared" si="18"/>
        <v>40675.71</v>
      </c>
      <c r="T285">
        <f t="shared" si="19"/>
        <v>2011</v>
      </c>
    </row>
    <row r="286" spans="1:20" ht="49" x14ac:dyDescent="0.25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55.066400000000002</v>
      </c>
      <c r="Q286" s="11" t="s">
        <v>8308</v>
      </c>
      <c r="R286" t="s">
        <v>8313</v>
      </c>
      <c r="S286" s="16">
        <f t="shared" si="18"/>
        <v>40904.738194444442</v>
      </c>
      <c r="T286">
        <f t="shared" si="19"/>
        <v>2011</v>
      </c>
    </row>
    <row r="287" spans="1:20" ht="49" x14ac:dyDescent="0.25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56.901400000000002</v>
      </c>
      <c r="Q287" s="11" t="s">
        <v>8308</v>
      </c>
      <c r="R287" t="s">
        <v>8313</v>
      </c>
      <c r="S287" s="16">
        <f t="shared" si="18"/>
        <v>41506.756111111114</v>
      </c>
      <c r="T287">
        <f t="shared" si="19"/>
        <v>2013</v>
      </c>
    </row>
    <row r="288" spans="1:20" ht="49" x14ac:dyDescent="0.25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121.28149999999999</v>
      </c>
      <c r="Q288" s="11" t="s">
        <v>8308</v>
      </c>
      <c r="R288" t="s">
        <v>8313</v>
      </c>
      <c r="S288" s="16">
        <f t="shared" si="18"/>
        <v>41313.816249999996</v>
      </c>
      <c r="T288">
        <f t="shared" si="19"/>
        <v>2013</v>
      </c>
    </row>
    <row r="289" spans="1:20" ht="33" x14ac:dyDescent="0.25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91.189700000000002</v>
      </c>
      <c r="Q289" s="11" t="s">
        <v>8308</v>
      </c>
      <c r="R289" t="s">
        <v>8313</v>
      </c>
      <c r="S289" s="16">
        <f t="shared" si="18"/>
        <v>41184.277986111112</v>
      </c>
      <c r="T289">
        <f t="shared" si="19"/>
        <v>2012</v>
      </c>
    </row>
    <row r="290" spans="1:20" ht="49" x14ac:dyDescent="0.25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115.4481</v>
      </c>
      <c r="Q290" s="11" t="s">
        <v>8308</v>
      </c>
      <c r="R290" t="s">
        <v>8313</v>
      </c>
      <c r="S290" s="16">
        <f t="shared" si="18"/>
        <v>41051.168900462959</v>
      </c>
      <c r="T290">
        <f t="shared" si="19"/>
        <v>2012</v>
      </c>
    </row>
    <row r="291" spans="1:20" ht="49" x14ac:dyDescent="0.25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67.771600000000007</v>
      </c>
      <c r="Q291" s="11" t="s">
        <v>8308</v>
      </c>
      <c r="R291" t="s">
        <v>8313</v>
      </c>
      <c r="S291" s="16">
        <f t="shared" si="18"/>
        <v>41550.456412037034</v>
      </c>
      <c r="T291">
        <f t="shared" si="19"/>
        <v>2013</v>
      </c>
    </row>
    <row r="292" spans="1:20" ht="33" x14ac:dyDescent="0.25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28.5762</v>
      </c>
      <c r="Q292" s="11" t="s">
        <v>8308</v>
      </c>
      <c r="R292" t="s">
        <v>8313</v>
      </c>
      <c r="S292" s="16">
        <f t="shared" si="18"/>
        <v>40526.36917824074</v>
      </c>
      <c r="T292">
        <f t="shared" si="19"/>
        <v>2010</v>
      </c>
    </row>
    <row r="293" spans="1:20" ht="49" x14ac:dyDescent="0.25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46.882800000000003</v>
      </c>
      <c r="Q293" s="11" t="s">
        <v>8308</v>
      </c>
      <c r="R293" t="s">
        <v>8313</v>
      </c>
      <c r="S293" s="16">
        <f t="shared" si="18"/>
        <v>41376.769050925926</v>
      </c>
      <c r="T293">
        <f t="shared" si="19"/>
        <v>2013</v>
      </c>
    </row>
    <row r="294" spans="1:20" ht="49" x14ac:dyDescent="0.25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154.42230000000001</v>
      </c>
      <c r="Q294" s="11" t="s">
        <v>8308</v>
      </c>
      <c r="R294" t="s">
        <v>8313</v>
      </c>
      <c r="S294" s="16">
        <f t="shared" si="18"/>
        <v>40812.803229166668</v>
      </c>
      <c r="T294">
        <f t="shared" si="19"/>
        <v>2011</v>
      </c>
    </row>
    <row r="295" spans="1:20" ht="49" x14ac:dyDescent="0.25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201.22139999999999</v>
      </c>
      <c r="Q295" s="11" t="s">
        <v>8308</v>
      </c>
      <c r="R295" t="s">
        <v>8313</v>
      </c>
      <c r="S295" s="16">
        <f t="shared" si="18"/>
        <v>41719.667986111112</v>
      </c>
      <c r="T295">
        <f t="shared" si="19"/>
        <v>2014</v>
      </c>
    </row>
    <row r="296" spans="1:20" ht="49" x14ac:dyDescent="0.25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>
        <f t="shared" si="19"/>
        <v>2010</v>
      </c>
    </row>
    <row r="297" spans="1:20" ht="49" x14ac:dyDescent="0.25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100.08199999999999</v>
      </c>
      <c r="Q297" s="11" t="s">
        <v>8308</v>
      </c>
      <c r="R297" t="s">
        <v>8313</v>
      </c>
      <c r="S297" s="16">
        <f t="shared" si="18"/>
        <v>41519.004733796297</v>
      </c>
      <c r="T297">
        <f t="shared" si="19"/>
        <v>2013</v>
      </c>
    </row>
    <row r="298" spans="1:20" ht="49" x14ac:dyDescent="0.25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230.08949999999999</v>
      </c>
      <c r="Q298" s="11" t="s">
        <v>8308</v>
      </c>
      <c r="R298" t="s">
        <v>8313</v>
      </c>
      <c r="S298" s="16">
        <f t="shared" si="18"/>
        <v>41134.475497685184</v>
      </c>
      <c r="T298">
        <f t="shared" si="19"/>
        <v>2012</v>
      </c>
    </row>
    <row r="299" spans="1:20" ht="49" x14ac:dyDescent="0.25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141.7465</v>
      </c>
      <c r="Q299" s="11" t="s">
        <v>8308</v>
      </c>
      <c r="R299" t="s">
        <v>8313</v>
      </c>
      <c r="S299" s="16">
        <f t="shared" si="18"/>
        <v>42089.72802083334</v>
      </c>
      <c r="T299">
        <f t="shared" si="19"/>
        <v>2015</v>
      </c>
    </row>
    <row r="300" spans="1:20" ht="33" x14ac:dyDescent="0.25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56.3444</v>
      </c>
      <c r="Q300" s="11" t="s">
        <v>8308</v>
      </c>
      <c r="R300" t="s">
        <v>8313</v>
      </c>
      <c r="S300" s="16">
        <f t="shared" si="18"/>
        <v>41709.463518518518</v>
      </c>
      <c r="T300">
        <f t="shared" si="19"/>
        <v>2014</v>
      </c>
    </row>
    <row r="301" spans="1:20" ht="49" x14ac:dyDescent="0.25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73.341200000000001</v>
      </c>
      <c r="Q301" s="11" t="s">
        <v>8308</v>
      </c>
      <c r="R301" t="s">
        <v>8313</v>
      </c>
      <c r="S301" s="16">
        <f t="shared" si="18"/>
        <v>40469.225231481483</v>
      </c>
      <c r="T301">
        <f t="shared" si="19"/>
        <v>2010</v>
      </c>
    </row>
    <row r="302" spans="1:20" ht="49" x14ac:dyDescent="0.25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85.337800000000001</v>
      </c>
      <c r="Q302" s="11" t="s">
        <v>8308</v>
      </c>
      <c r="R302" t="s">
        <v>8313</v>
      </c>
      <c r="S302" s="16">
        <f t="shared" si="18"/>
        <v>40626.959930555553</v>
      </c>
      <c r="T302">
        <f t="shared" si="19"/>
        <v>2011</v>
      </c>
    </row>
    <row r="303" spans="1:20" ht="49" x14ac:dyDescent="0.25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61.496200000000002</v>
      </c>
      <c r="Q303" s="11" t="s">
        <v>8308</v>
      </c>
      <c r="R303" t="s">
        <v>8313</v>
      </c>
      <c r="S303" s="16">
        <f t="shared" si="18"/>
        <v>41312.737673611111</v>
      </c>
      <c r="T303">
        <f t="shared" si="19"/>
        <v>2013</v>
      </c>
    </row>
    <row r="304" spans="1:20" ht="65" x14ac:dyDescent="0.25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93.018500000000003</v>
      </c>
      <c r="Q304" s="11" t="s">
        <v>8308</v>
      </c>
      <c r="R304" t="s">
        <v>8313</v>
      </c>
      <c r="S304" s="16">
        <f t="shared" si="18"/>
        <v>40933.856921296298</v>
      </c>
      <c r="T304">
        <f t="shared" si="19"/>
        <v>2012</v>
      </c>
    </row>
    <row r="305" spans="1:20" ht="49" x14ac:dyDescent="0.25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50.292700000000004</v>
      </c>
      <c r="Q305" s="11" t="s">
        <v>8308</v>
      </c>
      <c r="R305" t="s">
        <v>8313</v>
      </c>
      <c r="S305" s="16">
        <f t="shared" si="18"/>
        <v>41032.071134259262</v>
      </c>
      <c r="T305">
        <f t="shared" si="19"/>
        <v>2012</v>
      </c>
    </row>
    <row r="306" spans="1:20" ht="33" x14ac:dyDescent="0.25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106.4324</v>
      </c>
      <c r="Q306" s="11" t="s">
        <v>8308</v>
      </c>
      <c r="R306" t="s">
        <v>8313</v>
      </c>
      <c r="S306" s="16">
        <f t="shared" si="18"/>
        <v>41114.094872685186</v>
      </c>
      <c r="T306">
        <f t="shared" si="19"/>
        <v>2012</v>
      </c>
    </row>
    <row r="307" spans="1:20" ht="33" x14ac:dyDescent="0.25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51.7196</v>
      </c>
      <c r="Q307" s="11" t="s">
        <v>8308</v>
      </c>
      <c r="R307" t="s">
        <v>8313</v>
      </c>
      <c r="S307" s="16">
        <f t="shared" si="18"/>
        <v>40948.630196759259</v>
      </c>
      <c r="T307">
        <f t="shared" si="19"/>
        <v>2012</v>
      </c>
    </row>
    <row r="308" spans="1:20" ht="33" x14ac:dyDescent="0.25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36.612499999999997</v>
      </c>
      <c r="Q308" s="11" t="s">
        <v>8308</v>
      </c>
      <c r="R308" t="s">
        <v>8313</v>
      </c>
      <c r="S308" s="16">
        <f t="shared" si="18"/>
        <v>41333.837187500001</v>
      </c>
      <c r="T308">
        <f t="shared" si="19"/>
        <v>2013</v>
      </c>
    </row>
    <row r="309" spans="1:20" ht="17" x14ac:dyDescent="0.25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42.517400000000002</v>
      </c>
      <c r="Q309" s="11" t="s">
        <v>8308</v>
      </c>
      <c r="R309" t="s">
        <v>8313</v>
      </c>
      <c r="S309" s="16">
        <f t="shared" si="18"/>
        <v>41282.944456018515</v>
      </c>
      <c r="T309">
        <f t="shared" si="19"/>
        <v>2013</v>
      </c>
    </row>
    <row r="310" spans="1:20" ht="49" x14ac:dyDescent="0.25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62.712899999999998</v>
      </c>
      <c r="Q310" s="11" t="s">
        <v>8308</v>
      </c>
      <c r="R310" t="s">
        <v>8313</v>
      </c>
      <c r="S310" s="16">
        <f t="shared" si="18"/>
        <v>40567.694560185184</v>
      </c>
      <c r="T310">
        <f t="shared" si="19"/>
        <v>2011</v>
      </c>
    </row>
    <row r="311" spans="1:20" ht="49" x14ac:dyDescent="0.25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89.957999999999998</v>
      </c>
      <c r="Q311" s="11" t="s">
        <v>8308</v>
      </c>
      <c r="R311" t="s">
        <v>8313</v>
      </c>
      <c r="S311" s="16">
        <f t="shared" si="18"/>
        <v>41134.751550925925</v>
      </c>
      <c r="T311">
        <f t="shared" si="19"/>
        <v>2012</v>
      </c>
    </row>
    <row r="312" spans="1:20" ht="49" x14ac:dyDescent="0.25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28.924700000000001</v>
      </c>
      <c r="Q312" s="11" t="s">
        <v>8308</v>
      </c>
      <c r="R312" t="s">
        <v>8313</v>
      </c>
      <c r="S312" s="16">
        <f t="shared" si="18"/>
        <v>40821.183136574073</v>
      </c>
      <c r="T312">
        <f t="shared" si="19"/>
        <v>2011</v>
      </c>
    </row>
    <row r="313" spans="1:20" ht="49" x14ac:dyDescent="0.25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138.8022</v>
      </c>
      <c r="Q313" s="11" t="s">
        <v>8308</v>
      </c>
      <c r="R313" t="s">
        <v>8313</v>
      </c>
      <c r="S313" s="16">
        <f t="shared" si="18"/>
        <v>40868.219814814816</v>
      </c>
      <c r="T313">
        <f t="shared" si="19"/>
        <v>2011</v>
      </c>
    </row>
    <row r="314" spans="1:20" ht="49" x14ac:dyDescent="0.25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61.301400000000001</v>
      </c>
      <c r="Q314" s="11" t="s">
        <v>8308</v>
      </c>
      <c r="R314" t="s">
        <v>8313</v>
      </c>
      <c r="S314" s="16">
        <f t="shared" si="18"/>
        <v>41348.877685185187</v>
      </c>
      <c r="T314">
        <f t="shared" si="19"/>
        <v>2013</v>
      </c>
    </row>
    <row r="315" spans="1:20" ht="49" x14ac:dyDescent="0.25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80.202699999999993</v>
      </c>
      <c r="Q315" s="11" t="s">
        <v>8308</v>
      </c>
      <c r="R315" t="s">
        <v>8313</v>
      </c>
      <c r="S315" s="16">
        <f t="shared" si="18"/>
        <v>40357.227939814817</v>
      </c>
      <c r="T315">
        <f t="shared" si="19"/>
        <v>2010</v>
      </c>
    </row>
    <row r="316" spans="1:20" ht="49" x14ac:dyDescent="0.25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32.095799999999997</v>
      </c>
      <c r="Q316" s="11" t="s">
        <v>8308</v>
      </c>
      <c r="R316" t="s">
        <v>8313</v>
      </c>
      <c r="S316" s="16">
        <f t="shared" si="18"/>
        <v>41304.833194444444</v>
      </c>
      <c r="T316">
        <f t="shared" si="19"/>
        <v>2013</v>
      </c>
    </row>
    <row r="317" spans="1:20" ht="49" x14ac:dyDescent="0.25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200.88890000000001</v>
      </c>
      <c r="Q317" s="11" t="s">
        <v>8308</v>
      </c>
      <c r="R317" t="s">
        <v>8313</v>
      </c>
      <c r="S317" s="16">
        <f t="shared" si="18"/>
        <v>41113.77238425926</v>
      </c>
      <c r="T317">
        <f t="shared" si="19"/>
        <v>2012</v>
      </c>
    </row>
    <row r="318" spans="1:20" ht="33" x14ac:dyDescent="0.25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108.0127</v>
      </c>
      <c r="Q318" s="11" t="s">
        <v>8308</v>
      </c>
      <c r="R318" t="s">
        <v>8313</v>
      </c>
      <c r="S318" s="16">
        <f t="shared" si="18"/>
        <v>41950.923576388886</v>
      </c>
      <c r="T318">
        <f t="shared" si="19"/>
        <v>2014</v>
      </c>
    </row>
    <row r="319" spans="1:20" ht="33" x14ac:dyDescent="0.25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95.699399999999997</v>
      </c>
      <c r="Q319" s="11" t="s">
        <v>8308</v>
      </c>
      <c r="R319" t="s">
        <v>8313</v>
      </c>
      <c r="S319" s="16">
        <f t="shared" si="18"/>
        <v>41589.676886574074</v>
      </c>
      <c r="T319">
        <f t="shared" si="19"/>
        <v>2013</v>
      </c>
    </row>
    <row r="320" spans="1:20" ht="49" x14ac:dyDescent="0.25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49.880299999999998</v>
      </c>
      <c r="Q320" s="11" t="s">
        <v>8308</v>
      </c>
      <c r="R320" t="s">
        <v>8313</v>
      </c>
      <c r="S320" s="16">
        <f t="shared" si="18"/>
        <v>41330.038784722223</v>
      </c>
      <c r="T320">
        <f t="shared" si="19"/>
        <v>2013</v>
      </c>
    </row>
    <row r="321" spans="1:20" ht="65" x14ac:dyDescent="0.25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110.4706</v>
      </c>
      <c r="Q321" s="11" t="s">
        <v>8308</v>
      </c>
      <c r="R321" t="s">
        <v>8313</v>
      </c>
      <c r="S321" s="16">
        <f t="shared" si="18"/>
        <v>40123.83829861111</v>
      </c>
      <c r="T321">
        <f t="shared" si="19"/>
        <v>2009</v>
      </c>
    </row>
    <row r="322" spans="1:20" ht="49" x14ac:dyDescent="0.25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IFERROR(ROUND(E322/L322,4),0)</f>
        <v>134.91139999999999</v>
      </c>
      <c r="Q322" s="11" t="s">
        <v>8308</v>
      </c>
      <c r="R322" t="s">
        <v>8313</v>
      </c>
      <c r="S322" s="16">
        <f t="shared" ref="S322:S385" si="22">(((J322/60)/60)/24)+DATE(1970,1,1)</f>
        <v>42331.551307870366</v>
      </c>
      <c r="T322">
        <f t="shared" si="19"/>
        <v>2015</v>
      </c>
    </row>
    <row r="323" spans="1:20" ht="49" x14ac:dyDescent="0.25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106.62309999999999</v>
      </c>
      <c r="Q323" s="11" t="s">
        <v>8308</v>
      </c>
      <c r="R323" t="s">
        <v>8313</v>
      </c>
      <c r="S323" s="16">
        <f t="shared" si="22"/>
        <v>42647.446597222224</v>
      </c>
      <c r="T323">
        <f t="shared" ref="T323:T386" si="23">YEAR(S323)</f>
        <v>2016</v>
      </c>
    </row>
    <row r="324" spans="1:20" ht="49" x14ac:dyDescent="0.25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145.04300000000001</v>
      </c>
      <c r="Q324" s="11" t="s">
        <v>8308</v>
      </c>
      <c r="R324" t="s">
        <v>8313</v>
      </c>
      <c r="S324" s="16">
        <f t="shared" si="22"/>
        <v>42473.57</v>
      </c>
      <c r="T324">
        <f t="shared" si="23"/>
        <v>2016</v>
      </c>
    </row>
    <row r="325" spans="1:20" ht="49" x14ac:dyDescent="0.25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114.58620000000001</v>
      </c>
      <c r="Q325" s="11" t="s">
        <v>8308</v>
      </c>
      <c r="R325" t="s">
        <v>8313</v>
      </c>
      <c r="S325" s="16">
        <f t="shared" si="22"/>
        <v>42697.32136574074</v>
      </c>
      <c r="T325">
        <f t="shared" si="23"/>
        <v>2016</v>
      </c>
    </row>
    <row r="326" spans="1:20" ht="49" x14ac:dyDescent="0.25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105.3171</v>
      </c>
      <c r="Q326" s="11" t="s">
        <v>8308</v>
      </c>
      <c r="R326" t="s">
        <v>8313</v>
      </c>
      <c r="S326" s="16">
        <f t="shared" si="22"/>
        <v>42184.626250000001</v>
      </c>
      <c r="T326">
        <f t="shared" si="23"/>
        <v>2015</v>
      </c>
    </row>
    <row r="327" spans="1:20" ht="49" x14ac:dyDescent="0.25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70.921199999999999</v>
      </c>
      <c r="Q327" s="11" t="s">
        <v>8308</v>
      </c>
      <c r="R327" t="s">
        <v>8313</v>
      </c>
      <c r="S327" s="16">
        <f t="shared" si="22"/>
        <v>42689.187881944439</v>
      </c>
      <c r="T327">
        <f t="shared" si="23"/>
        <v>2016</v>
      </c>
    </row>
    <row r="328" spans="1:20" ht="49" x14ac:dyDescent="0.25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147.17169999999999</v>
      </c>
      <c r="Q328" s="11" t="s">
        <v>8308</v>
      </c>
      <c r="R328" t="s">
        <v>8313</v>
      </c>
      <c r="S328" s="16">
        <f t="shared" si="22"/>
        <v>42775.314884259264</v>
      </c>
      <c r="T328">
        <f t="shared" si="23"/>
        <v>2017</v>
      </c>
    </row>
    <row r="329" spans="1:20" ht="49" x14ac:dyDescent="0.25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160.47059999999999</v>
      </c>
      <c r="Q329" s="11" t="s">
        <v>8308</v>
      </c>
      <c r="R329" t="s">
        <v>8313</v>
      </c>
      <c r="S329" s="16">
        <f t="shared" si="22"/>
        <v>42058.235289351855</v>
      </c>
      <c r="T329">
        <f t="shared" si="23"/>
        <v>2015</v>
      </c>
    </row>
    <row r="330" spans="1:20" ht="49" x14ac:dyDescent="0.25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156.04580000000001</v>
      </c>
      <c r="Q330" s="11" t="s">
        <v>8308</v>
      </c>
      <c r="R330" t="s">
        <v>8313</v>
      </c>
      <c r="S330" s="16">
        <f t="shared" si="22"/>
        <v>42278.946620370371</v>
      </c>
      <c r="T330">
        <f t="shared" si="23"/>
        <v>2015</v>
      </c>
    </row>
    <row r="331" spans="1:20" ht="49" x14ac:dyDescent="0.25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63.173699999999997</v>
      </c>
      <c r="Q331" s="11" t="s">
        <v>8308</v>
      </c>
      <c r="R331" t="s">
        <v>8313</v>
      </c>
      <c r="S331" s="16">
        <f t="shared" si="22"/>
        <v>42291.46674768519</v>
      </c>
      <c r="T331">
        <f t="shared" si="23"/>
        <v>2015</v>
      </c>
    </row>
    <row r="332" spans="1:20" ht="49" x14ac:dyDescent="0.25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104.8235</v>
      </c>
      <c r="Q332" s="11" t="s">
        <v>8308</v>
      </c>
      <c r="R332" t="s">
        <v>8313</v>
      </c>
      <c r="S332" s="16">
        <f t="shared" si="22"/>
        <v>41379.515775462962</v>
      </c>
      <c r="T332">
        <f t="shared" si="23"/>
        <v>2013</v>
      </c>
    </row>
    <row r="333" spans="1:20" ht="49" x14ac:dyDescent="0.25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97.356200000000001</v>
      </c>
      <c r="Q333" s="11" t="s">
        <v>8308</v>
      </c>
      <c r="R333" t="s">
        <v>8313</v>
      </c>
      <c r="S333" s="16">
        <f t="shared" si="22"/>
        <v>42507.581412037034</v>
      </c>
      <c r="T333">
        <f t="shared" si="23"/>
        <v>2016</v>
      </c>
    </row>
    <row r="334" spans="1:20" ht="49" x14ac:dyDescent="0.25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203.63059999999999</v>
      </c>
      <c r="Q334" s="11" t="s">
        <v>8308</v>
      </c>
      <c r="R334" t="s">
        <v>8313</v>
      </c>
      <c r="S334" s="16">
        <f t="shared" si="22"/>
        <v>42263.680289351847</v>
      </c>
      <c r="T334">
        <f t="shared" si="23"/>
        <v>2015</v>
      </c>
    </row>
    <row r="335" spans="1:20" ht="49" x14ac:dyDescent="0.25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188.31200000000001</v>
      </c>
      <c r="Q335" s="11" t="s">
        <v>8308</v>
      </c>
      <c r="R335" t="s">
        <v>8313</v>
      </c>
      <c r="S335" s="16">
        <f t="shared" si="22"/>
        <v>42437.636469907404</v>
      </c>
      <c r="T335">
        <f t="shared" si="23"/>
        <v>2016</v>
      </c>
    </row>
    <row r="336" spans="1:20" ht="49" x14ac:dyDescent="0.25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146.65219999999999</v>
      </c>
      <c r="Q336" s="11" t="s">
        <v>8308</v>
      </c>
      <c r="R336" t="s">
        <v>8313</v>
      </c>
      <c r="S336" s="16">
        <f t="shared" si="22"/>
        <v>42101.682372685187</v>
      </c>
      <c r="T336">
        <f t="shared" si="23"/>
        <v>2015</v>
      </c>
    </row>
    <row r="337" spans="1:20" ht="49" x14ac:dyDescent="0.25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109.1875</v>
      </c>
      <c r="Q337" s="11" t="s">
        <v>8308</v>
      </c>
      <c r="R337" t="s">
        <v>8313</v>
      </c>
      <c r="S337" s="16">
        <f t="shared" si="22"/>
        <v>42101.737442129626</v>
      </c>
      <c r="T337">
        <f t="shared" si="23"/>
        <v>2015</v>
      </c>
    </row>
    <row r="338" spans="1:20" ht="49" x14ac:dyDescent="0.25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59.249000000000002</v>
      </c>
      <c r="Q338" s="11" t="s">
        <v>8308</v>
      </c>
      <c r="R338" t="s">
        <v>8313</v>
      </c>
      <c r="S338" s="16">
        <f t="shared" si="22"/>
        <v>42291.596273148149</v>
      </c>
      <c r="T338">
        <f t="shared" si="23"/>
        <v>2015</v>
      </c>
    </row>
    <row r="339" spans="1:20" ht="49" x14ac:dyDescent="0.25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97.904799999999994</v>
      </c>
      <c r="Q339" s="11" t="s">
        <v>8308</v>
      </c>
      <c r="R339" t="s">
        <v>8313</v>
      </c>
      <c r="S339" s="16">
        <f t="shared" si="22"/>
        <v>42047.128564814819</v>
      </c>
      <c r="T339">
        <f t="shared" si="23"/>
        <v>2015</v>
      </c>
    </row>
    <row r="340" spans="1:20" ht="49" x14ac:dyDescent="0.25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70.000200000000007</v>
      </c>
      <c r="Q340" s="11" t="s">
        <v>8308</v>
      </c>
      <c r="R340" t="s">
        <v>8313</v>
      </c>
      <c r="S340" s="16">
        <f t="shared" si="22"/>
        <v>42559.755671296298</v>
      </c>
      <c r="T340">
        <f t="shared" si="23"/>
        <v>2016</v>
      </c>
    </row>
    <row r="341" spans="1:20" ht="49" x14ac:dyDescent="0.25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72.865200000000002</v>
      </c>
      <c r="Q341" s="11" t="s">
        <v>8308</v>
      </c>
      <c r="R341" t="s">
        <v>8313</v>
      </c>
      <c r="S341" s="16">
        <f t="shared" si="22"/>
        <v>42093.760046296295</v>
      </c>
      <c r="T341">
        <f t="shared" si="23"/>
        <v>2015</v>
      </c>
    </row>
    <row r="342" spans="1:20" ht="49" x14ac:dyDescent="0.25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146.34780000000001</v>
      </c>
      <c r="Q342" s="11" t="s">
        <v>8308</v>
      </c>
      <c r="R342" t="s">
        <v>8313</v>
      </c>
      <c r="S342" s="16">
        <f t="shared" si="22"/>
        <v>42772.669062500005</v>
      </c>
      <c r="T342">
        <f t="shared" si="23"/>
        <v>2017</v>
      </c>
    </row>
    <row r="343" spans="1:20" ht="49" x14ac:dyDescent="0.25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67.909099999999995</v>
      </c>
      <c r="Q343" s="11" t="s">
        <v>8308</v>
      </c>
      <c r="R343" t="s">
        <v>8313</v>
      </c>
      <c r="S343" s="16">
        <f t="shared" si="22"/>
        <v>41894.879606481481</v>
      </c>
      <c r="T343">
        <f t="shared" si="23"/>
        <v>2014</v>
      </c>
    </row>
    <row r="344" spans="1:20" ht="33" x14ac:dyDescent="0.25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169.85079999999999</v>
      </c>
      <c r="Q344" s="11" t="s">
        <v>8308</v>
      </c>
      <c r="R344" t="s">
        <v>8313</v>
      </c>
      <c r="S344" s="16">
        <f t="shared" si="22"/>
        <v>42459.780844907407</v>
      </c>
      <c r="T344">
        <f t="shared" si="23"/>
        <v>2016</v>
      </c>
    </row>
    <row r="345" spans="1:20" ht="49" x14ac:dyDescent="0.25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58.4133</v>
      </c>
      <c r="Q345" s="11" t="s">
        <v>8308</v>
      </c>
      <c r="R345" t="s">
        <v>8313</v>
      </c>
      <c r="S345" s="16">
        <f t="shared" si="22"/>
        <v>41926.73778935185</v>
      </c>
      <c r="T345">
        <f t="shared" si="23"/>
        <v>2014</v>
      </c>
    </row>
    <row r="346" spans="1:20" ht="49" x14ac:dyDescent="0.25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119.99299999999999</v>
      </c>
      <c r="Q346" s="11" t="s">
        <v>8308</v>
      </c>
      <c r="R346" t="s">
        <v>8313</v>
      </c>
      <c r="S346" s="16">
        <f t="shared" si="22"/>
        <v>42111.970995370371</v>
      </c>
      <c r="T346">
        <f t="shared" si="23"/>
        <v>2015</v>
      </c>
    </row>
    <row r="347" spans="1:20" ht="49" x14ac:dyDescent="0.25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99.860299999999995</v>
      </c>
      <c r="Q347" s="11" t="s">
        <v>8308</v>
      </c>
      <c r="R347" t="s">
        <v>8313</v>
      </c>
      <c r="S347" s="16">
        <f t="shared" si="22"/>
        <v>42114.944328703699</v>
      </c>
      <c r="T347">
        <f t="shared" si="23"/>
        <v>2015</v>
      </c>
    </row>
    <row r="348" spans="1:20" ht="49" x14ac:dyDescent="0.25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90.579099999999997</v>
      </c>
      <c r="Q348" s="11" t="s">
        <v>8308</v>
      </c>
      <c r="R348" t="s">
        <v>8313</v>
      </c>
      <c r="S348" s="16">
        <f t="shared" si="22"/>
        <v>42261.500243055561</v>
      </c>
      <c r="T348">
        <f t="shared" si="23"/>
        <v>2015</v>
      </c>
    </row>
    <row r="349" spans="1:20" ht="49" x14ac:dyDescent="0.25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117.7736</v>
      </c>
      <c r="Q349" s="11" t="s">
        <v>8308</v>
      </c>
      <c r="R349" t="s">
        <v>8313</v>
      </c>
      <c r="S349" s="16">
        <f t="shared" si="22"/>
        <v>42292.495474537034</v>
      </c>
      <c r="T349">
        <f t="shared" si="23"/>
        <v>2015</v>
      </c>
    </row>
    <row r="350" spans="1:20" ht="49" x14ac:dyDescent="0.25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86.554599999999994</v>
      </c>
      <c r="Q350" s="11" t="s">
        <v>8308</v>
      </c>
      <c r="R350" t="s">
        <v>8313</v>
      </c>
      <c r="S350" s="16">
        <f t="shared" si="22"/>
        <v>42207.58699074074</v>
      </c>
      <c r="T350">
        <f t="shared" si="23"/>
        <v>2015</v>
      </c>
    </row>
    <row r="351" spans="1:20" ht="33" x14ac:dyDescent="0.25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71.899299999999997</v>
      </c>
      <c r="Q351" s="11" t="s">
        <v>8308</v>
      </c>
      <c r="R351" t="s">
        <v>8313</v>
      </c>
      <c r="S351" s="16">
        <f t="shared" si="22"/>
        <v>42760.498935185184</v>
      </c>
      <c r="T351">
        <f t="shared" si="23"/>
        <v>2017</v>
      </c>
    </row>
    <row r="352" spans="1:20" ht="49" x14ac:dyDescent="0.25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129.81899999999999</v>
      </c>
      <c r="Q352" s="11" t="s">
        <v>8308</v>
      </c>
      <c r="R352" t="s">
        <v>8313</v>
      </c>
      <c r="S352" s="16">
        <f t="shared" si="22"/>
        <v>42586.066076388888</v>
      </c>
      <c r="T352">
        <f t="shared" si="23"/>
        <v>2016</v>
      </c>
    </row>
    <row r="353" spans="1:20" ht="49" x14ac:dyDescent="0.25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44.9129</v>
      </c>
      <c r="Q353" s="11" t="s">
        <v>8308</v>
      </c>
      <c r="R353" t="s">
        <v>8313</v>
      </c>
      <c r="S353" s="16">
        <f t="shared" si="22"/>
        <v>42427.964745370366</v>
      </c>
      <c r="T353">
        <f t="shared" si="23"/>
        <v>2016</v>
      </c>
    </row>
    <row r="354" spans="1:20" ht="49" x14ac:dyDescent="0.25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40.755200000000002</v>
      </c>
      <c r="Q354" s="11" t="s">
        <v>8308</v>
      </c>
      <c r="R354" t="s">
        <v>8313</v>
      </c>
      <c r="S354" s="16">
        <f t="shared" si="22"/>
        <v>41890.167453703703</v>
      </c>
      <c r="T354">
        <f t="shared" si="23"/>
        <v>2014</v>
      </c>
    </row>
    <row r="355" spans="1:20" ht="49" x14ac:dyDescent="0.25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103.5239</v>
      </c>
      <c r="Q355" s="11" t="s">
        <v>8308</v>
      </c>
      <c r="R355" t="s">
        <v>8313</v>
      </c>
      <c r="S355" s="16">
        <f t="shared" si="22"/>
        <v>42297.791886574079</v>
      </c>
      <c r="T355">
        <f t="shared" si="23"/>
        <v>2015</v>
      </c>
    </row>
    <row r="356" spans="1:20" ht="49" x14ac:dyDescent="0.25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125.4483</v>
      </c>
      <c r="Q356" s="11" t="s">
        <v>8308</v>
      </c>
      <c r="R356" t="s">
        <v>8313</v>
      </c>
      <c r="S356" s="16">
        <f t="shared" si="22"/>
        <v>42438.827789351853</v>
      </c>
      <c r="T356">
        <f t="shared" si="23"/>
        <v>2016</v>
      </c>
    </row>
    <row r="357" spans="1:20" ht="33" x14ac:dyDescent="0.25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246.6061</v>
      </c>
      <c r="Q357" s="11" t="s">
        <v>8308</v>
      </c>
      <c r="R357" t="s">
        <v>8313</v>
      </c>
      <c r="S357" s="16">
        <f t="shared" si="22"/>
        <v>41943.293912037036</v>
      </c>
      <c r="T357">
        <f t="shared" si="23"/>
        <v>2014</v>
      </c>
    </row>
    <row r="358" spans="1:20" ht="33" x14ac:dyDescent="0.25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79.401300000000006</v>
      </c>
      <c r="Q358" s="11" t="s">
        <v>8308</v>
      </c>
      <c r="R358" t="s">
        <v>8313</v>
      </c>
      <c r="S358" s="16">
        <f t="shared" si="22"/>
        <v>42415.803159722222</v>
      </c>
      <c r="T358">
        <f t="shared" si="23"/>
        <v>2016</v>
      </c>
    </row>
    <row r="359" spans="1:20" ht="49" x14ac:dyDescent="0.25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86.138599999999997</v>
      </c>
      <c r="Q359" s="11" t="s">
        <v>8308</v>
      </c>
      <c r="R359" t="s">
        <v>8313</v>
      </c>
      <c r="S359" s="16">
        <f t="shared" si="22"/>
        <v>42078.222187499996</v>
      </c>
      <c r="T359">
        <f t="shared" si="23"/>
        <v>2015</v>
      </c>
    </row>
    <row r="360" spans="1:20" ht="49" x14ac:dyDescent="0.25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193.0487</v>
      </c>
      <c r="Q360" s="11" t="s">
        <v>8308</v>
      </c>
      <c r="R360" t="s">
        <v>8313</v>
      </c>
      <c r="S360" s="16">
        <f t="shared" si="22"/>
        <v>42507.860196759255</v>
      </c>
      <c r="T360">
        <f t="shared" si="23"/>
        <v>2016</v>
      </c>
    </row>
    <row r="361" spans="1:20" ht="49" x14ac:dyDescent="0.25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84.023200000000003</v>
      </c>
      <c r="Q361" s="11" t="s">
        <v>8308</v>
      </c>
      <c r="R361" t="s">
        <v>8313</v>
      </c>
      <c r="S361" s="16">
        <f t="shared" si="22"/>
        <v>41935.070486111108</v>
      </c>
      <c r="T361">
        <f t="shared" si="23"/>
        <v>2014</v>
      </c>
    </row>
    <row r="362" spans="1:20" ht="49" x14ac:dyDescent="0.25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139.82759999999999</v>
      </c>
      <c r="Q362" s="11" t="s">
        <v>8308</v>
      </c>
      <c r="R362" t="s">
        <v>8313</v>
      </c>
      <c r="S362" s="16">
        <f t="shared" si="22"/>
        <v>42163.897916666669</v>
      </c>
      <c r="T362">
        <f t="shared" si="23"/>
        <v>2015</v>
      </c>
    </row>
    <row r="363" spans="1:20" ht="49" x14ac:dyDescent="0.25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109.8219</v>
      </c>
      <c r="Q363" s="11" t="s">
        <v>8308</v>
      </c>
      <c r="R363" t="s">
        <v>8313</v>
      </c>
      <c r="S363" s="16">
        <f t="shared" si="22"/>
        <v>41936.001226851848</v>
      </c>
      <c r="T363">
        <f t="shared" si="23"/>
        <v>2014</v>
      </c>
    </row>
    <row r="364" spans="1:20" ht="49" x14ac:dyDescent="0.25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139.53489999999999</v>
      </c>
      <c r="Q364" s="11" t="s">
        <v>8308</v>
      </c>
      <c r="R364" t="s">
        <v>8313</v>
      </c>
      <c r="S364" s="16">
        <f t="shared" si="22"/>
        <v>41837.210543981484</v>
      </c>
      <c r="T364">
        <f t="shared" si="23"/>
        <v>2014</v>
      </c>
    </row>
    <row r="365" spans="1:20" ht="49" x14ac:dyDescent="0.25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347.84620000000001</v>
      </c>
      <c r="Q365" s="11" t="s">
        <v>8308</v>
      </c>
      <c r="R365" t="s">
        <v>8313</v>
      </c>
      <c r="S365" s="16">
        <f t="shared" si="22"/>
        <v>40255.744629629626</v>
      </c>
      <c r="T365">
        <f t="shared" si="23"/>
        <v>2010</v>
      </c>
    </row>
    <row r="366" spans="1:20" ht="49" x14ac:dyDescent="0.25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68.241600000000005</v>
      </c>
      <c r="Q366" s="11" t="s">
        <v>8308</v>
      </c>
      <c r="R366" t="s">
        <v>8313</v>
      </c>
      <c r="S366" s="16">
        <f t="shared" si="22"/>
        <v>41780.859629629631</v>
      </c>
      <c r="T366">
        <f t="shared" si="23"/>
        <v>2014</v>
      </c>
    </row>
    <row r="367" spans="1:20" ht="49" x14ac:dyDescent="0.25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239.9385</v>
      </c>
      <c r="Q367" s="11" t="s">
        <v>8308</v>
      </c>
      <c r="R367" t="s">
        <v>8313</v>
      </c>
      <c r="S367" s="16">
        <f t="shared" si="22"/>
        <v>41668.606469907405</v>
      </c>
      <c r="T367">
        <f t="shared" si="23"/>
        <v>2014</v>
      </c>
    </row>
    <row r="368" spans="1:20" ht="49" x14ac:dyDescent="0.25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287.3134</v>
      </c>
      <c r="Q368" s="11" t="s">
        <v>8308</v>
      </c>
      <c r="R368" t="s">
        <v>8313</v>
      </c>
      <c r="S368" s="16">
        <f t="shared" si="22"/>
        <v>41019.793032407404</v>
      </c>
      <c r="T368">
        <f t="shared" si="23"/>
        <v>2012</v>
      </c>
    </row>
    <row r="369" spans="1:20" ht="49" x14ac:dyDescent="0.25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86.848799999999997</v>
      </c>
      <c r="Q369" s="11" t="s">
        <v>8308</v>
      </c>
      <c r="R369" t="s">
        <v>8313</v>
      </c>
      <c r="S369" s="16">
        <f t="shared" si="22"/>
        <v>41355.577291666668</v>
      </c>
      <c r="T369">
        <f t="shared" si="23"/>
        <v>2013</v>
      </c>
    </row>
    <row r="370" spans="1:20" ht="49" x14ac:dyDescent="0.25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81.849100000000007</v>
      </c>
      <c r="Q370" s="11" t="s">
        <v>8308</v>
      </c>
      <c r="R370" t="s">
        <v>8313</v>
      </c>
      <c r="S370" s="16">
        <f t="shared" si="22"/>
        <v>42043.605578703704</v>
      </c>
      <c r="T370">
        <f t="shared" si="23"/>
        <v>2015</v>
      </c>
    </row>
    <row r="371" spans="1:20" ht="49" x14ac:dyDescent="0.25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42.875</v>
      </c>
      <c r="Q371" s="11" t="s">
        <v>8308</v>
      </c>
      <c r="R371" t="s">
        <v>8313</v>
      </c>
      <c r="S371" s="16">
        <f t="shared" si="22"/>
        <v>40893.551724537036</v>
      </c>
      <c r="T371">
        <f t="shared" si="23"/>
        <v>2011</v>
      </c>
    </row>
    <row r="372" spans="1:20" ht="49" x14ac:dyDescent="0.25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709.41859999999997</v>
      </c>
      <c r="Q372" s="11" t="s">
        <v>8308</v>
      </c>
      <c r="R372" t="s">
        <v>8313</v>
      </c>
      <c r="S372" s="16">
        <f t="shared" si="22"/>
        <v>42711.795138888891</v>
      </c>
      <c r="T372">
        <f t="shared" si="23"/>
        <v>2016</v>
      </c>
    </row>
    <row r="373" spans="1:20" ht="49" x14ac:dyDescent="0.25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161.2552</v>
      </c>
      <c r="Q373" s="11" t="s">
        <v>8308</v>
      </c>
      <c r="R373" t="s">
        <v>8313</v>
      </c>
      <c r="S373" s="16">
        <f t="shared" si="22"/>
        <v>41261.767812500002</v>
      </c>
      <c r="T373">
        <f t="shared" si="23"/>
        <v>2012</v>
      </c>
    </row>
    <row r="374" spans="1:20" ht="33" x14ac:dyDescent="0.25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41.777799999999999</v>
      </c>
      <c r="Q374" s="11" t="s">
        <v>8308</v>
      </c>
      <c r="R374" t="s">
        <v>8313</v>
      </c>
      <c r="S374" s="16">
        <f t="shared" si="22"/>
        <v>42425.576898148152</v>
      </c>
      <c r="T374">
        <f t="shared" si="23"/>
        <v>2016</v>
      </c>
    </row>
    <row r="375" spans="1:20" ht="49" x14ac:dyDescent="0.25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89.887600000000006</v>
      </c>
      <c r="Q375" s="11" t="s">
        <v>8308</v>
      </c>
      <c r="R375" t="s">
        <v>8313</v>
      </c>
      <c r="S375" s="16">
        <f t="shared" si="22"/>
        <v>41078.91201388889</v>
      </c>
      <c r="T375">
        <f t="shared" si="23"/>
        <v>2012</v>
      </c>
    </row>
    <row r="376" spans="1:20" ht="49" x14ac:dyDescent="0.25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45.051699999999997</v>
      </c>
      <c r="Q376" s="11" t="s">
        <v>8308</v>
      </c>
      <c r="R376" t="s">
        <v>8313</v>
      </c>
      <c r="S376" s="16">
        <f t="shared" si="22"/>
        <v>40757.889247685183</v>
      </c>
      <c r="T376">
        <f t="shared" si="23"/>
        <v>2011</v>
      </c>
    </row>
    <row r="377" spans="1:20" ht="49" x14ac:dyDescent="0.25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42.857100000000003</v>
      </c>
      <c r="Q377" s="11" t="s">
        <v>8308</v>
      </c>
      <c r="R377" t="s">
        <v>8313</v>
      </c>
      <c r="S377" s="16">
        <f t="shared" si="22"/>
        <v>41657.985081018516</v>
      </c>
      <c r="T377">
        <f t="shared" si="23"/>
        <v>2014</v>
      </c>
    </row>
    <row r="378" spans="1:20" ht="49" x14ac:dyDescent="0.25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54.083300000000001</v>
      </c>
      <c r="Q378" s="11" t="s">
        <v>8308</v>
      </c>
      <c r="R378" t="s">
        <v>8313</v>
      </c>
      <c r="S378" s="16">
        <f t="shared" si="22"/>
        <v>42576.452731481477</v>
      </c>
      <c r="T378">
        <f t="shared" si="23"/>
        <v>2016</v>
      </c>
    </row>
    <row r="379" spans="1:20" ht="49" x14ac:dyDescent="0.25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103.218</v>
      </c>
      <c r="Q379" s="11" t="s">
        <v>8308</v>
      </c>
      <c r="R379" t="s">
        <v>8313</v>
      </c>
      <c r="S379" s="16">
        <f t="shared" si="22"/>
        <v>42292.250787037032</v>
      </c>
      <c r="T379">
        <f t="shared" si="23"/>
        <v>2015</v>
      </c>
    </row>
    <row r="380" spans="1:20" ht="49" x14ac:dyDescent="0.25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40.397599999999997</v>
      </c>
      <c r="Q380" s="11" t="s">
        <v>8308</v>
      </c>
      <c r="R380" t="s">
        <v>8313</v>
      </c>
      <c r="S380" s="16">
        <f t="shared" si="22"/>
        <v>42370.571851851855</v>
      </c>
      <c r="T380">
        <f t="shared" si="23"/>
        <v>2016</v>
      </c>
    </row>
    <row r="381" spans="1:20" ht="49" x14ac:dyDescent="0.25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116.8591</v>
      </c>
      <c r="Q381" s="11" t="s">
        <v>8308</v>
      </c>
      <c r="R381" t="s">
        <v>8313</v>
      </c>
      <c r="S381" s="16">
        <f t="shared" si="22"/>
        <v>40987.688333333332</v>
      </c>
      <c r="T381">
        <f t="shared" si="23"/>
        <v>2012</v>
      </c>
    </row>
    <row r="382" spans="1:20" ht="49" x14ac:dyDescent="0.25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115.5102</v>
      </c>
      <c r="Q382" s="11" t="s">
        <v>8308</v>
      </c>
      <c r="R382" t="s">
        <v>8313</v>
      </c>
      <c r="S382" s="16">
        <f t="shared" si="22"/>
        <v>42367.719814814816</v>
      </c>
      <c r="T382">
        <f t="shared" si="23"/>
        <v>2015</v>
      </c>
    </row>
    <row r="383" spans="1:20" ht="49" x14ac:dyDescent="0.25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104.31270000000001</v>
      </c>
      <c r="Q383" s="11" t="s">
        <v>8308</v>
      </c>
      <c r="R383" t="s">
        <v>8313</v>
      </c>
      <c r="S383" s="16">
        <f t="shared" si="22"/>
        <v>41085.698113425926</v>
      </c>
      <c r="T383">
        <f t="shared" si="23"/>
        <v>2012</v>
      </c>
    </row>
    <row r="384" spans="1:20" ht="49" x14ac:dyDescent="0.25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69.7727</v>
      </c>
      <c r="Q384" s="11" t="s">
        <v>8308</v>
      </c>
      <c r="R384" t="s">
        <v>8313</v>
      </c>
      <c r="S384" s="16">
        <f t="shared" si="22"/>
        <v>41144.709490740745</v>
      </c>
      <c r="T384">
        <f t="shared" si="23"/>
        <v>2012</v>
      </c>
    </row>
    <row r="385" spans="1:20" ht="49" x14ac:dyDescent="0.25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43.020800000000001</v>
      </c>
      <c r="Q385" s="11" t="s">
        <v>8308</v>
      </c>
      <c r="R385" t="s">
        <v>8313</v>
      </c>
      <c r="S385" s="16">
        <f t="shared" si="22"/>
        <v>41755.117581018516</v>
      </c>
      <c r="T385">
        <f t="shared" si="23"/>
        <v>2014</v>
      </c>
    </row>
    <row r="386" spans="1:20" ht="49" x14ac:dyDescent="0.25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IFERROR(ROUND(E386/L386,4),0)</f>
        <v>58.540500000000002</v>
      </c>
      <c r="Q386" s="11" t="s">
        <v>8308</v>
      </c>
      <c r="R386" t="s">
        <v>8313</v>
      </c>
      <c r="S386" s="16">
        <f t="shared" ref="S386:S449" si="26">(((J386/60)/60)/24)+DATE(1970,1,1)</f>
        <v>41980.781793981485</v>
      </c>
      <c r="T386">
        <f t="shared" si="23"/>
        <v>2014</v>
      </c>
    </row>
    <row r="387" spans="1:20" ht="49" x14ac:dyDescent="0.25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111.7954</v>
      </c>
      <c r="Q387" s="11" t="s">
        <v>8308</v>
      </c>
      <c r="R387" t="s">
        <v>8313</v>
      </c>
      <c r="S387" s="16">
        <f t="shared" si="26"/>
        <v>41934.584502314814</v>
      </c>
      <c r="T387">
        <f t="shared" ref="T387:T450" si="27">YEAR(S387)</f>
        <v>2014</v>
      </c>
    </row>
    <row r="388" spans="1:20" ht="49" x14ac:dyDescent="0.25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46.230800000000002</v>
      </c>
      <c r="Q388" s="11" t="s">
        <v>8308</v>
      </c>
      <c r="R388" t="s">
        <v>8313</v>
      </c>
      <c r="S388" s="16">
        <f t="shared" si="26"/>
        <v>42211.951284722221</v>
      </c>
      <c r="T388">
        <f t="shared" si="27"/>
        <v>2015</v>
      </c>
    </row>
    <row r="389" spans="1:20" ht="49" x14ac:dyDescent="0.25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144.69040000000001</v>
      </c>
      <c r="Q389" s="11" t="s">
        <v>8308</v>
      </c>
      <c r="R389" t="s">
        <v>8313</v>
      </c>
      <c r="S389" s="16">
        <f t="shared" si="26"/>
        <v>42200.67659722222</v>
      </c>
      <c r="T389">
        <f t="shared" si="27"/>
        <v>2015</v>
      </c>
    </row>
    <row r="390" spans="1:20" ht="49" x14ac:dyDescent="0.25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88.845100000000002</v>
      </c>
      <c r="Q390" s="11" t="s">
        <v>8308</v>
      </c>
      <c r="R390" t="s">
        <v>8313</v>
      </c>
      <c r="S390" s="16">
        <f t="shared" si="26"/>
        <v>42549.076157407413</v>
      </c>
      <c r="T390">
        <f t="shared" si="27"/>
        <v>2016</v>
      </c>
    </row>
    <row r="391" spans="1:20" ht="49" x14ac:dyDescent="0.25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81.751099999999994</v>
      </c>
      <c r="Q391" s="11" t="s">
        <v>8308</v>
      </c>
      <c r="R391" t="s">
        <v>8313</v>
      </c>
      <c r="S391" s="16">
        <f t="shared" si="26"/>
        <v>41674.063078703701</v>
      </c>
      <c r="T391">
        <f t="shared" si="27"/>
        <v>2014</v>
      </c>
    </row>
    <row r="392" spans="1:20" ht="49" x14ac:dyDescent="0.25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71.428600000000003</v>
      </c>
      <c r="Q392" s="11" t="s">
        <v>8308</v>
      </c>
      <c r="R392" t="s">
        <v>8313</v>
      </c>
      <c r="S392" s="16">
        <f t="shared" si="26"/>
        <v>42112.036712962959</v>
      </c>
      <c r="T392">
        <f t="shared" si="27"/>
        <v>2015</v>
      </c>
    </row>
    <row r="393" spans="1:20" ht="49" x14ac:dyDescent="0.25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104.2591</v>
      </c>
      <c r="Q393" s="11" t="s">
        <v>8308</v>
      </c>
      <c r="R393" t="s">
        <v>8313</v>
      </c>
      <c r="S393" s="16">
        <f t="shared" si="26"/>
        <v>40865.042256944449</v>
      </c>
      <c r="T393">
        <f t="shared" si="27"/>
        <v>2011</v>
      </c>
    </row>
    <row r="394" spans="1:20" ht="49" x14ac:dyDescent="0.25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90.616500000000002</v>
      </c>
      <c r="Q394" s="11" t="s">
        <v>8308</v>
      </c>
      <c r="R394" t="s">
        <v>8313</v>
      </c>
      <c r="S394" s="16">
        <f t="shared" si="26"/>
        <v>40763.717256944445</v>
      </c>
      <c r="T394">
        <f t="shared" si="27"/>
        <v>2011</v>
      </c>
    </row>
    <row r="395" spans="1:20" ht="33" x14ac:dyDescent="0.25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157.3305</v>
      </c>
      <c r="Q395" s="11" t="s">
        <v>8308</v>
      </c>
      <c r="R395" t="s">
        <v>8313</v>
      </c>
      <c r="S395" s="16">
        <f t="shared" si="26"/>
        <v>41526.708935185183</v>
      </c>
      <c r="T395">
        <f t="shared" si="27"/>
        <v>2013</v>
      </c>
    </row>
    <row r="396" spans="1:20" ht="49" x14ac:dyDescent="0.25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>
        <f t="shared" si="27"/>
        <v>2016</v>
      </c>
    </row>
    <row r="397" spans="1:20" ht="49" x14ac:dyDescent="0.25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58.719799999999999</v>
      </c>
      <c r="Q397" s="11" t="s">
        <v>8308</v>
      </c>
      <c r="R397" t="s">
        <v>8313</v>
      </c>
      <c r="S397" s="16">
        <f t="shared" si="26"/>
        <v>40990.909259259257</v>
      </c>
      <c r="T397">
        <f t="shared" si="27"/>
        <v>2012</v>
      </c>
    </row>
    <row r="398" spans="1:20" ht="49" x14ac:dyDescent="0.25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81.6327</v>
      </c>
      <c r="Q398" s="11" t="s">
        <v>8308</v>
      </c>
      <c r="R398" t="s">
        <v>8313</v>
      </c>
      <c r="S398" s="16">
        <f t="shared" si="26"/>
        <v>41082.564884259256</v>
      </c>
      <c r="T398">
        <f t="shared" si="27"/>
        <v>2012</v>
      </c>
    </row>
    <row r="399" spans="1:20" ht="65" x14ac:dyDescent="0.25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>
        <f t="shared" si="27"/>
        <v>2010</v>
      </c>
    </row>
    <row r="400" spans="1:20" ht="49" x14ac:dyDescent="0.25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140.1045</v>
      </c>
      <c r="Q400" s="11" t="s">
        <v>8308</v>
      </c>
      <c r="R400" t="s">
        <v>8313</v>
      </c>
      <c r="S400" s="16">
        <f t="shared" si="26"/>
        <v>42078.793124999997</v>
      </c>
      <c r="T400">
        <f t="shared" si="27"/>
        <v>2015</v>
      </c>
    </row>
    <row r="401" spans="1:20" ht="49" x14ac:dyDescent="0.25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224.8526</v>
      </c>
      <c r="Q401" s="11" t="s">
        <v>8308</v>
      </c>
      <c r="R401" t="s">
        <v>8313</v>
      </c>
      <c r="S401" s="16">
        <f t="shared" si="26"/>
        <v>42687.875775462962</v>
      </c>
      <c r="T401">
        <f t="shared" si="27"/>
        <v>2016</v>
      </c>
    </row>
    <row r="402" spans="1:20" ht="49" x14ac:dyDescent="0.25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181.13310000000001</v>
      </c>
      <c r="Q402" s="11" t="s">
        <v>8308</v>
      </c>
      <c r="R402" t="s">
        <v>8313</v>
      </c>
      <c r="S402" s="16">
        <f t="shared" si="26"/>
        <v>41745.635960648149</v>
      </c>
      <c r="T402">
        <f t="shared" si="27"/>
        <v>2014</v>
      </c>
    </row>
    <row r="403" spans="1:20" ht="49" x14ac:dyDescent="0.25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711.04110000000003</v>
      </c>
      <c r="Q403" s="11" t="s">
        <v>8308</v>
      </c>
      <c r="R403" t="s">
        <v>8313</v>
      </c>
      <c r="S403" s="16">
        <f t="shared" si="26"/>
        <v>40732.842245370368</v>
      </c>
      <c r="T403">
        <f t="shared" si="27"/>
        <v>2011</v>
      </c>
    </row>
    <row r="404" spans="1:20" ht="49" x14ac:dyDescent="0.25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65.883700000000005</v>
      </c>
      <c r="Q404" s="11" t="s">
        <v>8308</v>
      </c>
      <c r="R404" t="s">
        <v>8313</v>
      </c>
      <c r="S404" s="16">
        <f t="shared" si="26"/>
        <v>42292.539548611108</v>
      </c>
      <c r="T404">
        <f t="shared" si="27"/>
        <v>2015</v>
      </c>
    </row>
    <row r="405" spans="1:20" ht="49" x14ac:dyDescent="0.25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75.185699999999997</v>
      </c>
      <c r="Q405" s="11" t="s">
        <v>8308</v>
      </c>
      <c r="R405" t="s">
        <v>8313</v>
      </c>
      <c r="S405" s="16">
        <f t="shared" si="26"/>
        <v>40718.310659722221</v>
      </c>
      <c r="T405">
        <f t="shared" si="27"/>
        <v>2011</v>
      </c>
    </row>
    <row r="406" spans="1:20" ht="49" x14ac:dyDescent="0.25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133.1439</v>
      </c>
      <c r="Q406" s="11" t="s">
        <v>8308</v>
      </c>
      <c r="R406" t="s">
        <v>8313</v>
      </c>
      <c r="S406" s="16">
        <f t="shared" si="26"/>
        <v>41646.628032407411</v>
      </c>
      <c r="T406">
        <f t="shared" si="27"/>
        <v>2014</v>
      </c>
    </row>
    <row r="407" spans="1:20" ht="33" x14ac:dyDescent="0.25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>
        <f t="shared" si="27"/>
        <v>2014</v>
      </c>
    </row>
    <row r="408" spans="1:20" ht="49" x14ac:dyDescent="0.25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86.163700000000006</v>
      </c>
      <c r="Q408" s="11" t="s">
        <v>8308</v>
      </c>
      <c r="R408" t="s">
        <v>8313</v>
      </c>
      <c r="S408" s="16">
        <f t="shared" si="26"/>
        <v>40638.162465277775</v>
      </c>
      <c r="T408">
        <f t="shared" si="27"/>
        <v>2011</v>
      </c>
    </row>
    <row r="409" spans="1:20" ht="49" x14ac:dyDescent="0.25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92.318200000000004</v>
      </c>
      <c r="Q409" s="11" t="s">
        <v>8308</v>
      </c>
      <c r="R409" t="s">
        <v>8313</v>
      </c>
      <c r="S409" s="16">
        <f t="shared" si="26"/>
        <v>40806.870949074073</v>
      </c>
      <c r="T409">
        <f t="shared" si="27"/>
        <v>2011</v>
      </c>
    </row>
    <row r="410" spans="1:20" ht="49" x14ac:dyDescent="0.25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160.16470000000001</v>
      </c>
      <c r="Q410" s="11" t="s">
        <v>8308</v>
      </c>
      <c r="R410" t="s">
        <v>8313</v>
      </c>
      <c r="S410" s="16">
        <f t="shared" si="26"/>
        <v>41543.735995370371</v>
      </c>
      <c r="T410">
        <f t="shared" si="27"/>
        <v>2013</v>
      </c>
    </row>
    <row r="411" spans="1:20" ht="49" x14ac:dyDescent="0.25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>
        <f t="shared" si="27"/>
        <v>2016</v>
      </c>
    </row>
    <row r="412" spans="1:20" ht="49" x14ac:dyDescent="0.25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183.28569999999999</v>
      </c>
      <c r="Q412" s="11" t="s">
        <v>8308</v>
      </c>
      <c r="R412" t="s">
        <v>8313</v>
      </c>
      <c r="S412" s="16">
        <f t="shared" si="26"/>
        <v>42113.981446759266</v>
      </c>
      <c r="T412">
        <f t="shared" si="27"/>
        <v>2015</v>
      </c>
    </row>
    <row r="413" spans="1:20" ht="49" x14ac:dyDescent="0.25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125.7884</v>
      </c>
      <c r="Q413" s="11" t="s">
        <v>8308</v>
      </c>
      <c r="R413" t="s">
        <v>8313</v>
      </c>
      <c r="S413" s="16">
        <f t="shared" si="26"/>
        <v>41598.17597222222</v>
      </c>
      <c r="T413">
        <f t="shared" si="27"/>
        <v>2013</v>
      </c>
    </row>
    <row r="414" spans="1:20" ht="49" x14ac:dyDescent="0.25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57.654499999999999</v>
      </c>
      <c r="Q414" s="11" t="s">
        <v>8308</v>
      </c>
      <c r="R414" t="s">
        <v>8313</v>
      </c>
      <c r="S414" s="16">
        <f t="shared" si="26"/>
        <v>41099.742800925924</v>
      </c>
      <c r="T414">
        <f t="shared" si="27"/>
        <v>2012</v>
      </c>
    </row>
    <row r="415" spans="1:20" ht="49" x14ac:dyDescent="0.25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78.660799999999995</v>
      </c>
      <c r="Q415" s="11" t="s">
        <v>8308</v>
      </c>
      <c r="R415" t="s">
        <v>8313</v>
      </c>
      <c r="S415" s="16">
        <f t="shared" si="26"/>
        <v>41079.877442129626</v>
      </c>
      <c r="T415">
        <f t="shared" si="27"/>
        <v>2012</v>
      </c>
    </row>
    <row r="416" spans="1:20" ht="49" x14ac:dyDescent="0.25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91.480800000000002</v>
      </c>
      <c r="Q416" s="11" t="s">
        <v>8308</v>
      </c>
      <c r="R416" t="s">
        <v>8313</v>
      </c>
      <c r="S416" s="16">
        <f t="shared" si="26"/>
        <v>41529.063252314816</v>
      </c>
      <c r="T416">
        <f t="shared" si="27"/>
        <v>2013</v>
      </c>
    </row>
    <row r="417" spans="1:20" ht="65" x14ac:dyDescent="0.25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68.098100000000002</v>
      </c>
      <c r="Q417" s="11" t="s">
        <v>8308</v>
      </c>
      <c r="R417" t="s">
        <v>8313</v>
      </c>
      <c r="S417" s="16">
        <f t="shared" si="26"/>
        <v>41904.851875</v>
      </c>
      <c r="T417">
        <f t="shared" si="27"/>
        <v>2014</v>
      </c>
    </row>
    <row r="418" spans="1:20" ht="33" x14ac:dyDescent="0.25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48.086799999999997</v>
      </c>
      <c r="Q418" s="11" t="s">
        <v>8308</v>
      </c>
      <c r="R418" t="s">
        <v>8313</v>
      </c>
      <c r="S418" s="16">
        <f t="shared" si="26"/>
        <v>41648.396192129629</v>
      </c>
      <c r="T418">
        <f t="shared" si="27"/>
        <v>2014</v>
      </c>
    </row>
    <row r="419" spans="1:20" ht="49" x14ac:dyDescent="0.25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202.42310000000001</v>
      </c>
      <c r="Q419" s="11" t="s">
        <v>8308</v>
      </c>
      <c r="R419" t="s">
        <v>8313</v>
      </c>
      <c r="S419" s="16">
        <f t="shared" si="26"/>
        <v>41360.970601851855</v>
      </c>
      <c r="T419">
        <f t="shared" si="27"/>
        <v>2013</v>
      </c>
    </row>
    <row r="420" spans="1:20" ht="49" x14ac:dyDescent="0.25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>
        <f t="shared" si="27"/>
        <v>2015</v>
      </c>
    </row>
    <row r="421" spans="1:20" ht="49" x14ac:dyDescent="0.25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110.0685</v>
      </c>
      <c r="Q421" s="11" t="s">
        <v>8308</v>
      </c>
      <c r="R421" t="s">
        <v>8313</v>
      </c>
      <c r="S421" s="16">
        <f t="shared" si="26"/>
        <v>41394.842442129629</v>
      </c>
      <c r="T421">
        <f t="shared" si="27"/>
        <v>2013</v>
      </c>
    </row>
    <row r="422" spans="1:20" ht="49" x14ac:dyDescent="0.25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4.8333000000000004</v>
      </c>
      <c r="Q422" s="11" t="s">
        <v>8308</v>
      </c>
      <c r="R422" t="s">
        <v>8314</v>
      </c>
      <c r="S422" s="16">
        <f t="shared" si="26"/>
        <v>41682.23646990741</v>
      </c>
      <c r="T422">
        <f t="shared" si="27"/>
        <v>2014</v>
      </c>
    </row>
    <row r="423" spans="1:20" ht="49" x14ac:dyDescent="0.25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50.166699999999999</v>
      </c>
      <c r="Q423" s="11" t="s">
        <v>8308</v>
      </c>
      <c r="R423" t="s">
        <v>8314</v>
      </c>
      <c r="S423" s="16">
        <f t="shared" si="26"/>
        <v>42177.491388888884</v>
      </c>
      <c r="T423">
        <f t="shared" si="27"/>
        <v>2015</v>
      </c>
    </row>
    <row r="424" spans="1:20" ht="49" x14ac:dyDescent="0.25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35.833300000000001</v>
      </c>
      <c r="Q424" s="11" t="s">
        <v>8308</v>
      </c>
      <c r="R424" t="s">
        <v>8314</v>
      </c>
      <c r="S424" s="16">
        <f t="shared" si="26"/>
        <v>41863.260381944441</v>
      </c>
      <c r="T424">
        <f t="shared" si="27"/>
        <v>2014</v>
      </c>
    </row>
    <row r="425" spans="1:20" ht="49" x14ac:dyDescent="0.25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11.7692</v>
      </c>
      <c r="Q425" s="11" t="s">
        <v>8308</v>
      </c>
      <c r="R425" t="s">
        <v>8314</v>
      </c>
      <c r="S425" s="16">
        <f t="shared" si="26"/>
        <v>41400.92627314815</v>
      </c>
      <c r="T425">
        <f t="shared" si="27"/>
        <v>2013</v>
      </c>
    </row>
    <row r="426" spans="1:20" ht="49" x14ac:dyDescent="0.25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>
        <f t="shared" si="27"/>
        <v>2012</v>
      </c>
    </row>
    <row r="427" spans="1:20" ht="49" x14ac:dyDescent="0.25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>
        <f t="shared" si="27"/>
        <v>2015</v>
      </c>
    </row>
    <row r="428" spans="1:20" ht="49" x14ac:dyDescent="0.25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16.625</v>
      </c>
      <c r="Q428" s="11" t="s">
        <v>8308</v>
      </c>
      <c r="R428" t="s">
        <v>8314</v>
      </c>
      <c r="S428" s="16">
        <f t="shared" si="26"/>
        <v>42400.711967592593</v>
      </c>
      <c r="T428">
        <f t="shared" si="27"/>
        <v>2016</v>
      </c>
    </row>
    <row r="429" spans="1:20" ht="49" x14ac:dyDescent="0.25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>
        <f t="shared" si="27"/>
        <v>2015</v>
      </c>
    </row>
    <row r="430" spans="1:20" ht="33" x14ac:dyDescent="0.25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>
        <f t="shared" si="27"/>
        <v>2014</v>
      </c>
    </row>
    <row r="431" spans="1:20" ht="65" x14ac:dyDescent="0.25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>
        <f t="shared" si="27"/>
        <v>2009</v>
      </c>
    </row>
    <row r="432" spans="1:20" ht="33" x14ac:dyDescent="0.25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>
        <f t="shared" si="27"/>
        <v>2013</v>
      </c>
    </row>
    <row r="433" spans="1:20" ht="49" x14ac:dyDescent="0.25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51.875</v>
      </c>
      <c r="Q433" s="11" t="s">
        <v>8308</v>
      </c>
      <c r="R433" t="s">
        <v>8314</v>
      </c>
      <c r="S433" s="16">
        <f t="shared" si="26"/>
        <v>42526.871331018512</v>
      </c>
      <c r="T433">
        <f t="shared" si="27"/>
        <v>2016</v>
      </c>
    </row>
    <row r="434" spans="1:20" ht="49" x14ac:dyDescent="0.25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>
        <f t="shared" si="27"/>
        <v>2015</v>
      </c>
    </row>
    <row r="435" spans="1:20" ht="65" x14ac:dyDescent="0.25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>
        <f t="shared" si="27"/>
        <v>2015</v>
      </c>
    </row>
    <row r="436" spans="1:20" ht="49" x14ac:dyDescent="0.25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>
        <f t="shared" si="27"/>
        <v>2013</v>
      </c>
    </row>
    <row r="437" spans="1:20" ht="49" x14ac:dyDescent="0.25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>
        <f t="shared" si="27"/>
        <v>2013</v>
      </c>
    </row>
    <row r="438" spans="1:20" ht="49" x14ac:dyDescent="0.25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>
        <f t="shared" si="27"/>
        <v>2013</v>
      </c>
    </row>
    <row r="439" spans="1:20" ht="49" x14ac:dyDescent="0.25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>
        <f t="shared" si="27"/>
        <v>2016</v>
      </c>
    </row>
    <row r="440" spans="1:20" ht="49" x14ac:dyDescent="0.25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170.5455</v>
      </c>
      <c r="Q440" s="11" t="s">
        <v>8308</v>
      </c>
      <c r="R440" t="s">
        <v>8314</v>
      </c>
      <c r="S440" s="16">
        <f t="shared" si="26"/>
        <v>42296.261087962965</v>
      </c>
      <c r="T440">
        <f t="shared" si="27"/>
        <v>2015</v>
      </c>
    </row>
    <row r="441" spans="1:20" ht="49" x14ac:dyDescent="0.25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>
        <f t="shared" si="27"/>
        <v>2014</v>
      </c>
    </row>
    <row r="442" spans="1:20" ht="49" x14ac:dyDescent="0.25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>
        <f t="shared" si="27"/>
        <v>2016</v>
      </c>
    </row>
    <row r="443" spans="1:20" ht="49" x14ac:dyDescent="0.25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>
        <f t="shared" si="27"/>
        <v>2013</v>
      </c>
    </row>
    <row r="444" spans="1:20" ht="17" x14ac:dyDescent="0.25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393.58819999999997</v>
      </c>
      <c r="Q444" s="11" t="s">
        <v>8308</v>
      </c>
      <c r="R444" t="s">
        <v>8314</v>
      </c>
      <c r="S444" s="16">
        <f t="shared" si="26"/>
        <v>42024.888692129629</v>
      </c>
      <c r="T444">
        <f t="shared" si="27"/>
        <v>2015</v>
      </c>
    </row>
    <row r="445" spans="1:20" ht="49" x14ac:dyDescent="0.25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>
        <f t="shared" si="27"/>
        <v>2014</v>
      </c>
    </row>
    <row r="446" spans="1:20" ht="33" x14ac:dyDescent="0.25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>
        <f t="shared" si="27"/>
        <v>2011</v>
      </c>
    </row>
    <row r="447" spans="1:20" ht="49" x14ac:dyDescent="0.25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>
        <f t="shared" si="27"/>
        <v>2015</v>
      </c>
    </row>
    <row r="448" spans="1:20" ht="49" x14ac:dyDescent="0.25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47.875</v>
      </c>
      <c r="Q448" s="11" t="s">
        <v>8308</v>
      </c>
      <c r="R448" t="s">
        <v>8314</v>
      </c>
      <c r="S448" s="16">
        <f t="shared" si="26"/>
        <v>42037.083564814813</v>
      </c>
      <c r="T448">
        <f t="shared" si="27"/>
        <v>2015</v>
      </c>
    </row>
    <row r="449" spans="1:20" ht="49" x14ac:dyDescent="0.25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>
        <f t="shared" si="27"/>
        <v>2013</v>
      </c>
    </row>
    <row r="450" spans="1:20" ht="49" x14ac:dyDescent="0.25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IFERROR(ROUND(E450/L450,4),0)</f>
        <v>20.502500000000001</v>
      </c>
      <c r="Q450" s="11" t="s">
        <v>8308</v>
      </c>
      <c r="R450" t="s">
        <v>8314</v>
      </c>
      <c r="S450" s="16">
        <f t="shared" ref="S450:S513" si="30">(((J450/60)/60)/24)+DATE(1970,1,1)</f>
        <v>41753.758043981477</v>
      </c>
      <c r="T450">
        <f t="shared" si="27"/>
        <v>2014</v>
      </c>
    </row>
    <row r="451" spans="1:20" ht="49" x14ac:dyDescent="0.25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6">
        <f t="shared" si="30"/>
        <v>41534.568113425928</v>
      </c>
      <c r="T451">
        <f t="shared" ref="T451:T514" si="31">YEAR(S451)</f>
        <v>2013</v>
      </c>
    </row>
    <row r="452" spans="1:20" ht="49" x14ac:dyDescent="0.25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56.571399999999997</v>
      </c>
      <c r="Q452" s="11" t="s">
        <v>8308</v>
      </c>
      <c r="R452" t="s">
        <v>8314</v>
      </c>
      <c r="S452" s="16">
        <f t="shared" si="30"/>
        <v>41654.946759259255</v>
      </c>
      <c r="T452">
        <f t="shared" si="31"/>
        <v>2014</v>
      </c>
    </row>
    <row r="453" spans="1:20" ht="49" x14ac:dyDescent="0.25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>
        <f t="shared" si="31"/>
        <v>2013</v>
      </c>
    </row>
    <row r="454" spans="1:20" ht="33" x14ac:dyDescent="0.25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>
        <f t="shared" si="31"/>
        <v>2015</v>
      </c>
    </row>
    <row r="455" spans="1:20" ht="49" x14ac:dyDescent="0.25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>
        <f t="shared" si="31"/>
        <v>2015</v>
      </c>
    </row>
    <row r="456" spans="1:20" ht="49" x14ac:dyDescent="0.25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>
        <f t="shared" si="31"/>
        <v>2014</v>
      </c>
    </row>
    <row r="457" spans="1:20" ht="49" x14ac:dyDescent="0.25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>
        <f t="shared" si="31"/>
        <v>2012</v>
      </c>
    </row>
    <row r="458" spans="1:20" ht="49" x14ac:dyDescent="0.25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20.333300000000001</v>
      </c>
      <c r="Q458" s="11" t="s">
        <v>8308</v>
      </c>
      <c r="R458" t="s">
        <v>8314</v>
      </c>
      <c r="S458" s="16">
        <f t="shared" si="30"/>
        <v>41547.694456018515</v>
      </c>
      <c r="T458">
        <f t="shared" si="31"/>
        <v>2013</v>
      </c>
    </row>
    <row r="459" spans="1:20" ht="49" x14ac:dyDescent="0.25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>
        <f t="shared" si="31"/>
        <v>2014</v>
      </c>
    </row>
    <row r="460" spans="1:20" ht="49" x14ac:dyDescent="0.25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16.755099999999999</v>
      </c>
      <c r="Q460" s="11" t="s">
        <v>8308</v>
      </c>
      <c r="R460" t="s">
        <v>8314</v>
      </c>
      <c r="S460" s="16">
        <f t="shared" si="30"/>
        <v>41378.69976851852</v>
      </c>
      <c r="T460">
        <f t="shared" si="31"/>
        <v>2013</v>
      </c>
    </row>
    <row r="461" spans="1:20" ht="49" x14ac:dyDescent="0.25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>
        <f t="shared" si="31"/>
        <v>2011</v>
      </c>
    </row>
    <row r="462" spans="1:20" ht="33" x14ac:dyDescent="0.25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>
        <f t="shared" si="31"/>
        <v>2014</v>
      </c>
    </row>
    <row r="463" spans="1:20" ht="49" x14ac:dyDescent="0.25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>
        <f t="shared" si="31"/>
        <v>2013</v>
      </c>
    </row>
    <row r="464" spans="1:20" ht="49" x14ac:dyDescent="0.25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>
        <f t="shared" si="31"/>
        <v>2011</v>
      </c>
    </row>
    <row r="465" spans="1:20" ht="49" x14ac:dyDescent="0.25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113.63639999999999</v>
      </c>
      <c r="Q465" s="11" t="s">
        <v>8308</v>
      </c>
      <c r="R465" t="s">
        <v>8314</v>
      </c>
      <c r="S465" s="16">
        <f t="shared" si="30"/>
        <v>40750.710104166668</v>
      </c>
      <c r="T465">
        <f t="shared" si="31"/>
        <v>2011</v>
      </c>
    </row>
    <row r="466" spans="1:20" ht="33" x14ac:dyDescent="0.25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>
        <f t="shared" si="31"/>
        <v>2016</v>
      </c>
    </row>
    <row r="467" spans="1:20" ht="17" x14ac:dyDescent="0.25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>
        <f t="shared" si="31"/>
        <v>2014</v>
      </c>
    </row>
    <row r="468" spans="1:20" ht="49" x14ac:dyDescent="0.25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>
        <f t="shared" si="31"/>
        <v>2012</v>
      </c>
    </row>
    <row r="469" spans="1:20" ht="49" x14ac:dyDescent="0.25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110.64100000000001</v>
      </c>
      <c r="Q469" s="11" t="s">
        <v>8308</v>
      </c>
      <c r="R469" t="s">
        <v>8314</v>
      </c>
      <c r="S469" s="16">
        <f t="shared" si="30"/>
        <v>41135.679791666669</v>
      </c>
      <c r="T469">
        <f t="shared" si="31"/>
        <v>2012</v>
      </c>
    </row>
    <row r="470" spans="1:20" ht="49" x14ac:dyDescent="0.25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>
        <f t="shared" si="31"/>
        <v>2012</v>
      </c>
    </row>
    <row r="471" spans="1:20" ht="33" x14ac:dyDescent="0.25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>
        <f t="shared" si="31"/>
        <v>2014</v>
      </c>
    </row>
    <row r="472" spans="1:20" ht="49" x14ac:dyDescent="0.25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>
        <f t="shared" si="31"/>
        <v>2013</v>
      </c>
    </row>
    <row r="473" spans="1:20" ht="65" x14ac:dyDescent="0.25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38.476500000000001</v>
      </c>
      <c r="Q473" s="11" t="s">
        <v>8308</v>
      </c>
      <c r="R473" t="s">
        <v>8314</v>
      </c>
      <c r="S473" s="16">
        <f t="shared" si="30"/>
        <v>41703.721979166665</v>
      </c>
      <c r="T473">
        <f t="shared" si="31"/>
        <v>2014</v>
      </c>
    </row>
    <row r="474" spans="1:20" ht="49" x14ac:dyDescent="0.25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>
        <f t="shared" si="31"/>
        <v>2014</v>
      </c>
    </row>
    <row r="475" spans="1:20" ht="49" x14ac:dyDescent="0.25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>
        <f t="shared" si="31"/>
        <v>2014</v>
      </c>
    </row>
    <row r="476" spans="1:20" ht="49" x14ac:dyDescent="0.25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>
        <f t="shared" si="31"/>
        <v>2017</v>
      </c>
    </row>
    <row r="477" spans="1:20" ht="49" x14ac:dyDescent="0.25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>
        <f t="shared" si="31"/>
        <v>2015</v>
      </c>
    </row>
    <row r="478" spans="1:20" ht="33" x14ac:dyDescent="0.25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39.569299999999998</v>
      </c>
      <c r="Q478" s="11" t="s">
        <v>8308</v>
      </c>
      <c r="R478" t="s">
        <v>8314</v>
      </c>
      <c r="S478" s="16">
        <f t="shared" si="30"/>
        <v>41757.975011574075</v>
      </c>
      <c r="T478">
        <f t="shared" si="31"/>
        <v>2014</v>
      </c>
    </row>
    <row r="479" spans="1:20" ht="49" x14ac:dyDescent="0.25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>
        <f t="shared" si="31"/>
        <v>2012</v>
      </c>
    </row>
    <row r="480" spans="1:20" ht="49" x14ac:dyDescent="0.25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>
        <f t="shared" si="31"/>
        <v>2015</v>
      </c>
    </row>
    <row r="481" spans="1:20" ht="49" x14ac:dyDescent="0.25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>
        <f t="shared" si="31"/>
        <v>2014</v>
      </c>
    </row>
    <row r="482" spans="1:20" ht="49" x14ac:dyDescent="0.25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55.457099999999997</v>
      </c>
      <c r="Q482" s="11" t="s">
        <v>8308</v>
      </c>
      <c r="R482" t="s">
        <v>8314</v>
      </c>
      <c r="S482" s="16">
        <f t="shared" si="30"/>
        <v>41465.500173611108</v>
      </c>
      <c r="T482">
        <f t="shared" si="31"/>
        <v>2013</v>
      </c>
    </row>
    <row r="483" spans="1:20" ht="49" x14ac:dyDescent="0.25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87.142899999999997</v>
      </c>
      <c r="Q483" s="11" t="s">
        <v>8308</v>
      </c>
      <c r="R483" t="s">
        <v>8314</v>
      </c>
      <c r="S483" s="16">
        <f t="shared" si="30"/>
        <v>41162.672326388885</v>
      </c>
      <c r="T483">
        <f t="shared" si="31"/>
        <v>2012</v>
      </c>
    </row>
    <row r="484" spans="1:20" ht="49" x14ac:dyDescent="0.25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>
        <f t="shared" si="31"/>
        <v>2016</v>
      </c>
    </row>
    <row r="485" spans="1:20" ht="49" x14ac:dyDescent="0.25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51.224499999999999</v>
      </c>
      <c r="Q485" s="11" t="s">
        <v>8308</v>
      </c>
      <c r="R485" t="s">
        <v>8314</v>
      </c>
      <c r="S485" s="16">
        <f t="shared" si="30"/>
        <v>41243.197592592594</v>
      </c>
      <c r="T485">
        <f t="shared" si="31"/>
        <v>2012</v>
      </c>
    </row>
    <row r="486" spans="1:20" ht="65" x14ac:dyDescent="0.25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13.545500000000001</v>
      </c>
      <c r="Q486" s="11" t="s">
        <v>8308</v>
      </c>
      <c r="R486" t="s">
        <v>8314</v>
      </c>
      <c r="S486" s="16">
        <f t="shared" si="30"/>
        <v>42272.93949074074</v>
      </c>
      <c r="T486">
        <f t="shared" si="31"/>
        <v>2015</v>
      </c>
    </row>
    <row r="487" spans="1:20" ht="33" x14ac:dyDescent="0.25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66.520099999999999</v>
      </c>
      <c r="Q487" s="11" t="s">
        <v>8308</v>
      </c>
      <c r="R487" t="s">
        <v>8314</v>
      </c>
      <c r="S487" s="16">
        <f t="shared" si="30"/>
        <v>41381.50577546296</v>
      </c>
      <c r="T487">
        <f t="shared" si="31"/>
        <v>2013</v>
      </c>
    </row>
    <row r="488" spans="1:20" ht="49" x14ac:dyDescent="0.25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>
        <f t="shared" si="31"/>
        <v>2014</v>
      </c>
    </row>
    <row r="489" spans="1:20" ht="49" x14ac:dyDescent="0.25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>
        <f t="shared" si="31"/>
        <v>2016</v>
      </c>
    </row>
    <row r="490" spans="1:20" ht="33" x14ac:dyDescent="0.25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>
        <f t="shared" si="31"/>
        <v>2016</v>
      </c>
    </row>
    <row r="491" spans="1:20" ht="49" x14ac:dyDescent="0.25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71.666700000000006</v>
      </c>
      <c r="Q491" s="11" t="s">
        <v>8308</v>
      </c>
      <c r="R491" t="s">
        <v>8314</v>
      </c>
      <c r="S491" s="16">
        <f t="shared" si="30"/>
        <v>40882.481666666667</v>
      </c>
      <c r="T491">
        <f t="shared" si="31"/>
        <v>2011</v>
      </c>
    </row>
    <row r="492" spans="1:20" ht="17" x14ac:dyDescent="0.25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>
        <f t="shared" si="31"/>
        <v>2012</v>
      </c>
    </row>
    <row r="493" spans="1:20" ht="49" x14ac:dyDescent="0.25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>
        <f t="shared" si="31"/>
        <v>2015</v>
      </c>
    </row>
    <row r="494" spans="1:20" ht="49" x14ac:dyDescent="0.25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>
        <f t="shared" si="31"/>
        <v>2016</v>
      </c>
    </row>
    <row r="495" spans="1:20" ht="49" x14ac:dyDescent="0.25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>
        <f t="shared" si="31"/>
        <v>2015</v>
      </c>
    </row>
    <row r="496" spans="1:20" ht="49" x14ac:dyDescent="0.25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10.333299999999999</v>
      </c>
      <c r="Q496" s="11" t="s">
        <v>8308</v>
      </c>
      <c r="R496" t="s">
        <v>8314</v>
      </c>
      <c r="S496" s="16">
        <f t="shared" si="30"/>
        <v>41799.830613425926</v>
      </c>
      <c r="T496">
        <f t="shared" si="31"/>
        <v>2014</v>
      </c>
    </row>
    <row r="497" spans="1:20" ht="49" x14ac:dyDescent="0.25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>
        <f t="shared" si="31"/>
        <v>2015</v>
      </c>
    </row>
    <row r="498" spans="1:20" ht="33" x14ac:dyDescent="0.25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>
        <f t="shared" si="31"/>
        <v>2013</v>
      </c>
    </row>
    <row r="499" spans="1:20" ht="17" x14ac:dyDescent="0.25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>
        <f t="shared" si="31"/>
        <v>2014</v>
      </c>
    </row>
    <row r="500" spans="1:20" ht="49" x14ac:dyDescent="0.25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136.0909</v>
      </c>
      <c r="Q500" s="11" t="s">
        <v>8308</v>
      </c>
      <c r="R500" t="s">
        <v>8314</v>
      </c>
      <c r="S500" s="16">
        <f t="shared" si="30"/>
        <v>40858.762141203704</v>
      </c>
      <c r="T500">
        <f t="shared" si="31"/>
        <v>2011</v>
      </c>
    </row>
    <row r="501" spans="1:20" ht="65" x14ac:dyDescent="0.25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73.461500000000001</v>
      </c>
      <c r="Q501" s="11" t="s">
        <v>8308</v>
      </c>
      <c r="R501" t="s">
        <v>8314</v>
      </c>
      <c r="S501" s="16">
        <f t="shared" si="30"/>
        <v>40043.895462962959</v>
      </c>
      <c r="T501">
        <f t="shared" si="31"/>
        <v>2009</v>
      </c>
    </row>
    <row r="502" spans="1:20" ht="65" x14ac:dyDescent="0.25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>
        <f t="shared" si="31"/>
        <v>2010</v>
      </c>
    </row>
    <row r="503" spans="1:20" ht="49" x14ac:dyDescent="0.25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>
        <f t="shared" si="31"/>
        <v>2011</v>
      </c>
    </row>
    <row r="504" spans="1:20" ht="49" x14ac:dyDescent="0.25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>
        <f t="shared" si="31"/>
        <v>2012</v>
      </c>
    </row>
    <row r="505" spans="1:20" ht="49" x14ac:dyDescent="0.25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12.666700000000001</v>
      </c>
      <c r="Q505" s="11" t="s">
        <v>8308</v>
      </c>
      <c r="R505" t="s">
        <v>8314</v>
      </c>
      <c r="S505" s="16">
        <f t="shared" si="30"/>
        <v>41991.526655092588</v>
      </c>
      <c r="T505">
        <f t="shared" si="31"/>
        <v>2014</v>
      </c>
    </row>
    <row r="506" spans="1:20" ht="49" x14ac:dyDescent="0.25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>
        <f t="shared" si="31"/>
        <v>2012</v>
      </c>
    </row>
    <row r="507" spans="1:20" ht="49" x14ac:dyDescent="0.25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3.7143000000000002</v>
      </c>
      <c r="Q507" s="11" t="s">
        <v>8308</v>
      </c>
      <c r="R507" t="s">
        <v>8314</v>
      </c>
      <c r="S507" s="16">
        <f t="shared" si="30"/>
        <v>42318.098217592589</v>
      </c>
      <c r="T507">
        <f t="shared" si="31"/>
        <v>2015</v>
      </c>
    </row>
    <row r="508" spans="1:20" ht="49" x14ac:dyDescent="0.25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>
        <f t="shared" si="31"/>
        <v>2013</v>
      </c>
    </row>
    <row r="509" spans="1:20" ht="49" x14ac:dyDescent="0.25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>
        <f t="shared" si="31"/>
        <v>2012</v>
      </c>
    </row>
    <row r="510" spans="1:20" ht="49" x14ac:dyDescent="0.25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133.33330000000001</v>
      </c>
      <c r="Q510" s="11" t="s">
        <v>8308</v>
      </c>
      <c r="R510" t="s">
        <v>8314</v>
      </c>
      <c r="S510" s="16">
        <f t="shared" si="30"/>
        <v>40995.024317129632</v>
      </c>
      <c r="T510">
        <f t="shared" si="31"/>
        <v>2012</v>
      </c>
    </row>
    <row r="511" spans="1:20" ht="49" x14ac:dyDescent="0.25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>
        <f t="shared" si="31"/>
        <v>2015</v>
      </c>
    </row>
    <row r="512" spans="1:20" ht="49" x14ac:dyDescent="0.25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>
        <f t="shared" si="31"/>
        <v>2016</v>
      </c>
    </row>
    <row r="513" spans="1:20" ht="49" x14ac:dyDescent="0.25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>
        <f t="shared" si="31"/>
        <v>2013</v>
      </c>
    </row>
    <row r="514" spans="1:20" ht="49" x14ac:dyDescent="0.25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IFERROR(ROUND(E514/L514,4),0)</f>
        <v>5.5</v>
      </c>
      <c r="Q514" s="11" t="s">
        <v>8308</v>
      </c>
      <c r="R514" t="s">
        <v>8314</v>
      </c>
      <c r="S514" s="16">
        <f t="shared" ref="S514:S577" si="34">(((J514/60)/60)/24)+DATE(1970,1,1)</f>
        <v>42649.742210648154</v>
      </c>
      <c r="T514">
        <f t="shared" si="31"/>
        <v>2016</v>
      </c>
    </row>
    <row r="515" spans="1:20" ht="33" x14ac:dyDescent="0.25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102.3824</v>
      </c>
      <c r="Q515" s="11" t="s">
        <v>8308</v>
      </c>
      <c r="R515" t="s">
        <v>8314</v>
      </c>
      <c r="S515" s="16">
        <f t="shared" si="34"/>
        <v>42552.653993055559</v>
      </c>
      <c r="T515">
        <f t="shared" ref="T515:T578" si="35">YEAR(S515)</f>
        <v>2016</v>
      </c>
    </row>
    <row r="516" spans="1:20" ht="49" x14ac:dyDescent="0.25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16.666699999999999</v>
      </c>
      <c r="Q516" s="11" t="s">
        <v>8308</v>
      </c>
      <c r="R516" t="s">
        <v>8314</v>
      </c>
      <c r="S516" s="16">
        <f t="shared" si="34"/>
        <v>41830.613969907405</v>
      </c>
      <c r="T516">
        <f t="shared" si="35"/>
        <v>2014</v>
      </c>
    </row>
    <row r="517" spans="1:20" ht="49" x14ac:dyDescent="0.25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725.02940000000001</v>
      </c>
      <c r="Q517" s="11" t="s">
        <v>8308</v>
      </c>
      <c r="R517" t="s">
        <v>8314</v>
      </c>
      <c r="S517" s="16">
        <f t="shared" si="34"/>
        <v>42327.490752314814</v>
      </c>
      <c r="T517">
        <f t="shared" si="35"/>
        <v>2015</v>
      </c>
    </row>
    <row r="518" spans="1:20" ht="33" x14ac:dyDescent="0.25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>
        <f t="shared" si="35"/>
        <v>2015</v>
      </c>
    </row>
    <row r="519" spans="1:20" ht="49" x14ac:dyDescent="0.25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68.333299999999994</v>
      </c>
      <c r="Q519" s="11" t="s">
        <v>8308</v>
      </c>
      <c r="R519" t="s">
        <v>8314</v>
      </c>
      <c r="S519" s="16">
        <f t="shared" si="34"/>
        <v>42738.615289351852</v>
      </c>
      <c r="T519">
        <f t="shared" si="35"/>
        <v>2017</v>
      </c>
    </row>
    <row r="520" spans="1:20" ht="49" x14ac:dyDescent="0.25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>
        <f t="shared" si="35"/>
        <v>2015</v>
      </c>
    </row>
    <row r="521" spans="1:20" ht="49" x14ac:dyDescent="0.25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39.2286</v>
      </c>
      <c r="Q521" s="11" t="s">
        <v>8308</v>
      </c>
      <c r="R521" t="s">
        <v>8314</v>
      </c>
      <c r="S521" s="16">
        <f t="shared" si="34"/>
        <v>41218.391446759262</v>
      </c>
      <c r="T521">
        <f t="shared" si="35"/>
        <v>2012</v>
      </c>
    </row>
    <row r="522" spans="1:20" ht="49" x14ac:dyDescent="0.25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150.14709999999999</v>
      </c>
      <c r="Q522" s="11" t="s">
        <v>8315</v>
      </c>
      <c r="R522" t="s">
        <v>8316</v>
      </c>
      <c r="S522" s="16">
        <f t="shared" si="34"/>
        <v>42318.702094907407</v>
      </c>
      <c r="T522">
        <f t="shared" si="35"/>
        <v>2015</v>
      </c>
    </row>
    <row r="523" spans="1:20" ht="49" x14ac:dyDescent="0.25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93.428600000000003</v>
      </c>
      <c r="Q523" s="11" t="s">
        <v>8315</v>
      </c>
      <c r="R523" t="s">
        <v>8316</v>
      </c>
      <c r="S523" s="16">
        <f t="shared" si="34"/>
        <v>42646.092812499999</v>
      </c>
      <c r="T523">
        <f t="shared" si="35"/>
        <v>2016</v>
      </c>
    </row>
    <row r="524" spans="1:20" ht="49" x14ac:dyDescent="0.25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110.96769999999999</v>
      </c>
      <c r="Q524" s="11" t="s">
        <v>8315</v>
      </c>
      <c r="R524" t="s">
        <v>8316</v>
      </c>
      <c r="S524" s="16">
        <f t="shared" si="34"/>
        <v>42430.040798611109</v>
      </c>
      <c r="T524">
        <f t="shared" si="35"/>
        <v>2016</v>
      </c>
    </row>
    <row r="525" spans="1:20" ht="49" x14ac:dyDescent="0.25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71.785700000000006</v>
      </c>
      <c r="Q525" s="11" t="s">
        <v>8315</v>
      </c>
      <c r="R525" t="s">
        <v>8316</v>
      </c>
      <c r="S525" s="16">
        <f t="shared" si="34"/>
        <v>42238.13282407407</v>
      </c>
      <c r="T525">
        <f t="shared" si="35"/>
        <v>2015</v>
      </c>
    </row>
    <row r="526" spans="1:20" ht="49" x14ac:dyDescent="0.25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29.258099999999999</v>
      </c>
      <c r="Q526" s="11" t="s">
        <v>8315</v>
      </c>
      <c r="R526" t="s">
        <v>8316</v>
      </c>
      <c r="S526" s="16">
        <f t="shared" si="34"/>
        <v>42492.717233796298</v>
      </c>
      <c r="T526">
        <f t="shared" si="35"/>
        <v>2016</v>
      </c>
    </row>
    <row r="527" spans="1:20" ht="49" x14ac:dyDescent="0.25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>
        <f t="shared" si="35"/>
        <v>2014</v>
      </c>
    </row>
    <row r="528" spans="1:20" ht="49" x14ac:dyDescent="0.25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74.347800000000007</v>
      </c>
      <c r="Q528" s="11" t="s">
        <v>8315</v>
      </c>
      <c r="R528" t="s">
        <v>8316</v>
      </c>
      <c r="S528" s="16">
        <f t="shared" si="34"/>
        <v>42192.591944444444</v>
      </c>
      <c r="T528">
        <f t="shared" si="35"/>
        <v>2015</v>
      </c>
    </row>
    <row r="529" spans="1:20" ht="49" x14ac:dyDescent="0.25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63.829099999999997</v>
      </c>
      <c r="Q529" s="11" t="s">
        <v>8315</v>
      </c>
      <c r="R529" t="s">
        <v>8316</v>
      </c>
      <c r="S529" s="16">
        <f t="shared" si="34"/>
        <v>42753.205625000002</v>
      </c>
      <c r="T529">
        <f t="shared" si="35"/>
        <v>2017</v>
      </c>
    </row>
    <row r="530" spans="1:20" ht="17" x14ac:dyDescent="0.25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44.333300000000001</v>
      </c>
      <c r="Q530" s="11" t="s">
        <v>8315</v>
      </c>
      <c r="R530" t="s">
        <v>8316</v>
      </c>
      <c r="S530" s="16">
        <f t="shared" si="34"/>
        <v>42155.920219907406</v>
      </c>
      <c r="T530">
        <f t="shared" si="35"/>
        <v>2015</v>
      </c>
    </row>
    <row r="531" spans="1:20" ht="49" x14ac:dyDescent="0.25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86.944400000000002</v>
      </c>
      <c r="Q531" s="11" t="s">
        <v>8315</v>
      </c>
      <c r="R531" t="s">
        <v>8316</v>
      </c>
      <c r="S531" s="16">
        <f t="shared" si="34"/>
        <v>42725.031180555554</v>
      </c>
      <c r="T531">
        <f t="shared" si="35"/>
        <v>2016</v>
      </c>
    </row>
    <row r="532" spans="1:20" ht="49" x14ac:dyDescent="0.25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126.5517</v>
      </c>
      <c r="Q532" s="11" t="s">
        <v>8315</v>
      </c>
      <c r="R532" t="s">
        <v>8316</v>
      </c>
      <c r="S532" s="16">
        <f t="shared" si="34"/>
        <v>42157.591064814813</v>
      </c>
      <c r="T532">
        <f t="shared" si="35"/>
        <v>2015</v>
      </c>
    </row>
    <row r="533" spans="1:20" ht="49" x14ac:dyDescent="0.25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129.03229999999999</v>
      </c>
      <c r="Q533" s="11" t="s">
        <v>8315</v>
      </c>
      <c r="R533" t="s">
        <v>8316</v>
      </c>
      <c r="S533" s="16">
        <f t="shared" si="34"/>
        <v>42676.065150462964</v>
      </c>
      <c r="T533">
        <f t="shared" si="35"/>
        <v>2016</v>
      </c>
    </row>
    <row r="534" spans="1:20" ht="49" x14ac:dyDescent="0.25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71.242800000000003</v>
      </c>
      <c r="Q534" s="11" t="s">
        <v>8315</v>
      </c>
      <c r="R534" t="s">
        <v>8316</v>
      </c>
      <c r="S534" s="16">
        <f t="shared" si="34"/>
        <v>42473.007037037038</v>
      </c>
      <c r="T534">
        <f t="shared" si="35"/>
        <v>2016</v>
      </c>
    </row>
    <row r="535" spans="1:20" ht="49" x14ac:dyDescent="0.25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117.8824</v>
      </c>
      <c r="Q535" s="11" t="s">
        <v>8315</v>
      </c>
      <c r="R535" t="s">
        <v>8316</v>
      </c>
      <c r="S535" s="16">
        <f t="shared" si="34"/>
        <v>42482.43478009259</v>
      </c>
      <c r="T535">
        <f t="shared" si="35"/>
        <v>2016</v>
      </c>
    </row>
    <row r="536" spans="1:20" ht="49" x14ac:dyDescent="0.25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327.08330000000001</v>
      </c>
      <c r="Q536" s="11" t="s">
        <v>8315</v>
      </c>
      <c r="R536" t="s">
        <v>8316</v>
      </c>
      <c r="S536" s="16">
        <f t="shared" si="34"/>
        <v>42270.810995370368</v>
      </c>
      <c r="T536">
        <f t="shared" si="35"/>
        <v>2015</v>
      </c>
    </row>
    <row r="537" spans="1:20" ht="33" x14ac:dyDescent="0.25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34.745800000000003</v>
      </c>
      <c r="Q537" s="11" t="s">
        <v>8315</v>
      </c>
      <c r="R537" t="s">
        <v>8316</v>
      </c>
      <c r="S537" s="16">
        <f t="shared" si="34"/>
        <v>42711.545196759253</v>
      </c>
      <c r="T537">
        <f t="shared" si="35"/>
        <v>2016</v>
      </c>
    </row>
    <row r="538" spans="1:20" ht="49" x14ac:dyDescent="0.25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100.0641</v>
      </c>
      <c r="Q538" s="11" t="s">
        <v>8315</v>
      </c>
      <c r="R538" t="s">
        <v>8316</v>
      </c>
      <c r="S538" s="16">
        <f t="shared" si="34"/>
        <v>42179.344988425932</v>
      </c>
      <c r="T538">
        <f t="shared" si="35"/>
        <v>2015</v>
      </c>
    </row>
    <row r="539" spans="1:20" ht="49" x14ac:dyDescent="0.25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40.847499999999997</v>
      </c>
      <c r="Q539" s="11" t="s">
        <v>8315</v>
      </c>
      <c r="R539" t="s">
        <v>8316</v>
      </c>
      <c r="S539" s="16">
        <f t="shared" si="34"/>
        <v>42282.768414351856</v>
      </c>
      <c r="T539">
        <f t="shared" si="35"/>
        <v>2015</v>
      </c>
    </row>
    <row r="540" spans="1:20" ht="49" x14ac:dyDescent="0.25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252.01669999999999</v>
      </c>
      <c r="Q540" s="11" t="s">
        <v>8315</v>
      </c>
      <c r="R540" t="s">
        <v>8316</v>
      </c>
      <c r="S540" s="16">
        <f t="shared" si="34"/>
        <v>42473.794710648144</v>
      </c>
      <c r="T540">
        <f t="shared" si="35"/>
        <v>2016</v>
      </c>
    </row>
    <row r="541" spans="1:20" ht="49" x14ac:dyDescent="0.25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25.161000000000001</v>
      </c>
      <c r="Q541" s="11" t="s">
        <v>8315</v>
      </c>
      <c r="R541" t="s">
        <v>8316</v>
      </c>
      <c r="S541" s="16">
        <f t="shared" si="34"/>
        <v>42535.049849537041</v>
      </c>
      <c r="T541">
        <f t="shared" si="35"/>
        <v>2016</v>
      </c>
    </row>
    <row r="542" spans="1:20" ht="65" x14ac:dyDescent="0.25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>
        <f t="shared" si="35"/>
        <v>2015</v>
      </c>
    </row>
    <row r="543" spans="1:20" ht="49" x14ac:dyDescent="0.25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>
        <f t="shared" si="35"/>
        <v>2015</v>
      </c>
    </row>
    <row r="544" spans="1:20" ht="49" x14ac:dyDescent="0.25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>
        <f t="shared" si="35"/>
        <v>2016</v>
      </c>
    </row>
    <row r="545" spans="1:20" ht="49" x14ac:dyDescent="0.25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>
        <f t="shared" si="35"/>
        <v>2014</v>
      </c>
    </row>
    <row r="546" spans="1:20" ht="49" x14ac:dyDescent="0.25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>
        <f t="shared" si="35"/>
        <v>2016</v>
      </c>
    </row>
    <row r="547" spans="1:20" ht="49" x14ac:dyDescent="0.25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402.70589999999999</v>
      </c>
      <c r="Q547" s="11" t="s">
        <v>8317</v>
      </c>
      <c r="R547" t="s">
        <v>8318</v>
      </c>
      <c r="S547" s="16">
        <f t="shared" si="34"/>
        <v>42283.592465277776</v>
      </c>
      <c r="T547">
        <f t="shared" si="35"/>
        <v>2015</v>
      </c>
    </row>
    <row r="548" spans="1:20" ht="49" x14ac:dyDescent="0.25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>
        <f t="shared" si="35"/>
        <v>2015</v>
      </c>
    </row>
    <row r="549" spans="1:20" ht="49" x14ac:dyDescent="0.25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>
        <f t="shared" si="35"/>
        <v>2016</v>
      </c>
    </row>
    <row r="550" spans="1:20" ht="49" x14ac:dyDescent="0.25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>
        <f t="shared" si="35"/>
        <v>2015</v>
      </c>
    </row>
    <row r="551" spans="1:20" ht="49" x14ac:dyDescent="0.25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>
        <f t="shared" si="35"/>
        <v>2015</v>
      </c>
    </row>
    <row r="552" spans="1:20" ht="49" x14ac:dyDescent="0.25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>
        <f t="shared" si="35"/>
        <v>2017</v>
      </c>
    </row>
    <row r="553" spans="1:20" ht="49" x14ac:dyDescent="0.25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135.03569999999999</v>
      </c>
      <c r="Q553" s="11" t="s">
        <v>8317</v>
      </c>
      <c r="R553" t="s">
        <v>8318</v>
      </c>
      <c r="S553" s="16">
        <f t="shared" si="34"/>
        <v>42173.275740740741</v>
      </c>
      <c r="T553">
        <f t="shared" si="35"/>
        <v>2015</v>
      </c>
    </row>
    <row r="554" spans="1:20" ht="49" x14ac:dyDescent="0.25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>
        <f t="shared" si="35"/>
        <v>2015</v>
      </c>
    </row>
    <row r="555" spans="1:20" ht="49" x14ac:dyDescent="0.25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>
        <f t="shared" si="35"/>
        <v>2014</v>
      </c>
    </row>
    <row r="556" spans="1:20" ht="49" x14ac:dyDescent="0.25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64.363600000000005</v>
      </c>
      <c r="Q556" s="11" t="s">
        <v>8317</v>
      </c>
      <c r="R556" t="s">
        <v>8318</v>
      </c>
      <c r="S556" s="16">
        <f t="shared" si="34"/>
        <v>41901.684861111113</v>
      </c>
      <c r="T556">
        <f t="shared" si="35"/>
        <v>2014</v>
      </c>
    </row>
    <row r="557" spans="1:20" ht="49" x14ac:dyDescent="0.25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>
        <f t="shared" si="35"/>
        <v>2016</v>
      </c>
    </row>
    <row r="558" spans="1:20" ht="33" x14ac:dyDescent="0.25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>
        <f t="shared" si="35"/>
        <v>2015</v>
      </c>
    </row>
    <row r="559" spans="1:20" ht="49" x14ac:dyDescent="0.25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>
        <f t="shared" si="35"/>
        <v>2016</v>
      </c>
    </row>
    <row r="560" spans="1:20" ht="49" x14ac:dyDescent="0.25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>
        <f t="shared" si="35"/>
        <v>2015</v>
      </c>
    </row>
    <row r="561" spans="1:20" ht="49" x14ac:dyDescent="0.25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>
        <f t="shared" si="35"/>
        <v>2015</v>
      </c>
    </row>
    <row r="562" spans="1:20" ht="49" x14ac:dyDescent="0.25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>
        <f t="shared" si="35"/>
        <v>2014</v>
      </c>
    </row>
    <row r="563" spans="1:20" ht="49" x14ac:dyDescent="0.25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>
        <f t="shared" si="35"/>
        <v>2015</v>
      </c>
    </row>
    <row r="564" spans="1:20" ht="49" x14ac:dyDescent="0.25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>
        <f t="shared" si="35"/>
        <v>2016</v>
      </c>
    </row>
    <row r="565" spans="1:20" ht="49" x14ac:dyDescent="0.25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>
        <f t="shared" si="35"/>
        <v>2015</v>
      </c>
    </row>
    <row r="566" spans="1:20" ht="49" x14ac:dyDescent="0.25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>
        <f t="shared" si="35"/>
        <v>2016</v>
      </c>
    </row>
    <row r="567" spans="1:20" ht="49" x14ac:dyDescent="0.25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>
        <f t="shared" si="35"/>
        <v>2015</v>
      </c>
    </row>
    <row r="568" spans="1:20" ht="49" x14ac:dyDescent="0.25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>
        <f t="shared" si="35"/>
        <v>2016</v>
      </c>
    </row>
    <row r="569" spans="1:20" ht="49" x14ac:dyDescent="0.25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>
        <f t="shared" si="35"/>
        <v>2014</v>
      </c>
    </row>
    <row r="570" spans="1:20" ht="65" x14ac:dyDescent="0.25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>
        <f t="shared" si="35"/>
        <v>2015</v>
      </c>
    </row>
    <row r="571" spans="1:20" ht="49" x14ac:dyDescent="0.25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>
        <f t="shared" si="35"/>
        <v>2015</v>
      </c>
    </row>
    <row r="572" spans="1:20" ht="33" x14ac:dyDescent="0.25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>
        <f t="shared" si="35"/>
        <v>2016</v>
      </c>
    </row>
    <row r="573" spans="1:20" ht="49" x14ac:dyDescent="0.25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>
        <f t="shared" si="35"/>
        <v>2015</v>
      </c>
    </row>
    <row r="574" spans="1:20" ht="49" x14ac:dyDescent="0.25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>
        <f t="shared" si="35"/>
        <v>2015</v>
      </c>
    </row>
    <row r="575" spans="1:20" ht="49" x14ac:dyDescent="0.25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38.444400000000002</v>
      </c>
      <c r="Q575" s="11" t="s">
        <v>8317</v>
      </c>
      <c r="R575" t="s">
        <v>8318</v>
      </c>
      <c r="S575" s="16">
        <f t="shared" si="34"/>
        <v>41963.050127314811</v>
      </c>
      <c r="T575">
        <f t="shared" si="35"/>
        <v>2014</v>
      </c>
    </row>
    <row r="576" spans="1:20" ht="49" x14ac:dyDescent="0.25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>
        <f t="shared" si="35"/>
        <v>2016</v>
      </c>
    </row>
    <row r="577" spans="1:20" ht="49" x14ac:dyDescent="0.25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>
        <f t="shared" si="35"/>
        <v>2015</v>
      </c>
    </row>
    <row r="578" spans="1:20" ht="49" x14ac:dyDescent="0.25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IFERROR(ROUND(E578/L578,4),0)</f>
        <v>1</v>
      </c>
      <c r="Q578" s="11" t="s">
        <v>8317</v>
      </c>
      <c r="R578" t="s">
        <v>8318</v>
      </c>
      <c r="S578" s="16">
        <f t="shared" ref="S578:S641" si="38">(((J578/60)/60)/24)+DATE(1970,1,1)</f>
        <v>42031.471666666665</v>
      </c>
      <c r="T578">
        <f t="shared" si="35"/>
        <v>2015</v>
      </c>
    </row>
    <row r="579" spans="1:20" ht="49" x14ac:dyDescent="0.25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6">
        <f t="shared" si="38"/>
        <v>42450.589143518519</v>
      </c>
      <c r="T579">
        <f t="shared" ref="T579:T642" si="39">YEAR(S579)</f>
        <v>2016</v>
      </c>
    </row>
    <row r="580" spans="1:20" ht="33" x14ac:dyDescent="0.25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>
        <f t="shared" si="39"/>
        <v>2015</v>
      </c>
    </row>
    <row r="581" spans="1:20" ht="33" x14ac:dyDescent="0.25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>
        <f t="shared" si="39"/>
        <v>2014</v>
      </c>
    </row>
    <row r="582" spans="1:20" ht="49" x14ac:dyDescent="0.25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>
        <f t="shared" si="39"/>
        <v>2016</v>
      </c>
    </row>
    <row r="583" spans="1:20" ht="49" x14ac:dyDescent="0.25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>
        <f t="shared" si="39"/>
        <v>2015</v>
      </c>
    </row>
    <row r="584" spans="1:20" ht="49" x14ac:dyDescent="0.25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>
        <f t="shared" si="39"/>
        <v>2015</v>
      </c>
    </row>
    <row r="585" spans="1:20" ht="33" x14ac:dyDescent="0.25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>
        <f t="shared" si="39"/>
        <v>2015</v>
      </c>
    </row>
    <row r="586" spans="1:20" ht="33" x14ac:dyDescent="0.25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>
        <f t="shared" si="39"/>
        <v>2015</v>
      </c>
    </row>
    <row r="587" spans="1:20" ht="49" x14ac:dyDescent="0.25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>
        <f t="shared" si="39"/>
        <v>2015</v>
      </c>
    </row>
    <row r="588" spans="1:20" ht="49" x14ac:dyDescent="0.25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>
        <f t="shared" si="39"/>
        <v>2015</v>
      </c>
    </row>
    <row r="589" spans="1:20" ht="81" x14ac:dyDescent="0.25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389.28570000000002</v>
      </c>
      <c r="Q589" s="11" t="s">
        <v>8317</v>
      </c>
      <c r="R589" t="s">
        <v>8318</v>
      </c>
      <c r="S589" s="16">
        <f t="shared" si="38"/>
        <v>42080.757326388892</v>
      </c>
      <c r="T589">
        <f t="shared" si="39"/>
        <v>2015</v>
      </c>
    </row>
    <row r="590" spans="1:20" ht="49" x14ac:dyDescent="0.25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>
        <f t="shared" si="39"/>
        <v>2016</v>
      </c>
    </row>
    <row r="591" spans="1:20" ht="17" x14ac:dyDescent="0.25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>
        <f t="shared" si="39"/>
        <v>2015</v>
      </c>
    </row>
    <row r="592" spans="1:20" ht="49" x14ac:dyDescent="0.25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24.777799999999999</v>
      </c>
      <c r="Q592" s="11" t="s">
        <v>8317</v>
      </c>
      <c r="R592" t="s">
        <v>8318</v>
      </c>
      <c r="S592" s="16">
        <f t="shared" si="38"/>
        <v>42377.554756944446</v>
      </c>
      <c r="T592">
        <f t="shared" si="39"/>
        <v>2016</v>
      </c>
    </row>
    <row r="593" spans="1:20" ht="49" x14ac:dyDescent="0.25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>
        <f t="shared" si="39"/>
        <v>2015</v>
      </c>
    </row>
    <row r="594" spans="1:20" ht="49" x14ac:dyDescent="0.25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>
        <f t="shared" si="39"/>
        <v>2014</v>
      </c>
    </row>
    <row r="595" spans="1:20" ht="49" x14ac:dyDescent="0.25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16.428599999999999</v>
      </c>
      <c r="Q595" s="11" t="s">
        <v>8317</v>
      </c>
      <c r="R595" t="s">
        <v>8318</v>
      </c>
      <c r="S595" s="16">
        <f t="shared" si="38"/>
        <v>42070.677604166667</v>
      </c>
      <c r="T595">
        <f t="shared" si="39"/>
        <v>2015</v>
      </c>
    </row>
    <row r="596" spans="1:20" ht="33" x14ac:dyDescent="0.25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>
        <f t="shared" si="39"/>
        <v>2016</v>
      </c>
    </row>
    <row r="597" spans="1:20" ht="49" x14ac:dyDescent="0.25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>
        <f t="shared" si="39"/>
        <v>2015</v>
      </c>
    </row>
    <row r="598" spans="1:20" ht="33" x14ac:dyDescent="0.25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>
        <f t="shared" si="39"/>
        <v>2016</v>
      </c>
    </row>
    <row r="599" spans="1:20" ht="49" x14ac:dyDescent="0.25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>
        <f t="shared" si="39"/>
        <v>2016</v>
      </c>
    </row>
    <row r="600" spans="1:20" ht="33" x14ac:dyDescent="0.25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121.4286</v>
      </c>
      <c r="Q600" s="11" t="s">
        <v>8317</v>
      </c>
      <c r="R600" t="s">
        <v>8318</v>
      </c>
      <c r="S600" s="16">
        <f t="shared" si="38"/>
        <v>41948.00209490741</v>
      </c>
      <c r="T600">
        <f t="shared" si="39"/>
        <v>2014</v>
      </c>
    </row>
    <row r="601" spans="1:20" ht="49" x14ac:dyDescent="0.25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>
        <f t="shared" si="39"/>
        <v>2015</v>
      </c>
    </row>
    <row r="602" spans="1:20" ht="33" x14ac:dyDescent="0.25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>
        <f t="shared" si="39"/>
        <v>2015</v>
      </c>
    </row>
    <row r="603" spans="1:20" ht="49" x14ac:dyDescent="0.25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23.333300000000001</v>
      </c>
      <c r="Q603" s="11" t="s">
        <v>8317</v>
      </c>
      <c r="R603" t="s">
        <v>8318</v>
      </c>
      <c r="S603" s="16">
        <f t="shared" si="38"/>
        <v>41969.858090277776</v>
      </c>
      <c r="T603">
        <f t="shared" si="39"/>
        <v>2014</v>
      </c>
    </row>
    <row r="604" spans="1:20" ht="49" x14ac:dyDescent="0.25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>
        <f t="shared" si="39"/>
        <v>2015</v>
      </c>
    </row>
    <row r="605" spans="1:20" ht="49" x14ac:dyDescent="0.25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45.386200000000002</v>
      </c>
      <c r="Q605" s="11" t="s">
        <v>8317</v>
      </c>
      <c r="R605" t="s">
        <v>8318</v>
      </c>
      <c r="S605" s="16">
        <f t="shared" si="38"/>
        <v>41835.639155092591</v>
      </c>
      <c r="T605">
        <f t="shared" si="39"/>
        <v>2014</v>
      </c>
    </row>
    <row r="606" spans="1:20" ht="49" x14ac:dyDescent="0.25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>
        <f t="shared" si="39"/>
        <v>2014</v>
      </c>
    </row>
    <row r="607" spans="1:20" ht="33" x14ac:dyDescent="0.25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16.375</v>
      </c>
      <c r="Q607" s="11" t="s">
        <v>8317</v>
      </c>
      <c r="R607" t="s">
        <v>8318</v>
      </c>
      <c r="S607" s="16">
        <f t="shared" si="38"/>
        <v>42194.357731481476</v>
      </c>
      <c r="T607">
        <f t="shared" si="39"/>
        <v>2015</v>
      </c>
    </row>
    <row r="608" spans="1:20" ht="49" x14ac:dyDescent="0.25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>
        <f t="shared" si="39"/>
        <v>2015</v>
      </c>
    </row>
    <row r="609" spans="1:20" ht="49" x14ac:dyDescent="0.25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>
        <f t="shared" si="39"/>
        <v>2015</v>
      </c>
    </row>
    <row r="610" spans="1:20" ht="49" x14ac:dyDescent="0.25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>
        <f t="shared" si="39"/>
        <v>2015</v>
      </c>
    </row>
    <row r="611" spans="1:20" ht="49" x14ac:dyDescent="0.25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>
        <f t="shared" si="39"/>
        <v>2015</v>
      </c>
    </row>
    <row r="612" spans="1:20" ht="49" x14ac:dyDescent="0.25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>
        <f t="shared" si="39"/>
        <v>2015</v>
      </c>
    </row>
    <row r="613" spans="1:20" ht="49" x14ac:dyDescent="0.25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>
        <f t="shared" si="39"/>
        <v>2015</v>
      </c>
    </row>
    <row r="614" spans="1:20" ht="33" x14ac:dyDescent="0.25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>
        <f t="shared" si="39"/>
        <v>2016</v>
      </c>
    </row>
    <row r="615" spans="1:20" ht="49" x14ac:dyDescent="0.25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105.93389999999999</v>
      </c>
      <c r="Q615" s="11" t="s">
        <v>8317</v>
      </c>
      <c r="R615" t="s">
        <v>8318</v>
      </c>
      <c r="S615" s="16">
        <f t="shared" si="38"/>
        <v>42247.496759259258</v>
      </c>
      <c r="T615">
        <f t="shared" si="39"/>
        <v>2015</v>
      </c>
    </row>
    <row r="616" spans="1:20" ht="49" x14ac:dyDescent="0.25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>
        <f t="shared" si="39"/>
        <v>2016</v>
      </c>
    </row>
    <row r="617" spans="1:20" ht="49" x14ac:dyDescent="0.25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>
        <f t="shared" si="39"/>
        <v>2015</v>
      </c>
    </row>
    <row r="618" spans="1:20" ht="49" x14ac:dyDescent="0.25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>
        <f t="shared" si="39"/>
        <v>2017</v>
      </c>
    </row>
    <row r="619" spans="1:20" ht="49" x14ac:dyDescent="0.25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>
        <f t="shared" si="39"/>
        <v>2015</v>
      </c>
    </row>
    <row r="620" spans="1:20" ht="49" x14ac:dyDescent="0.25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>
        <f t="shared" si="39"/>
        <v>2015</v>
      </c>
    </row>
    <row r="621" spans="1:20" ht="33" x14ac:dyDescent="0.25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>
        <f t="shared" si="39"/>
        <v>2014</v>
      </c>
    </row>
    <row r="622" spans="1:20" ht="49" x14ac:dyDescent="0.25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>
        <f t="shared" si="39"/>
        <v>2014</v>
      </c>
    </row>
    <row r="623" spans="1:20" ht="49" x14ac:dyDescent="0.25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>
        <f t="shared" si="39"/>
        <v>2016</v>
      </c>
    </row>
    <row r="624" spans="1:20" ht="49" x14ac:dyDescent="0.25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37.8889</v>
      </c>
      <c r="Q624" s="11" t="s">
        <v>8317</v>
      </c>
      <c r="R624" t="s">
        <v>8318</v>
      </c>
      <c r="S624" s="16">
        <f t="shared" si="38"/>
        <v>42532.774745370371</v>
      </c>
      <c r="T624">
        <f t="shared" si="39"/>
        <v>2016</v>
      </c>
    </row>
    <row r="625" spans="1:20" ht="49" x14ac:dyDescent="0.25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>
        <f t="shared" si="39"/>
        <v>2015</v>
      </c>
    </row>
    <row r="626" spans="1:20" ht="49" x14ac:dyDescent="0.25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>
        <f t="shared" si="39"/>
        <v>2015</v>
      </c>
    </row>
    <row r="627" spans="1:20" ht="49" x14ac:dyDescent="0.25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>
        <f t="shared" si="39"/>
        <v>2017</v>
      </c>
    </row>
    <row r="628" spans="1:20" ht="49" x14ac:dyDescent="0.25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111.41030000000001</v>
      </c>
      <c r="Q628" s="11" t="s">
        <v>8317</v>
      </c>
      <c r="R628" t="s">
        <v>8318</v>
      </c>
      <c r="S628" s="16">
        <f t="shared" si="38"/>
        <v>42198.559479166666</v>
      </c>
      <c r="T628">
        <f t="shared" si="39"/>
        <v>2015</v>
      </c>
    </row>
    <row r="629" spans="1:20" ht="49" x14ac:dyDescent="0.25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>
        <f t="shared" si="39"/>
        <v>2016</v>
      </c>
    </row>
    <row r="630" spans="1:20" ht="49" x14ac:dyDescent="0.25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>
        <f t="shared" si="39"/>
        <v>2014</v>
      </c>
    </row>
    <row r="631" spans="1:20" ht="49" x14ac:dyDescent="0.25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116.66670000000001</v>
      </c>
      <c r="Q631" s="11" t="s">
        <v>8317</v>
      </c>
      <c r="R631" t="s">
        <v>8318</v>
      </c>
      <c r="S631" s="16">
        <f t="shared" si="38"/>
        <v>42474.637824074074</v>
      </c>
      <c r="T631">
        <f t="shared" si="39"/>
        <v>2016</v>
      </c>
    </row>
    <row r="632" spans="1:20" ht="49" x14ac:dyDescent="0.25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>
        <f t="shared" si="39"/>
        <v>2015</v>
      </c>
    </row>
    <row r="633" spans="1:20" ht="33" x14ac:dyDescent="0.25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76.666700000000006</v>
      </c>
      <c r="Q633" s="11" t="s">
        <v>8317</v>
      </c>
      <c r="R633" t="s">
        <v>8318</v>
      </c>
      <c r="S633" s="16">
        <f t="shared" si="38"/>
        <v>42489.772326388891</v>
      </c>
      <c r="T633">
        <f t="shared" si="39"/>
        <v>2016</v>
      </c>
    </row>
    <row r="634" spans="1:20" ht="33" x14ac:dyDescent="0.25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>
        <f t="shared" si="39"/>
        <v>2015</v>
      </c>
    </row>
    <row r="635" spans="1:20" ht="49" x14ac:dyDescent="0.25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>
        <f t="shared" si="39"/>
        <v>2016</v>
      </c>
    </row>
    <row r="636" spans="1:20" ht="33" x14ac:dyDescent="0.25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>
        <f t="shared" si="39"/>
        <v>2015</v>
      </c>
    </row>
    <row r="637" spans="1:20" ht="33" x14ac:dyDescent="0.25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>
        <f t="shared" si="39"/>
        <v>2015</v>
      </c>
    </row>
    <row r="638" spans="1:20" ht="33" x14ac:dyDescent="0.25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>
        <f t="shared" si="39"/>
        <v>2015</v>
      </c>
    </row>
    <row r="639" spans="1:20" ht="49" x14ac:dyDescent="0.25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>
        <f t="shared" si="39"/>
        <v>2017</v>
      </c>
    </row>
    <row r="640" spans="1:20" ht="17" x14ac:dyDescent="0.25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>
        <f t="shared" si="39"/>
        <v>2017</v>
      </c>
    </row>
    <row r="641" spans="1:20" ht="33" x14ac:dyDescent="0.25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>
        <f t="shared" si="39"/>
        <v>2014</v>
      </c>
    </row>
    <row r="642" spans="1:20" ht="49" x14ac:dyDescent="0.25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IFERROR(ROUND(E642/L642,4),0)</f>
        <v>50.5</v>
      </c>
      <c r="Q642" s="11" t="s">
        <v>8317</v>
      </c>
      <c r="R642" t="s">
        <v>8319</v>
      </c>
      <c r="S642" s="16">
        <f t="shared" ref="S642:S705" si="42">(((J642/60)/60)/24)+DATE(1970,1,1)</f>
        <v>42683.420312500006</v>
      </c>
      <c r="T642">
        <f t="shared" si="39"/>
        <v>2016</v>
      </c>
    </row>
    <row r="643" spans="1:20" ht="49" x14ac:dyDescent="0.25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151.3175</v>
      </c>
      <c r="Q643" s="11" t="s">
        <v>8317</v>
      </c>
      <c r="R643" t="s">
        <v>8319</v>
      </c>
      <c r="S643" s="16">
        <f t="shared" si="42"/>
        <v>42199.57</v>
      </c>
      <c r="T643">
        <f t="shared" ref="T643:T706" si="43">YEAR(S643)</f>
        <v>2015</v>
      </c>
    </row>
    <row r="644" spans="1:20" ht="49" x14ac:dyDescent="0.25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134.35919999999999</v>
      </c>
      <c r="Q644" s="11" t="s">
        <v>8317</v>
      </c>
      <c r="R644" t="s">
        <v>8319</v>
      </c>
      <c r="S644" s="16">
        <f t="shared" si="42"/>
        <v>42199.651319444441</v>
      </c>
      <c r="T644">
        <f t="shared" si="43"/>
        <v>2015</v>
      </c>
    </row>
    <row r="645" spans="1:20" ht="33" x14ac:dyDescent="0.25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174.02629999999999</v>
      </c>
      <c r="Q645" s="11" t="s">
        <v>8317</v>
      </c>
      <c r="R645" t="s">
        <v>8319</v>
      </c>
      <c r="S645" s="16">
        <f t="shared" si="42"/>
        <v>42100.642071759255</v>
      </c>
      <c r="T645">
        <f t="shared" si="43"/>
        <v>2015</v>
      </c>
    </row>
    <row r="646" spans="1:20" ht="49" x14ac:dyDescent="0.25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73.4863</v>
      </c>
      <c r="Q646" s="11" t="s">
        <v>8317</v>
      </c>
      <c r="R646" t="s">
        <v>8319</v>
      </c>
      <c r="S646" s="16">
        <f t="shared" si="42"/>
        <v>41898.665960648148</v>
      </c>
      <c r="T646">
        <f t="shared" si="43"/>
        <v>2014</v>
      </c>
    </row>
    <row r="647" spans="1:20" ht="33" x14ac:dyDescent="0.25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23.518999999999998</v>
      </c>
      <c r="Q647" s="11" t="s">
        <v>8317</v>
      </c>
      <c r="R647" t="s">
        <v>8319</v>
      </c>
      <c r="S647" s="16">
        <f t="shared" si="42"/>
        <v>42564.026319444441</v>
      </c>
      <c r="T647">
        <f t="shared" si="43"/>
        <v>2016</v>
      </c>
    </row>
    <row r="648" spans="1:20" ht="49" x14ac:dyDescent="0.25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39.074399999999997</v>
      </c>
      <c r="Q648" s="11" t="s">
        <v>8317</v>
      </c>
      <c r="R648" t="s">
        <v>8319</v>
      </c>
      <c r="S648" s="16">
        <f t="shared" si="42"/>
        <v>41832.852627314816</v>
      </c>
      <c r="T648">
        <f t="shared" si="43"/>
        <v>2014</v>
      </c>
    </row>
    <row r="649" spans="1:20" ht="49" x14ac:dyDescent="0.25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125.94119999999999</v>
      </c>
      <c r="Q649" s="11" t="s">
        <v>8317</v>
      </c>
      <c r="R649" t="s">
        <v>8319</v>
      </c>
      <c r="S649" s="16">
        <f t="shared" si="42"/>
        <v>42416.767928240741</v>
      </c>
      <c r="T649">
        <f t="shared" si="43"/>
        <v>2016</v>
      </c>
    </row>
    <row r="650" spans="1:20" ht="33" x14ac:dyDescent="0.25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>
        <f t="shared" si="43"/>
        <v>2014</v>
      </c>
    </row>
    <row r="651" spans="1:20" ht="49" x14ac:dyDescent="0.25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42.670699999999997</v>
      </c>
      <c r="Q651" s="11" t="s">
        <v>8317</v>
      </c>
      <c r="R651" t="s">
        <v>8319</v>
      </c>
      <c r="S651" s="16">
        <f t="shared" si="42"/>
        <v>41877.912187499998</v>
      </c>
      <c r="T651">
        <f t="shared" si="43"/>
        <v>2014</v>
      </c>
    </row>
    <row r="652" spans="1:20" ht="49" x14ac:dyDescent="0.25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35.125</v>
      </c>
      <c r="Q652" s="11" t="s">
        <v>8317</v>
      </c>
      <c r="R652" t="s">
        <v>8319</v>
      </c>
      <c r="S652" s="16">
        <f t="shared" si="42"/>
        <v>41932.036851851852</v>
      </c>
      <c r="T652">
        <f t="shared" si="43"/>
        <v>2014</v>
      </c>
    </row>
    <row r="653" spans="1:20" ht="49" x14ac:dyDescent="0.25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239.35239999999999</v>
      </c>
      <c r="Q653" s="11" t="s">
        <v>8317</v>
      </c>
      <c r="R653" t="s">
        <v>8319</v>
      </c>
      <c r="S653" s="16">
        <f t="shared" si="42"/>
        <v>41956.017488425925</v>
      </c>
      <c r="T653">
        <f t="shared" si="43"/>
        <v>2014</v>
      </c>
    </row>
    <row r="654" spans="1:20" ht="49" x14ac:dyDescent="0.25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107.6429</v>
      </c>
      <c r="Q654" s="11" t="s">
        <v>8317</v>
      </c>
      <c r="R654" t="s">
        <v>8319</v>
      </c>
      <c r="S654" s="16">
        <f t="shared" si="42"/>
        <v>42675.690393518518</v>
      </c>
      <c r="T654">
        <f t="shared" si="43"/>
        <v>2016</v>
      </c>
    </row>
    <row r="655" spans="1:20" ht="49" x14ac:dyDescent="0.25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95.830600000000004</v>
      </c>
      <c r="Q655" s="11" t="s">
        <v>8317</v>
      </c>
      <c r="R655" t="s">
        <v>8319</v>
      </c>
      <c r="S655" s="16">
        <f t="shared" si="42"/>
        <v>42199.618518518517</v>
      </c>
      <c r="T655">
        <f t="shared" si="43"/>
        <v>2015</v>
      </c>
    </row>
    <row r="656" spans="1:20" ht="49" x14ac:dyDescent="0.25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31.663399999999999</v>
      </c>
      <c r="Q656" s="11" t="s">
        <v>8317</v>
      </c>
      <c r="R656" t="s">
        <v>8319</v>
      </c>
      <c r="S656" s="16">
        <f t="shared" si="42"/>
        <v>42163.957326388889</v>
      </c>
      <c r="T656">
        <f t="shared" si="43"/>
        <v>2015</v>
      </c>
    </row>
    <row r="657" spans="1:20" ht="49" x14ac:dyDescent="0.25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42.886899999999997</v>
      </c>
      <c r="Q657" s="11" t="s">
        <v>8317</v>
      </c>
      <c r="R657" t="s">
        <v>8319</v>
      </c>
      <c r="S657" s="16">
        <f t="shared" si="42"/>
        <v>42045.957314814819</v>
      </c>
      <c r="T657">
        <f t="shared" si="43"/>
        <v>2015</v>
      </c>
    </row>
    <row r="658" spans="1:20" ht="49" x14ac:dyDescent="0.25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122.73560000000001</v>
      </c>
      <c r="Q658" s="11" t="s">
        <v>8317</v>
      </c>
      <c r="R658" t="s">
        <v>8319</v>
      </c>
      <c r="S658" s="16">
        <f t="shared" si="42"/>
        <v>42417.804618055554</v>
      </c>
      <c r="T658">
        <f t="shared" si="43"/>
        <v>2016</v>
      </c>
    </row>
    <row r="659" spans="1:20" ht="49" x14ac:dyDescent="0.25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190.4545</v>
      </c>
      <c r="Q659" s="11" t="s">
        <v>8317</v>
      </c>
      <c r="R659" t="s">
        <v>8319</v>
      </c>
      <c r="S659" s="16">
        <f t="shared" si="42"/>
        <v>42331.84574074074</v>
      </c>
      <c r="T659">
        <f t="shared" si="43"/>
        <v>2015</v>
      </c>
    </row>
    <row r="660" spans="1:20" ht="49" x14ac:dyDescent="0.25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109.337</v>
      </c>
      <c r="Q660" s="11" t="s">
        <v>8317</v>
      </c>
      <c r="R660" t="s">
        <v>8319</v>
      </c>
      <c r="S660" s="16">
        <f t="shared" si="42"/>
        <v>42179.160752314812</v>
      </c>
      <c r="T660">
        <f t="shared" si="43"/>
        <v>2015</v>
      </c>
    </row>
    <row r="661" spans="1:20" ht="17" x14ac:dyDescent="0.25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143.66669999999999</v>
      </c>
      <c r="Q661" s="11" t="s">
        <v>8317</v>
      </c>
      <c r="R661" t="s">
        <v>8319</v>
      </c>
      <c r="S661" s="16">
        <f t="shared" si="42"/>
        <v>42209.593692129631</v>
      </c>
      <c r="T661">
        <f t="shared" si="43"/>
        <v>2015</v>
      </c>
    </row>
    <row r="662" spans="1:20" ht="49" x14ac:dyDescent="0.25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84.944400000000002</v>
      </c>
      <c r="Q662" s="11" t="s">
        <v>8317</v>
      </c>
      <c r="R662" t="s">
        <v>8319</v>
      </c>
      <c r="S662" s="16">
        <f t="shared" si="42"/>
        <v>41922.741655092592</v>
      </c>
      <c r="T662">
        <f t="shared" si="43"/>
        <v>2014</v>
      </c>
    </row>
    <row r="663" spans="1:20" ht="49" x14ac:dyDescent="0.25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10.5556</v>
      </c>
      <c r="Q663" s="11" t="s">
        <v>8317</v>
      </c>
      <c r="R663" t="s">
        <v>8319</v>
      </c>
      <c r="S663" s="16">
        <f t="shared" si="42"/>
        <v>42636.645358796297</v>
      </c>
      <c r="T663">
        <f t="shared" si="43"/>
        <v>2016</v>
      </c>
    </row>
    <row r="664" spans="1:20" ht="33" x14ac:dyDescent="0.25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>
        <f t="shared" si="43"/>
        <v>2014</v>
      </c>
    </row>
    <row r="665" spans="1:20" ht="49" x14ac:dyDescent="0.25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>
        <f t="shared" si="43"/>
        <v>2015</v>
      </c>
    </row>
    <row r="666" spans="1:20" ht="49" x14ac:dyDescent="0.25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31.1724</v>
      </c>
      <c r="Q666" s="11" t="s">
        <v>8317</v>
      </c>
      <c r="R666" t="s">
        <v>8319</v>
      </c>
      <c r="S666" s="16">
        <f t="shared" si="42"/>
        <v>42077.666377314818</v>
      </c>
      <c r="T666">
        <f t="shared" si="43"/>
        <v>2015</v>
      </c>
    </row>
    <row r="667" spans="1:20" ht="49" x14ac:dyDescent="0.25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155.33330000000001</v>
      </c>
      <c r="Q667" s="11" t="s">
        <v>8317</v>
      </c>
      <c r="R667" t="s">
        <v>8319</v>
      </c>
      <c r="S667" s="16">
        <f t="shared" si="42"/>
        <v>42688.711354166662</v>
      </c>
      <c r="T667">
        <f t="shared" si="43"/>
        <v>2016</v>
      </c>
    </row>
    <row r="668" spans="1:20" ht="49" x14ac:dyDescent="0.25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>
        <f t="shared" si="43"/>
        <v>2014</v>
      </c>
    </row>
    <row r="669" spans="1:20" ht="49" x14ac:dyDescent="0.25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178.92859999999999</v>
      </c>
      <c r="Q669" s="11" t="s">
        <v>8317</v>
      </c>
      <c r="R669" t="s">
        <v>8319</v>
      </c>
      <c r="S669" s="16">
        <f t="shared" si="42"/>
        <v>42632.373414351852</v>
      </c>
      <c r="T669">
        <f t="shared" si="43"/>
        <v>2016</v>
      </c>
    </row>
    <row r="670" spans="1:20" ht="49" x14ac:dyDescent="0.25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>
        <f t="shared" si="43"/>
        <v>2015</v>
      </c>
    </row>
    <row r="671" spans="1:20" ht="65" x14ac:dyDescent="0.25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>
        <f t="shared" si="43"/>
        <v>2016</v>
      </c>
    </row>
    <row r="672" spans="1:20" ht="49" x14ac:dyDescent="0.25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84.996799999999993</v>
      </c>
      <c r="Q672" s="11" t="s">
        <v>8317</v>
      </c>
      <c r="R672" t="s">
        <v>8319</v>
      </c>
      <c r="S672" s="16">
        <f t="shared" si="42"/>
        <v>42506.709722222222</v>
      </c>
      <c r="T672">
        <f t="shared" si="43"/>
        <v>2016</v>
      </c>
    </row>
    <row r="673" spans="1:20" ht="49" x14ac:dyDescent="0.25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788.53330000000005</v>
      </c>
      <c r="Q673" s="11" t="s">
        <v>8317</v>
      </c>
      <c r="R673" t="s">
        <v>8319</v>
      </c>
      <c r="S673" s="16">
        <f t="shared" si="42"/>
        <v>41984.692731481482</v>
      </c>
      <c r="T673">
        <f t="shared" si="43"/>
        <v>2014</v>
      </c>
    </row>
    <row r="674" spans="1:20" ht="49" x14ac:dyDescent="0.25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50.297699999999999</v>
      </c>
      <c r="Q674" s="11" t="s">
        <v>8317</v>
      </c>
      <c r="R674" t="s">
        <v>8319</v>
      </c>
      <c r="S674" s="16">
        <f t="shared" si="42"/>
        <v>41974.219490740739</v>
      </c>
      <c r="T674">
        <f t="shared" si="43"/>
        <v>2014</v>
      </c>
    </row>
    <row r="675" spans="1:20" ht="49" x14ac:dyDescent="0.25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68.333299999999994</v>
      </c>
      <c r="Q675" s="11" t="s">
        <v>8317</v>
      </c>
      <c r="R675" t="s">
        <v>8319</v>
      </c>
      <c r="S675" s="16">
        <f t="shared" si="42"/>
        <v>41838.840474537035</v>
      </c>
      <c r="T675">
        <f t="shared" si="43"/>
        <v>2014</v>
      </c>
    </row>
    <row r="676" spans="1:20" ht="33" x14ac:dyDescent="0.25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>
        <f t="shared" si="43"/>
        <v>2014</v>
      </c>
    </row>
    <row r="677" spans="1:20" ht="49" x14ac:dyDescent="0.25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34.269199999999998</v>
      </c>
      <c r="Q677" s="11" t="s">
        <v>8317</v>
      </c>
      <c r="R677" t="s">
        <v>8319</v>
      </c>
      <c r="S677" s="16">
        <f t="shared" si="42"/>
        <v>41975.930601851855</v>
      </c>
      <c r="T677">
        <f t="shared" si="43"/>
        <v>2014</v>
      </c>
    </row>
    <row r="678" spans="1:20" ht="65" x14ac:dyDescent="0.25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61.291699999999999</v>
      </c>
      <c r="Q678" s="11" t="s">
        <v>8317</v>
      </c>
      <c r="R678" t="s">
        <v>8319</v>
      </c>
      <c r="S678" s="16">
        <f t="shared" si="42"/>
        <v>42012.768298611118</v>
      </c>
      <c r="T678">
        <f t="shared" si="43"/>
        <v>2015</v>
      </c>
    </row>
    <row r="679" spans="1:20" ht="49" x14ac:dyDescent="0.25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>
        <f t="shared" si="43"/>
        <v>2016</v>
      </c>
    </row>
    <row r="680" spans="1:20" ht="49" x14ac:dyDescent="0.25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65.176500000000004</v>
      </c>
      <c r="Q680" s="11" t="s">
        <v>8317</v>
      </c>
      <c r="R680" t="s">
        <v>8319</v>
      </c>
      <c r="S680" s="16">
        <f t="shared" si="42"/>
        <v>42481.376597222217</v>
      </c>
      <c r="T680">
        <f t="shared" si="43"/>
        <v>2016</v>
      </c>
    </row>
    <row r="681" spans="1:20" ht="49" x14ac:dyDescent="0.25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93.904300000000006</v>
      </c>
      <c r="Q681" s="11" t="s">
        <v>8317</v>
      </c>
      <c r="R681" t="s">
        <v>8319</v>
      </c>
      <c r="S681" s="16">
        <f t="shared" si="42"/>
        <v>42556.695706018523</v>
      </c>
      <c r="T681">
        <f t="shared" si="43"/>
        <v>2016</v>
      </c>
    </row>
    <row r="682" spans="1:20" ht="49" x14ac:dyDescent="0.25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150.65119999999999</v>
      </c>
      <c r="Q682" s="11" t="s">
        <v>8317</v>
      </c>
      <c r="R682" t="s">
        <v>8319</v>
      </c>
      <c r="S682" s="16">
        <f t="shared" si="42"/>
        <v>41864.501516203702</v>
      </c>
      <c r="T682">
        <f t="shared" si="43"/>
        <v>2014</v>
      </c>
    </row>
    <row r="683" spans="1:20" ht="49" x14ac:dyDescent="0.25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>
        <f t="shared" si="43"/>
        <v>2016</v>
      </c>
    </row>
    <row r="684" spans="1:20" ht="49" x14ac:dyDescent="0.25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>
        <f t="shared" si="43"/>
        <v>2017</v>
      </c>
    </row>
    <row r="685" spans="1:20" ht="49" x14ac:dyDescent="0.25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99.333299999999994</v>
      </c>
      <c r="Q685" s="11" t="s">
        <v>8317</v>
      </c>
      <c r="R685" t="s">
        <v>8319</v>
      </c>
      <c r="S685" s="16">
        <f t="shared" si="42"/>
        <v>42634.900046296301</v>
      </c>
      <c r="T685">
        <f t="shared" si="43"/>
        <v>2016</v>
      </c>
    </row>
    <row r="686" spans="1:20" ht="17" x14ac:dyDescent="0.25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177.39259999999999</v>
      </c>
      <c r="Q686" s="11" t="s">
        <v>8317</v>
      </c>
      <c r="R686" t="s">
        <v>8319</v>
      </c>
      <c r="S686" s="16">
        <f t="shared" si="42"/>
        <v>41809.473275462966</v>
      </c>
      <c r="T686">
        <f t="shared" si="43"/>
        <v>2014</v>
      </c>
    </row>
    <row r="687" spans="1:20" ht="49" x14ac:dyDescent="0.25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>
        <f t="shared" si="43"/>
        <v>2014</v>
      </c>
    </row>
    <row r="688" spans="1:20" ht="65" x14ac:dyDescent="0.25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>
        <f t="shared" si="43"/>
        <v>2015</v>
      </c>
    </row>
    <row r="689" spans="1:20" ht="49" x14ac:dyDescent="0.25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591.66669999999999</v>
      </c>
      <c r="Q689" s="11" t="s">
        <v>8317</v>
      </c>
      <c r="R689" t="s">
        <v>8319</v>
      </c>
      <c r="S689" s="16">
        <f t="shared" si="42"/>
        <v>42711.750613425931</v>
      </c>
      <c r="T689">
        <f t="shared" si="43"/>
        <v>2016</v>
      </c>
    </row>
    <row r="690" spans="1:20" ht="49" x14ac:dyDescent="0.25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>
        <f t="shared" si="43"/>
        <v>2015</v>
      </c>
    </row>
    <row r="691" spans="1:20" ht="49" x14ac:dyDescent="0.25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343.14729999999997</v>
      </c>
      <c r="Q691" s="11" t="s">
        <v>8317</v>
      </c>
      <c r="R691" t="s">
        <v>8319</v>
      </c>
      <c r="S691" s="16">
        <f t="shared" si="42"/>
        <v>42675.66778935185</v>
      </c>
      <c r="T691">
        <f t="shared" si="43"/>
        <v>2016</v>
      </c>
    </row>
    <row r="692" spans="1:20" ht="33" x14ac:dyDescent="0.25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72.588200000000001</v>
      </c>
      <c r="Q692" s="11" t="s">
        <v>8317</v>
      </c>
      <c r="R692" t="s">
        <v>8319</v>
      </c>
      <c r="S692" s="16">
        <f t="shared" si="42"/>
        <v>42579.634733796294</v>
      </c>
      <c r="T692">
        <f t="shared" si="43"/>
        <v>2016</v>
      </c>
    </row>
    <row r="693" spans="1:20" ht="49" x14ac:dyDescent="0.25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>
        <f t="shared" si="43"/>
        <v>2015</v>
      </c>
    </row>
    <row r="694" spans="1:20" ht="49" x14ac:dyDescent="0.25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6.4974999999999996</v>
      </c>
      <c r="Q694" s="11" t="s">
        <v>8317</v>
      </c>
      <c r="R694" t="s">
        <v>8319</v>
      </c>
      <c r="S694" s="16">
        <f t="shared" si="42"/>
        <v>42696.37572916667</v>
      </c>
      <c r="T694">
        <f t="shared" si="43"/>
        <v>2016</v>
      </c>
    </row>
    <row r="695" spans="1:20" ht="33" x14ac:dyDescent="0.25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119.38509999999999</v>
      </c>
      <c r="Q695" s="11" t="s">
        <v>8317</v>
      </c>
      <c r="R695" t="s">
        <v>8319</v>
      </c>
      <c r="S695" s="16">
        <f t="shared" si="42"/>
        <v>42094.808182870373</v>
      </c>
      <c r="T695">
        <f t="shared" si="43"/>
        <v>2015</v>
      </c>
    </row>
    <row r="696" spans="1:20" ht="49" x14ac:dyDescent="0.25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84.285700000000006</v>
      </c>
      <c r="Q696" s="11" t="s">
        <v>8317</v>
      </c>
      <c r="R696" t="s">
        <v>8319</v>
      </c>
      <c r="S696" s="16">
        <f t="shared" si="42"/>
        <v>42737.663877314815</v>
      </c>
      <c r="T696">
        <f t="shared" si="43"/>
        <v>2017</v>
      </c>
    </row>
    <row r="697" spans="1:20" ht="49" x14ac:dyDescent="0.25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90.857100000000003</v>
      </c>
      <c r="Q697" s="11" t="s">
        <v>8317</v>
      </c>
      <c r="R697" t="s">
        <v>8319</v>
      </c>
      <c r="S697" s="16">
        <f t="shared" si="42"/>
        <v>41913.521064814813</v>
      </c>
      <c r="T697">
        <f t="shared" si="43"/>
        <v>2014</v>
      </c>
    </row>
    <row r="698" spans="1:20" ht="33" x14ac:dyDescent="0.25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>
        <f t="shared" si="43"/>
        <v>2014</v>
      </c>
    </row>
    <row r="699" spans="1:20" ht="49" x14ac:dyDescent="0.25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20.342099999999999</v>
      </c>
      <c r="Q699" s="11" t="s">
        <v>8317</v>
      </c>
      <c r="R699" t="s">
        <v>8319</v>
      </c>
      <c r="S699" s="16">
        <f t="shared" si="42"/>
        <v>42388.523020833338</v>
      </c>
      <c r="T699">
        <f t="shared" si="43"/>
        <v>2016</v>
      </c>
    </row>
    <row r="700" spans="1:20" ht="49" x14ac:dyDescent="0.25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530.68970000000002</v>
      </c>
      <c r="Q700" s="11" t="s">
        <v>8317</v>
      </c>
      <c r="R700" t="s">
        <v>8319</v>
      </c>
      <c r="S700" s="16">
        <f t="shared" si="42"/>
        <v>41866.931076388886</v>
      </c>
      <c r="T700">
        <f t="shared" si="43"/>
        <v>2014</v>
      </c>
    </row>
    <row r="701" spans="1:20" ht="49" x14ac:dyDescent="0.25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120.3918</v>
      </c>
      <c r="Q701" s="11" t="s">
        <v>8317</v>
      </c>
      <c r="R701" t="s">
        <v>8319</v>
      </c>
      <c r="S701" s="16">
        <f t="shared" si="42"/>
        <v>41563.485509259262</v>
      </c>
      <c r="T701">
        <f t="shared" si="43"/>
        <v>2013</v>
      </c>
    </row>
    <row r="702" spans="1:20" ht="49" x14ac:dyDescent="0.25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>
        <f t="shared" si="43"/>
        <v>2016</v>
      </c>
    </row>
    <row r="703" spans="1:20" ht="49" x14ac:dyDescent="0.25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291.33330000000001</v>
      </c>
      <c r="Q703" s="11" t="s">
        <v>8317</v>
      </c>
      <c r="R703" t="s">
        <v>8319</v>
      </c>
      <c r="S703" s="16">
        <f t="shared" si="42"/>
        <v>41813.662962962961</v>
      </c>
      <c r="T703">
        <f t="shared" si="43"/>
        <v>2014</v>
      </c>
    </row>
    <row r="704" spans="1:20" ht="49" x14ac:dyDescent="0.25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124.9192</v>
      </c>
      <c r="Q704" s="11" t="s">
        <v>8317</v>
      </c>
      <c r="R704" t="s">
        <v>8319</v>
      </c>
      <c r="S704" s="16">
        <f t="shared" si="42"/>
        <v>42668.726701388892</v>
      </c>
      <c r="T704">
        <f t="shared" si="43"/>
        <v>2016</v>
      </c>
    </row>
    <row r="705" spans="1:20" ht="49" x14ac:dyDescent="0.25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119.5714</v>
      </c>
      <c r="Q705" s="11" t="s">
        <v>8317</v>
      </c>
      <c r="R705" t="s">
        <v>8319</v>
      </c>
      <c r="S705" s="16">
        <f t="shared" si="42"/>
        <v>42711.950798611113</v>
      </c>
      <c r="T705">
        <f t="shared" si="43"/>
        <v>2016</v>
      </c>
    </row>
    <row r="706" spans="1:20" ht="49" x14ac:dyDescent="0.25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IFERROR(ROUND(E706/L706,4),0)</f>
        <v>120.25</v>
      </c>
      <c r="Q706" s="11" t="s">
        <v>8317</v>
      </c>
      <c r="R706" t="s">
        <v>8319</v>
      </c>
      <c r="S706" s="16">
        <f t="shared" ref="S706:S769" si="46">(((J706/60)/60)/24)+DATE(1970,1,1)</f>
        <v>42726.192916666667</v>
      </c>
      <c r="T706">
        <f t="shared" si="43"/>
        <v>2016</v>
      </c>
    </row>
    <row r="707" spans="1:20" ht="33" x14ac:dyDescent="0.25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6">
        <f t="shared" si="46"/>
        <v>42726.491643518515</v>
      </c>
      <c r="T707">
        <f t="shared" ref="T707:T770" si="47">YEAR(S707)</f>
        <v>2016</v>
      </c>
    </row>
    <row r="708" spans="1:20" ht="49" x14ac:dyDescent="0.25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>
        <f t="shared" si="47"/>
        <v>2016</v>
      </c>
    </row>
    <row r="709" spans="1:20" ht="49" x14ac:dyDescent="0.25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117.6987</v>
      </c>
      <c r="Q709" s="11" t="s">
        <v>8317</v>
      </c>
      <c r="R709" t="s">
        <v>8319</v>
      </c>
      <c r="S709" s="16">
        <f t="shared" si="46"/>
        <v>42696.663506944446</v>
      </c>
      <c r="T709">
        <f t="shared" si="47"/>
        <v>2016</v>
      </c>
    </row>
    <row r="710" spans="1:20" ht="49" x14ac:dyDescent="0.25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23.948499999999999</v>
      </c>
      <c r="Q710" s="11" t="s">
        <v>8317</v>
      </c>
      <c r="R710" t="s">
        <v>8319</v>
      </c>
      <c r="S710" s="16">
        <f t="shared" si="46"/>
        <v>41835.581018518518</v>
      </c>
      <c r="T710">
        <f t="shared" si="47"/>
        <v>2014</v>
      </c>
    </row>
    <row r="711" spans="1:20" ht="33" x14ac:dyDescent="0.25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>
        <f t="shared" si="47"/>
        <v>2014</v>
      </c>
    </row>
    <row r="712" spans="1:20" ht="33" x14ac:dyDescent="0.25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>
        <f t="shared" si="47"/>
        <v>2014</v>
      </c>
    </row>
    <row r="713" spans="1:20" ht="49" x14ac:dyDescent="0.25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99.973399999999998</v>
      </c>
      <c r="Q713" s="11" t="s">
        <v>8317</v>
      </c>
      <c r="R713" t="s">
        <v>8319</v>
      </c>
      <c r="S713" s="16">
        <f t="shared" si="46"/>
        <v>42678.459120370375</v>
      </c>
      <c r="T713">
        <f t="shared" si="47"/>
        <v>2016</v>
      </c>
    </row>
    <row r="714" spans="1:20" ht="49" x14ac:dyDescent="0.25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>
        <f t="shared" si="47"/>
        <v>2016</v>
      </c>
    </row>
    <row r="715" spans="1:20" ht="49" x14ac:dyDescent="0.25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>
        <f t="shared" si="47"/>
        <v>2016</v>
      </c>
    </row>
    <row r="716" spans="1:20" ht="49" x14ac:dyDescent="0.25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80.321399999999997</v>
      </c>
      <c r="Q716" s="11" t="s">
        <v>8317</v>
      </c>
      <c r="R716" t="s">
        <v>8319</v>
      </c>
      <c r="S716" s="16">
        <f t="shared" si="46"/>
        <v>42734.787986111114</v>
      </c>
      <c r="T716">
        <f t="shared" si="47"/>
        <v>2016</v>
      </c>
    </row>
    <row r="717" spans="1:20" ht="49" x14ac:dyDescent="0.25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>
        <f t="shared" si="47"/>
        <v>2015</v>
      </c>
    </row>
    <row r="718" spans="1:20" ht="49" x14ac:dyDescent="0.25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44.6875</v>
      </c>
      <c r="Q718" s="11" t="s">
        <v>8317</v>
      </c>
      <c r="R718" t="s">
        <v>8319</v>
      </c>
      <c r="S718" s="16">
        <f t="shared" si="46"/>
        <v>41940.658645833333</v>
      </c>
      <c r="T718">
        <f t="shared" si="47"/>
        <v>2014</v>
      </c>
    </row>
    <row r="719" spans="1:20" ht="17" x14ac:dyDescent="0.25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>
        <f t="shared" si="47"/>
        <v>2014</v>
      </c>
    </row>
    <row r="720" spans="1:20" ht="49" x14ac:dyDescent="0.25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>
        <f t="shared" si="47"/>
        <v>2017</v>
      </c>
    </row>
    <row r="721" spans="1:20" ht="49" x14ac:dyDescent="0.25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>
        <f t="shared" si="47"/>
        <v>2016</v>
      </c>
    </row>
    <row r="722" spans="1:20" ht="49" x14ac:dyDescent="0.25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66.707300000000004</v>
      </c>
      <c r="Q722" s="11" t="s">
        <v>8320</v>
      </c>
      <c r="R722" t="s">
        <v>8321</v>
      </c>
      <c r="S722" s="16">
        <f t="shared" si="46"/>
        <v>40909.649201388893</v>
      </c>
      <c r="T722">
        <f t="shared" si="47"/>
        <v>2012</v>
      </c>
    </row>
    <row r="723" spans="1:20" ht="49" x14ac:dyDescent="0.25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84.142899999999997</v>
      </c>
      <c r="Q723" s="11" t="s">
        <v>8320</v>
      </c>
      <c r="R723" t="s">
        <v>8321</v>
      </c>
      <c r="S723" s="16">
        <f t="shared" si="46"/>
        <v>41807.571840277778</v>
      </c>
      <c r="T723">
        <f t="shared" si="47"/>
        <v>2014</v>
      </c>
    </row>
    <row r="724" spans="1:20" ht="49" x14ac:dyDescent="0.25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215.72550000000001</v>
      </c>
      <c r="Q724" s="11" t="s">
        <v>8320</v>
      </c>
      <c r="R724" t="s">
        <v>8321</v>
      </c>
      <c r="S724" s="16">
        <f t="shared" si="46"/>
        <v>40977.805300925924</v>
      </c>
      <c r="T724">
        <f t="shared" si="47"/>
        <v>2012</v>
      </c>
    </row>
    <row r="725" spans="1:20" ht="33" x14ac:dyDescent="0.25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>
        <f t="shared" si="47"/>
        <v>2015</v>
      </c>
    </row>
    <row r="726" spans="1:20" ht="49" x14ac:dyDescent="0.25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51.629399999999997</v>
      </c>
      <c r="Q726" s="11" t="s">
        <v>8320</v>
      </c>
      <c r="R726" t="s">
        <v>8321</v>
      </c>
      <c r="S726" s="16">
        <f t="shared" si="46"/>
        <v>40694.638460648144</v>
      </c>
      <c r="T726">
        <f t="shared" si="47"/>
        <v>2011</v>
      </c>
    </row>
    <row r="727" spans="1:20" ht="49" x14ac:dyDescent="0.25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143.3571</v>
      </c>
      <c r="Q727" s="11" t="s">
        <v>8320</v>
      </c>
      <c r="R727" t="s">
        <v>8321</v>
      </c>
      <c r="S727" s="16">
        <f t="shared" si="46"/>
        <v>42321.626296296294</v>
      </c>
      <c r="T727">
        <f t="shared" si="47"/>
        <v>2015</v>
      </c>
    </row>
    <row r="728" spans="1:20" ht="49" x14ac:dyDescent="0.25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72.428600000000003</v>
      </c>
      <c r="Q728" s="11" t="s">
        <v>8320</v>
      </c>
      <c r="R728" t="s">
        <v>8321</v>
      </c>
      <c r="S728" s="16">
        <f t="shared" si="46"/>
        <v>41346.042673611111</v>
      </c>
      <c r="T728">
        <f t="shared" si="47"/>
        <v>2013</v>
      </c>
    </row>
    <row r="729" spans="1:20" ht="49" x14ac:dyDescent="0.25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36.530200000000001</v>
      </c>
      <c r="Q729" s="11" t="s">
        <v>8320</v>
      </c>
      <c r="R729" t="s">
        <v>8321</v>
      </c>
      <c r="S729" s="16">
        <f t="shared" si="46"/>
        <v>41247.020243055551</v>
      </c>
      <c r="T729">
        <f t="shared" si="47"/>
        <v>2012</v>
      </c>
    </row>
    <row r="730" spans="1:20" ht="49" x14ac:dyDescent="0.25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60.903500000000001</v>
      </c>
      <c r="Q730" s="11" t="s">
        <v>8320</v>
      </c>
      <c r="R730" t="s">
        <v>8321</v>
      </c>
      <c r="S730" s="16">
        <f t="shared" si="46"/>
        <v>40731.837465277778</v>
      </c>
      <c r="T730">
        <f t="shared" si="47"/>
        <v>2011</v>
      </c>
    </row>
    <row r="731" spans="1:20" ht="49" x14ac:dyDescent="0.25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>
        <f t="shared" si="47"/>
        <v>2012</v>
      </c>
    </row>
    <row r="732" spans="1:20" ht="33" x14ac:dyDescent="0.25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99.766000000000005</v>
      </c>
      <c r="Q732" s="11" t="s">
        <v>8320</v>
      </c>
      <c r="R732" t="s">
        <v>8321</v>
      </c>
      <c r="S732" s="16">
        <f t="shared" si="46"/>
        <v>40854.745266203703</v>
      </c>
      <c r="T732">
        <f t="shared" si="47"/>
        <v>2011</v>
      </c>
    </row>
    <row r="733" spans="1:20" ht="49" x14ac:dyDescent="0.25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88.732399999999998</v>
      </c>
      <c r="Q733" s="11" t="s">
        <v>8320</v>
      </c>
      <c r="R733" t="s">
        <v>8321</v>
      </c>
      <c r="S733" s="16">
        <f t="shared" si="46"/>
        <v>40879.795682870368</v>
      </c>
      <c r="T733">
        <f t="shared" si="47"/>
        <v>2011</v>
      </c>
    </row>
    <row r="734" spans="1:20" ht="49" x14ac:dyDescent="0.25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4.9230999999999998</v>
      </c>
      <c r="Q734" s="11" t="s">
        <v>8320</v>
      </c>
      <c r="R734" t="s">
        <v>8321</v>
      </c>
      <c r="S734" s="16">
        <f t="shared" si="46"/>
        <v>41486.424317129626</v>
      </c>
      <c r="T734">
        <f t="shared" si="47"/>
        <v>2013</v>
      </c>
    </row>
    <row r="735" spans="1:20" ht="49" x14ac:dyDescent="0.25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17.822500000000002</v>
      </c>
      <c r="Q735" s="11" t="s">
        <v>8320</v>
      </c>
      <c r="R735" t="s">
        <v>8321</v>
      </c>
      <c r="S735" s="16">
        <f t="shared" si="46"/>
        <v>41598.420046296298</v>
      </c>
      <c r="T735">
        <f t="shared" si="47"/>
        <v>2013</v>
      </c>
    </row>
    <row r="736" spans="1:20" ht="33" x14ac:dyDescent="0.25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187.19300000000001</v>
      </c>
      <c r="Q736" s="11" t="s">
        <v>8320</v>
      </c>
      <c r="R736" t="s">
        <v>8321</v>
      </c>
      <c r="S736" s="16">
        <f t="shared" si="46"/>
        <v>42102.164583333331</v>
      </c>
      <c r="T736">
        <f t="shared" si="47"/>
        <v>2015</v>
      </c>
    </row>
    <row r="737" spans="1:20" ht="49" x14ac:dyDescent="0.25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234.80789999999999</v>
      </c>
      <c r="Q737" s="11" t="s">
        <v>8320</v>
      </c>
      <c r="R737" t="s">
        <v>8321</v>
      </c>
      <c r="S737" s="16">
        <f t="shared" si="46"/>
        <v>41946.029467592591</v>
      </c>
      <c r="T737">
        <f t="shared" si="47"/>
        <v>2014</v>
      </c>
    </row>
    <row r="738" spans="1:20" ht="49" x14ac:dyDescent="0.25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105.0463</v>
      </c>
      <c r="Q738" s="11" t="s">
        <v>8320</v>
      </c>
      <c r="R738" t="s">
        <v>8321</v>
      </c>
      <c r="S738" s="16">
        <f t="shared" si="46"/>
        <v>41579.734259259261</v>
      </c>
      <c r="T738">
        <f t="shared" si="47"/>
        <v>2013</v>
      </c>
    </row>
    <row r="739" spans="1:20" ht="49" x14ac:dyDescent="0.25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56.666699999999999</v>
      </c>
      <c r="Q739" s="11" t="s">
        <v>8320</v>
      </c>
      <c r="R739" t="s">
        <v>8321</v>
      </c>
      <c r="S739" s="16">
        <f t="shared" si="46"/>
        <v>41667.275312500002</v>
      </c>
      <c r="T739">
        <f t="shared" si="47"/>
        <v>2014</v>
      </c>
    </row>
    <row r="740" spans="1:20" ht="33" x14ac:dyDescent="0.25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39.0488</v>
      </c>
      <c r="Q740" s="11" t="s">
        <v>8320</v>
      </c>
      <c r="R740" t="s">
        <v>8321</v>
      </c>
      <c r="S740" s="16">
        <f t="shared" si="46"/>
        <v>41943.604097222218</v>
      </c>
      <c r="T740">
        <f t="shared" si="47"/>
        <v>2014</v>
      </c>
    </row>
    <row r="741" spans="1:20" ht="49" x14ac:dyDescent="0.25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68.345299999999995</v>
      </c>
      <c r="Q741" s="11" t="s">
        <v>8320</v>
      </c>
      <c r="R741" t="s">
        <v>8321</v>
      </c>
      <c r="S741" s="16">
        <f t="shared" si="46"/>
        <v>41829.502650462964</v>
      </c>
      <c r="T741">
        <f t="shared" si="47"/>
        <v>2014</v>
      </c>
    </row>
    <row r="742" spans="1:20" ht="49" x14ac:dyDescent="0.25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169.5789</v>
      </c>
      <c r="Q742" s="11" t="s">
        <v>8320</v>
      </c>
      <c r="R742" t="s">
        <v>8321</v>
      </c>
      <c r="S742" s="16">
        <f t="shared" si="46"/>
        <v>42162.146782407406</v>
      </c>
      <c r="T742">
        <f t="shared" si="47"/>
        <v>2015</v>
      </c>
    </row>
    <row r="743" spans="1:20" ht="33" x14ac:dyDescent="0.25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141.42339999999999</v>
      </c>
      <c r="Q743" s="11" t="s">
        <v>8320</v>
      </c>
      <c r="R743" t="s">
        <v>8321</v>
      </c>
      <c r="S743" s="16">
        <f t="shared" si="46"/>
        <v>41401.648217592592</v>
      </c>
      <c r="T743">
        <f t="shared" si="47"/>
        <v>2013</v>
      </c>
    </row>
    <row r="744" spans="1:20" ht="49" x14ac:dyDescent="0.25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67.391300000000001</v>
      </c>
      <c r="Q744" s="11" t="s">
        <v>8320</v>
      </c>
      <c r="R744" t="s">
        <v>8321</v>
      </c>
      <c r="S744" s="16">
        <f t="shared" si="46"/>
        <v>41689.917962962965</v>
      </c>
      <c r="T744">
        <f t="shared" si="47"/>
        <v>2014</v>
      </c>
    </row>
    <row r="745" spans="1:20" ht="49" x14ac:dyDescent="0.25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54.2667</v>
      </c>
      <c r="Q745" s="11" t="s">
        <v>8320</v>
      </c>
      <c r="R745" t="s">
        <v>8321</v>
      </c>
      <c r="S745" s="16">
        <f t="shared" si="46"/>
        <v>40990.709317129629</v>
      </c>
      <c r="T745">
        <f t="shared" si="47"/>
        <v>2012</v>
      </c>
    </row>
    <row r="746" spans="1:20" ht="33" x14ac:dyDescent="0.25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82.516099999999994</v>
      </c>
      <c r="Q746" s="11" t="s">
        <v>8320</v>
      </c>
      <c r="R746" t="s">
        <v>8321</v>
      </c>
      <c r="S746" s="16">
        <f t="shared" si="46"/>
        <v>41226.95721064815</v>
      </c>
      <c r="T746">
        <f t="shared" si="47"/>
        <v>2012</v>
      </c>
    </row>
    <row r="747" spans="1:20" ht="49" x14ac:dyDescent="0.25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53.729700000000001</v>
      </c>
      <c r="Q747" s="11" t="s">
        <v>8320</v>
      </c>
      <c r="R747" t="s">
        <v>8321</v>
      </c>
      <c r="S747" s="16">
        <f t="shared" si="46"/>
        <v>41367.572280092594</v>
      </c>
      <c r="T747">
        <f t="shared" si="47"/>
        <v>2013</v>
      </c>
    </row>
    <row r="748" spans="1:20" ht="17" x14ac:dyDescent="0.25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34.206200000000003</v>
      </c>
      <c r="Q748" s="11" t="s">
        <v>8320</v>
      </c>
      <c r="R748" t="s">
        <v>8321</v>
      </c>
      <c r="S748" s="16">
        <f t="shared" si="46"/>
        <v>41157.042928240742</v>
      </c>
      <c r="T748">
        <f t="shared" si="47"/>
        <v>2012</v>
      </c>
    </row>
    <row r="749" spans="1:20" ht="49" x14ac:dyDescent="0.25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127.32729999999999</v>
      </c>
      <c r="Q749" s="11" t="s">
        <v>8320</v>
      </c>
      <c r="R749" t="s">
        <v>8321</v>
      </c>
      <c r="S749" s="16">
        <f t="shared" si="46"/>
        <v>41988.548831018517</v>
      </c>
      <c r="T749">
        <f t="shared" si="47"/>
        <v>2014</v>
      </c>
    </row>
    <row r="750" spans="1:20" ht="49" x14ac:dyDescent="0.25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45.568199999999997</v>
      </c>
      <c r="Q750" s="11" t="s">
        <v>8320</v>
      </c>
      <c r="R750" t="s">
        <v>8321</v>
      </c>
      <c r="S750" s="16">
        <f t="shared" si="46"/>
        <v>41831.846828703703</v>
      </c>
      <c r="T750">
        <f t="shared" si="47"/>
        <v>2014</v>
      </c>
    </row>
    <row r="751" spans="1:20" ht="49" x14ac:dyDescent="0.25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95.9636</v>
      </c>
      <c r="Q751" s="11" t="s">
        <v>8320</v>
      </c>
      <c r="R751" t="s">
        <v>8321</v>
      </c>
      <c r="S751" s="16">
        <f t="shared" si="46"/>
        <v>42733.94131944445</v>
      </c>
      <c r="T751">
        <f t="shared" si="47"/>
        <v>2016</v>
      </c>
    </row>
    <row r="752" spans="1:20" ht="49" x14ac:dyDescent="0.25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77.271199999999993</v>
      </c>
      <c r="Q752" s="11" t="s">
        <v>8320</v>
      </c>
      <c r="R752" t="s">
        <v>8321</v>
      </c>
      <c r="S752" s="16">
        <f t="shared" si="46"/>
        <v>41299.878148148149</v>
      </c>
      <c r="T752">
        <f t="shared" si="47"/>
        <v>2013</v>
      </c>
    </row>
    <row r="753" spans="1:20" ht="49" x14ac:dyDescent="0.25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57.338700000000003</v>
      </c>
      <c r="Q753" s="11" t="s">
        <v>8320</v>
      </c>
      <c r="R753" t="s">
        <v>8321</v>
      </c>
      <c r="S753" s="16">
        <f t="shared" si="46"/>
        <v>40713.630497685182</v>
      </c>
      <c r="T753">
        <f t="shared" si="47"/>
        <v>2011</v>
      </c>
    </row>
    <row r="754" spans="1:20" ht="49" x14ac:dyDescent="0.25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53.1905</v>
      </c>
      <c r="Q754" s="11" t="s">
        <v>8320</v>
      </c>
      <c r="R754" t="s">
        <v>8321</v>
      </c>
      <c r="S754" s="16">
        <f t="shared" si="46"/>
        <v>42639.421493055561</v>
      </c>
      <c r="T754">
        <f t="shared" si="47"/>
        <v>2016</v>
      </c>
    </row>
    <row r="755" spans="1:20" ht="49" x14ac:dyDescent="0.25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492.30770000000001</v>
      </c>
      <c r="Q755" s="11" t="s">
        <v>8320</v>
      </c>
      <c r="R755" t="s">
        <v>8321</v>
      </c>
      <c r="S755" s="16">
        <f t="shared" si="46"/>
        <v>42019.590173611112</v>
      </c>
      <c r="T755">
        <f t="shared" si="47"/>
        <v>2015</v>
      </c>
    </row>
    <row r="756" spans="1:20" ht="49" x14ac:dyDescent="0.25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42.346899999999998</v>
      </c>
      <c r="Q756" s="11" t="s">
        <v>8320</v>
      </c>
      <c r="R756" t="s">
        <v>8321</v>
      </c>
      <c r="S756" s="16">
        <f t="shared" si="46"/>
        <v>41249.749085648145</v>
      </c>
      <c r="T756">
        <f t="shared" si="47"/>
        <v>2012</v>
      </c>
    </row>
    <row r="757" spans="1:20" ht="49" x14ac:dyDescent="0.25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37.466000000000001</v>
      </c>
      <c r="Q757" s="11" t="s">
        <v>8320</v>
      </c>
      <c r="R757" t="s">
        <v>8321</v>
      </c>
      <c r="S757" s="16">
        <f t="shared" si="46"/>
        <v>41383.605057870373</v>
      </c>
      <c r="T757">
        <f t="shared" si="47"/>
        <v>2013</v>
      </c>
    </row>
    <row r="758" spans="1:20" ht="49" x14ac:dyDescent="0.25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37.454500000000003</v>
      </c>
      <c r="Q758" s="11" t="s">
        <v>8320</v>
      </c>
      <c r="R758" t="s">
        <v>8321</v>
      </c>
      <c r="S758" s="16">
        <f t="shared" si="46"/>
        <v>40590.766886574071</v>
      </c>
      <c r="T758">
        <f t="shared" si="47"/>
        <v>2011</v>
      </c>
    </row>
    <row r="759" spans="1:20" ht="49" x14ac:dyDescent="0.25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33.055599999999998</v>
      </c>
      <c r="Q759" s="11" t="s">
        <v>8320</v>
      </c>
      <c r="R759" t="s">
        <v>8321</v>
      </c>
      <c r="S759" s="16">
        <f t="shared" si="46"/>
        <v>41235.054560185185</v>
      </c>
      <c r="T759">
        <f t="shared" si="47"/>
        <v>2012</v>
      </c>
    </row>
    <row r="760" spans="1:20" ht="33" x14ac:dyDescent="0.25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134.2105</v>
      </c>
      <c r="Q760" s="11" t="s">
        <v>8320</v>
      </c>
      <c r="R760" t="s">
        <v>8321</v>
      </c>
      <c r="S760" s="16">
        <f t="shared" si="46"/>
        <v>40429.836435185185</v>
      </c>
      <c r="T760">
        <f t="shared" si="47"/>
        <v>2010</v>
      </c>
    </row>
    <row r="761" spans="1:20" ht="49" x14ac:dyDescent="0.25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51.474699999999999</v>
      </c>
      <c r="Q761" s="11" t="s">
        <v>8320</v>
      </c>
      <c r="R761" t="s">
        <v>8321</v>
      </c>
      <c r="S761" s="16">
        <f t="shared" si="46"/>
        <v>41789.330312500002</v>
      </c>
      <c r="T761">
        <f t="shared" si="47"/>
        <v>2014</v>
      </c>
    </row>
    <row r="762" spans="1:20" ht="49" x14ac:dyDescent="0.25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>
        <f t="shared" si="47"/>
        <v>2016</v>
      </c>
    </row>
    <row r="763" spans="1:20" ht="49" x14ac:dyDescent="0.25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39.166699999999999</v>
      </c>
      <c r="Q763" s="11" t="s">
        <v>8320</v>
      </c>
      <c r="R763" t="s">
        <v>8322</v>
      </c>
      <c r="S763" s="16">
        <f t="shared" si="46"/>
        <v>41642.751458333332</v>
      </c>
      <c r="T763">
        <f t="shared" si="47"/>
        <v>2014</v>
      </c>
    </row>
    <row r="764" spans="1:20" ht="49" x14ac:dyDescent="0.25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>
        <f t="shared" si="47"/>
        <v>2016</v>
      </c>
    </row>
    <row r="765" spans="1:20" ht="49" x14ac:dyDescent="0.25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>
        <f t="shared" si="47"/>
        <v>2013</v>
      </c>
    </row>
    <row r="766" spans="1:20" ht="49" x14ac:dyDescent="0.25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>
        <f t="shared" si="47"/>
        <v>2015</v>
      </c>
    </row>
    <row r="767" spans="1:20" ht="49" x14ac:dyDescent="0.25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57.295499999999997</v>
      </c>
      <c r="Q767" s="11" t="s">
        <v>8320</v>
      </c>
      <c r="R767" t="s">
        <v>8322</v>
      </c>
      <c r="S767" s="16">
        <f t="shared" si="46"/>
        <v>41901.542638888888</v>
      </c>
      <c r="T767">
        <f t="shared" si="47"/>
        <v>2014</v>
      </c>
    </row>
    <row r="768" spans="1:20" ht="49" x14ac:dyDescent="0.25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>
        <f t="shared" si="47"/>
        <v>2015</v>
      </c>
    </row>
    <row r="769" spans="1:20" ht="65" x14ac:dyDescent="0.25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>
        <f t="shared" si="47"/>
        <v>2015</v>
      </c>
    </row>
    <row r="770" spans="1:20" ht="49" x14ac:dyDescent="0.25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IFERROR(ROUND(E770/L770,4),0)</f>
        <v>0</v>
      </c>
      <c r="Q770" s="11" t="s">
        <v>8320</v>
      </c>
      <c r="R770" t="s">
        <v>8322</v>
      </c>
      <c r="S770" s="16">
        <f t="shared" ref="S770:S833" si="50">(((J770/60)/60)/24)+DATE(1970,1,1)</f>
        <v>41594.207060185188</v>
      </c>
      <c r="T770">
        <f t="shared" si="47"/>
        <v>2013</v>
      </c>
    </row>
    <row r="771" spans="1:20" ht="49" x14ac:dyDescent="0.25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31.8462</v>
      </c>
      <c r="Q771" s="11" t="s">
        <v>8320</v>
      </c>
      <c r="R771" t="s">
        <v>8322</v>
      </c>
      <c r="S771" s="16">
        <f t="shared" si="50"/>
        <v>41604.996458333335</v>
      </c>
      <c r="T771">
        <f t="shared" ref="T771:T834" si="51">YEAR(S771)</f>
        <v>2013</v>
      </c>
    </row>
    <row r="772" spans="1:20" ht="49" x14ac:dyDescent="0.25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>
        <f t="shared" si="51"/>
        <v>2013</v>
      </c>
    </row>
    <row r="773" spans="1:20" ht="49" x14ac:dyDescent="0.25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>
        <f t="shared" si="51"/>
        <v>2015</v>
      </c>
    </row>
    <row r="774" spans="1:20" ht="65" x14ac:dyDescent="0.25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>
        <f t="shared" si="51"/>
        <v>2009</v>
      </c>
    </row>
    <row r="775" spans="1:20" ht="49" x14ac:dyDescent="0.25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>
        <f t="shared" si="51"/>
        <v>2015</v>
      </c>
    </row>
    <row r="776" spans="1:20" ht="49" x14ac:dyDescent="0.25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>
        <f t="shared" si="51"/>
        <v>2014</v>
      </c>
    </row>
    <row r="777" spans="1:20" ht="49" x14ac:dyDescent="0.25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>
        <f t="shared" si="51"/>
        <v>2011</v>
      </c>
    </row>
    <row r="778" spans="1:20" ht="49" x14ac:dyDescent="0.25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63.122799999999998</v>
      </c>
      <c r="Q778" s="11" t="s">
        <v>8320</v>
      </c>
      <c r="R778" t="s">
        <v>8322</v>
      </c>
      <c r="S778" s="16">
        <f t="shared" si="50"/>
        <v>42250.685706018514</v>
      </c>
      <c r="T778">
        <f t="shared" si="51"/>
        <v>2015</v>
      </c>
    </row>
    <row r="779" spans="1:20" ht="49" x14ac:dyDescent="0.25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>
        <f t="shared" si="51"/>
        <v>2013</v>
      </c>
    </row>
    <row r="780" spans="1:20" ht="49" x14ac:dyDescent="0.25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>
        <f t="shared" si="51"/>
        <v>2014</v>
      </c>
    </row>
    <row r="781" spans="1:20" ht="49" x14ac:dyDescent="0.25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66.666700000000006</v>
      </c>
      <c r="Q781" s="11" t="s">
        <v>8320</v>
      </c>
      <c r="R781" t="s">
        <v>8322</v>
      </c>
      <c r="S781" s="16">
        <f t="shared" si="50"/>
        <v>40436.68408564815</v>
      </c>
      <c r="T781">
        <f t="shared" si="51"/>
        <v>2010</v>
      </c>
    </row>
    <row r="782" spans="1:20" ht="33" x14ac:dyDescent="0.25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38.518500000000003</v>
      </c>
      <c r="Q782" s="11" t="s">
        <v>8323</v>
      </c>
      <c r="R782" t="s">
        <v>8324</v>
      </c>
      <c r="S782" s="16">
        <f t="shared" si="50"/>
        <v>40636.673900462964</v>
      </c>
      <c r="T782">
        <f t="shared" si="51"/>
        <v>2011</v>
      </c>
    </row>
    <row r="783" spans="1:20" ht="49" x14ac:dyDescent="0.25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42.609200000000001</v>
      </c>
      <c r="Q783" s="11" t="s">
        <v>8323</v>
      </c>
      <c r="R783" t="s">
        <v>8324</v>
      </c>
      <c r="S783" s="16">
        <f t="shared" si="50"/>
        <v>41403.000856481485</v>
      </c>
      <c r="T783">
        <f t="shared" si="51"/>
        <v>2013</v>
      </c>
    </row>
    <row r="784" spans="1:20" ht="49" x14ac:dyDescent="0.25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>
        <f t="shared" si="51"/>
        <v>2012</v>
      </c>
    </row>
    <row r="785" spans="1:20" ht="49" x14ac:dyDescent="0.25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63.485700000000001</v>
      </c>
      <c r="Q785" s="11" t="s">
        <v>8323</v>
      </c>
      <c r="R785" t="s">
        <v>8324</v>
      </c>
      <c r="S785" s="16">
        <f t="shared" si="50"/>
        <v>40987.773715277777</v>
      </c>
      <c r="T785">
        <f t="shared" si="51"/>
        <v>2012</v>
      </c>
    </row>
    <row r="786" spans="1:20" ht="49" x14ac:dyDescent="0.25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>
        <f t="shared" si="51"/>
        <v>2014</v>
      </c>
    </row>
    <row r="787" spans="1:20" ht="49" x14ac:dyDescent="0.25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31.142800000000001</v>
      </c>
      <c r="Q787" s="11" t="s">
        <v>8323</v>
      </c>
      <c r="R787" t="s">
        <v>8324</v>
      </c>
      <c r="S787" s="16">
        <f t="shared" si="50"/>
        <v>41303.593923611108</v>
      </c>
      <c r="T787">
        <f t="shared" si="51"/>
        <v>2013</v>
      </c>
    </row>
    <row r="788" spans="1:20" ht="49" x14ac:dyDescent="0.25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162.27269999999999</v>
      </c>
      <c r="Q788" s="11" t="s">
        <v>8323</v>
      </c>
      <c r="R788" t="s">
        <v>8324</v>
      </c>
      <c r="S788" s="16">
        <f t="shared" si="50"/>
        <v>40983.055949074071</v>
      </c>
      <c r="T788">
        <f t="shared" si="51"/>
        <v>2012</v>
      </c>
    </row>
    <row r="789" spans="1:20" ht="49" x14ac:dyDescent="0.25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80.588200000000001</v>
      </c>
      <c r="Q789" s="11" t="s">
        <v>8323</v>
      </c>
      <c r="R789" t="s">
        <v>8324</v>
      </c>
      <c r="S789" s="16">
        <f t="shared" si="50"/>
        <v>41549.627615740741</v>
      </c>
      <c r="T789">
        <f t="shared" si="51"/>
        <v>2013</v>
      </c>
    </row>
    <row r="790" spans="1:20" ht="49" x14ac:dyDescent="0.25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59.854399999999998</v>
      </c>
      <c r="Q790" s="11" t="s">
        <v>8323</v>
      </c>
      <c r="R790" t="s">
        <v>8324</v>
      </c>
      <c r="S790" s="16">
        <f t="shared" si="50"/>
        <v>41059.006805555553</v>
      </c>
      <c r="T790">
        <f t="shared" si="51"/>
        <v>2012</v>
      </c>
    </row>
    <row r="791" spans="1:20" ht="49" x14ac:dyDescent="0.25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132.8571</v>
      </c>
      <c r="Q791" s="11" t="s">
        <v>8323</v>
      </c>
      <c r="R791" t="s">
        <v>8324</v>
      </c>
      <c r="S791" s="16">
        <f t="shared" si="50"/>
        <v>41277.186111111114</v>
      </c>
      <c r="T791">
        <f t="shared" si="51"/>
        <v>2013</v>
      </c>
    </row>
    <row r="792" spans="1:20" ht="49" x14ac:dyDescent="0.25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92.547799999999995</v>
      </c>
      <c r="Q792" s="11" t="s">
        <v>8323</v>
      </c>
      <c r="R792" t="s">
        <v>8324</v>
      </c>
      <c r="S792" s="16">
        <f t="shared" si="50"/>
        <v>41276.047905092593</v>
      </c>
      <c r="T792">
        <f t="shared" si="51"/>
        <v>2013</v>
      </c>
    </row>
    <row r="793" spans="1:20" ht="49" x14ac:dyDescent="0.25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60.859400000000001</v>
      </c>
      <c r="Q793" s="11" t="s">
        <v>8323</v>
      </c>
      <c r="R793" t="s">
        <v>8324</v>
      </c>
      <c r="S793" s="16">
        <f t="shared" si="50"/>
        <v>41557.780624999999</v>
      </c>
      <c r="T793">
        <f t="shared" si="51"/>
        <v>2013</v>
      </c>
    </row>
    <row r="794" spans="1:20" ht="33" x14ac:dyDescent="0.25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41.851799999999997</v>
      </c>
      <c r="Q794" s="11" t="s">
        <v>8323</v>
      </c>
      <c r="R794" t="s">
        <v>8324</v>
      </c>
      <c r="S794" s="16">
        <f t="shared" si="50"/>
        <v>41555.873645833337</v>
      </c>
      <c r="T794">
        <f t="shared" si="51"/>
        <v>2013</v>
      </c>
    </row>
    <row r="795" spans="1:20" ht="49" x14ac:dyDescent="0.25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88.325900000000004</v>
      </c>
      <c r="Q795" s="11" t="s">
        <v>8323</v>
      </c>
      <c r="R795" t="s">
        <v>8324</v>
      </c>
      <c r="S795" s="16">
        <f t="shared" si="50"/>
        <v>41442.741249999999</v>
      </c>
      <c r="T795">
        <f t="shared" si="51"/>
        <v>2013</v>
      </c>
    </row>
    <row r="796" spans="1:20" ht="49" x14ac:dyDescent="0.25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158.9623</v>
      </c>
      <c r="Q796" s="11" t="s">
        <v>8323</v>
      </c>
      <c r="R796" t="s">
        <v>8324</v>
      </c>
      <c r="S796" s="16">
        <f t="shared" si="50"/>
        <v>40736.115011574075</v>
      </c>
      <c r="T796">
        <f t="shared" si="51"/>
        <v>2011</v>
      </c>
    </row>
    <row r="797" spans="1:20" ht="49" x14ac:dyDescent="0.25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85.054299999999998</v>
      </c>
      <c r="Q797" s="11" t="s">
        <v>8323</v>
      </c>
      <c r="R797" t="s">
        <v>8324</v>
      </c>
      <c r="S797" s="16">
        <f t="shared" si="50"/>
        <v>40963.613032407404</v>
      </c>
      <c r="T797">
        <f t="shared" si="51"/>
        <v>2012</v>
      </c>
    </row>
    <row r="798" spans="1:20" ht="65" x14ac:dyDescent="0.25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112.61109999999999</v>
      </c>
      <c r="Q798" s="11" t="s">
        <v>8323</v>
      </c>
      <c r="R798" t="s">
        <v>8324</v>
      </c>
      <c r="S798" s="16">
        <f t="shared" si="50"/>
        <v>41502.882928240739</v>
      </c>
      <c r="T798">
        <f t="shared" si="51"/>
        <v>2013</v>
      </c>
    </row>
    <row r="799" spans="1:20" ht="49" x14ac:dyDescent="0.25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45.436599999999999</v>
      </c>
      <c r="Q799" s="11" t="s">
        <v>8323</v>
      </c>
      <c r="R799" t="s">
        <v>8324</v>
      </c>
      <c r="S799" s="16">
        <f t="shared" si="50"/>
        <v>40996.994074074071</v>
      </c>
      <c r="T799">
        <f t="shared" si="51"/>
        <v>2012</v>
      </c>
    </row>
    <row r="800" spans="1:20" ht="49" x14ac:dyDescent="0.25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46.218400000000003</v>
      </c>
      <c r="Q800" s="11" t="s">
        <v>8323</v>
      </c>
      <c r="R800" t="s">
        <v>8324</v>
      </c>
      <c r="S800" s="16">
        <f t="shared" si="50"/>
        <v>41882.590127314819</v>
      </c>
      <c r="T800">
        <f t="shared" si="51"/>
        <v>2014</v>
      </c>
    </row>
    <row r="801" spans="1:20" ht="49" x14ac:dyDescent="0.25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178.6071</v>
      </c>
      <c r="Q801" s="11" t="s">
        <v>8323</v>
      </c>
      <c r="R801" t="s">
        <v>8324</v>
      </c>
      <c r="S801" s="16">
        <f t="shared" si="50"/>
        <v>40996.667199074072</v>
      </c>
      <c r="T801">
        <f t="shared" si="51"/>
        <v>2012</v>
      </c>
    </row>
    <row r="802" spans="1:20" ht="49" x14ac:dyDescent="0.25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>
        <f t="shared" si="51"/>
        <v>2014</v>
      </c>
    </row>
    <row r="803" spans="1:20" ht="49" x14ac:dyDescent="0.25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43.733899999999998</v>
      </c>
      <c r="Q803" s="11" t="s">
        <v>8323</v>
      </c>
      <c r="R803" t="s">
        <v>8324</v>
      </c>
      <c r="S803" s="16">
        <f t="shared" si="50"/>
        <v>40695.795370370368</v>
      </c>
      <c r="T803">
        <f t="shared" si="51"/>
        <v>2011</v>
      </c>
    </row>
    <row r="804" spans="1:20" ht="49" x14ac:dyDescent="0.25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81.066699999999997</v>
      </c>
      <c r="Q804" s="11" t="s">
        <v>8323</v>
      </c>
      <c r="R804" t="s">
        <v>8324</v>
      </c>
      <c r="S804" s="16">
        <f t="shared" si="50"/>
        <v>41123.022268518522</v>
      </c>
      <c r="T804">
        <f t="shared" si="51"/>
        <v>2012</v>
      </c>
    </row>
    <row r="805" spans="1:20" ht="49" x14ac:dyDescent="0.25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74.6053</v>
      </c>
      <c r="Q805" s="11" t="s">
        <v>8323</v>
      </c>
      <c r="R805" t="s">
        <v>8324</v>
      </c>
      <c r="S805" s="16">
        <f t="shared" si="50"/>
        <v>40665.949976851851</v>
      </c>
      <c r="T805">
        <f t="shared" si="51"/>
        <v>2011</v>
      </c>
    </row>
    <row r="806" spans="1:20" ht="49" x14ac:dyDescent="0.25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305.55560000000003</v>
      </c>
      <c r="Q806" s="11" t="s">
        <v>8323</v>
      </c>
      <c r="R806" t="s">
        <v>8324</v>
      </c>
      <c r="S806" s="16">
        <f t="shared" si="50"/>
        <v>40730.105625000004</v>
      </c>
      <c r="T806">
        <f t="shared" si="51"/>
        <v>2011</v>
      </c>
    </row>
    <row r="807" spans="1:20" ht="49" x14ac:dyDescent="0.25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58.333300000000001</v>
      </c>
      <c r="Q807" s="11" t="s">
        <v>8323</v>
      </c>
      <c r="R807" t="s">
        <v>8324</v>
      </c>
      <c r="S807" s="16">
        <f t="shared" si="50"/>
        <v>40690.823055555556</v>
      </c>
      <c r="T807">
        <f t="shared" si="51"/>
        <v>2011</v>
      </c>
    </row>
    <row r="808" spans="1:20" ht="17" x14ac:dyDescent="0.25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117.67610000000001</v>
      </c>
      <c r="Q808" s="11" t="s">
        <v>8323</v>
      </c>
      <c r="R808" t="s">
        <v>8324</v>
      </c>
      <c r="S808" s="16">
        <f t="shared" si="50"/>
        <v>40763.691423611112</v>
      </c>
      <c r="T808">
        <f t="shared" si="51"/>
        <v>2011</v>
      </c>
    </row>
    <row r="809" spans="1:20" ht="33" x14ac:dyDescent="0.25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73.771900000000002</v>
      </c>
      <c r="Q809" s="11" t="s">
        <v>8323</v>
      </c>
      <c r="R809" t="s">
        <v>8324</v>
      </c>
      <c r="S809" s="16">
        <f t="shared" si="50"/>
        <v>42759.628599537042</v>
      </c>
      <c r="T809">
        <f t="shared" si="51"/>
        <v>2017</v>
      </c>
    </row>
    <row r="810" spans="1:20" ht="49" x14ac:dyDescent="0.25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104.6512</v>
      </c>
      <c r="Q810" s="11" t="s">
        <v>8323</v>
      </c>
      <c r="R810" t="s">
        <v>8324</v>
      </c>
      <c r="S810" s="16">
        <f t="shared" si="50"/>
        <v>41962.100532407407</v>
      </c>
      <c r="T810">
        <f t="shared" si="51"/>
        <v>2014</v>
      </c>
    </row>
    <row r="811" spans="1:20" ht="33" x14ac:dyDescent="0.25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79.826899999999995</v>
      </c>
      <c r="Q811" s="11" t="s">
        <v>8323</v>
      </c>
      <c r="R811" t="s">
        <v>8324</v>
      </c>
      <c r="S811" s="16">
        <f t="shared" si="50"/>
        <v>41628.833680555559</v>
      </c>
      <c r="T811">
        <f t="shared" si="51"/>
        <v>2013</v>
      </c>
    </row>
    <row r="812" spans="1:20" ht="49" x14ac:dyDescent="0.25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58.333300000000001</v>
      </c>
      <c r="Q812" s="11" t="s">
        <v>8323</v>
      </c>
      <c r="R812" t="s">
        <v>8324</v>
      </c>
      <c r="S812" s="16">
        <f t="shared" si="50"/>
        <v>41123.056273148148</v>
      </c>
      <c r="T812">
        <f t="shared" si="51"/>
        <v>2012</v>
      </c>
    </row>
    <row r="813" spans="1:20" ht="33" x14ac:dyDescent="0.25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86.666700000000006</v>
      </c>
      <c r="Q813" s="11" t="s">
        <v>8323</v>
      </c>
      <c r="R813" t="s">
        <v>8324</v>
      </c>
      <c r="S813" s="16">
        <f t="shared" si="50"/>
        <v>41443.643541666665</v>
      </c>
      <c r="T813">
        <f t="shared" si="51"/>
        <v>2013</v>
      </c>
    </row>
    <row r="814" spans="1:20" ht="49" x14ac:dyDescent="0.25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27.606100000000001</v>
      </c>
      <c r="Q814" s="11" t="s">
        <v>8323</v>
      </c>
      <c r="R814" t="s">
        <v>8324</v>
      </c>
      <c r="S814" s="16">
        <f t="shared" si="50"/>
        <v>41282.017962962964</v>
      </c>
      <c r="T814">
        <f t="shared" si="51"/>
        <v>2013</v>
      </c>
    </row>
    <row r="815" spans="1:20" ht="33" x14ac:dyDescent="0.25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24.999400000000001</v>
      </c>
      <c r="Q815" s="11" t="s">
        <v>8323</v>
      </c>
      <c r="R815" t="s">
        <v>8324</v>
      </c>
      <c r="S815" s="16">
        <f t="shared" si="50"/>
        <v>41080.960243055553</v>
      </c>
      <c r="T815">
        <f t="shared" si="51"/>
        <v>2012</v>
      </c>
    </row>
    <row r="816" spans="1:20" ht="49" x14ac:dyDescent="0.25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45.464300000000001</v>
      </c>
      <c r="Q816" s="11" t="s">
        <v>8323</v>
      </c>
      <c r="R816" t="s">
        <v>8324</v>
      </c>
      <c r="S816" s="16">
        <f t="shared" si="50"/>
        <v>40679.743067129632</v>
      </c>
      <c r="T816">
        <f t="shared" si="51"/>
        <v>2011</v>
      </c>
    </row>
    <row r="817" spans="1:20" ht="33" x14ac:dyDescent="0.25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99.534899999999993</v>
      </c>
      <c r="Q817" s="11" t="s">
        <v>8323</v>
      </c>
      <c r="R817" t="s">
        <v>8324</v>
      </c>
      <c r="S817" s="16">
        <f t="shared" si="50"/>
        <v>41914.917858796296</v>
      </c>
      <c r="T817">
        <f t="shared" si="51"/>
        <v>2014</v>
      </c>
    </row>
    <row r="818" spans="1:20" ht="33" x14ac:dyDescent="0.25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>
        <f t="shared" si="51"/>
        <v>2013</v>
      </c>
    </row>
    <row r="819" spans="1:20" ht="49" x14ac:dyDescent="0.25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>
        <f t="shared" si="51"/>
        <v>2012</v>
      </c>
    </row>
    <row r="820" spans="1:20" ht="49" x14ac:dyDescent="0.25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28.684200000000001</v>
      </c>
      <c r="Q820" s="11" t="s">
        <v>8323</v>
      </c>
      <c r="R820" t="s">
        <v>8324</v>
      </c>
      <c r="S820" s="16">
        <f t="shared" si="50"/>
        <v>41120.882881944446</v>
      </c>
      <c r="T820">
        <f t="shared" si="51"/>
        <v>2012</v>
      </c>
    </row>
    <row r="821" spans="1:20" ht="33" x14ac:dyDescent="0.25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31.071400000000001</v>
      </c>
      <c r="Q821" s="11" t="s">
        <v>8323</v>
      </c>
      <c r="R821" t="s">
        <v>8324</v>
      </c>
      <c r="S821" s="16">
        <f t="shared" si="50"/>
        <v>41619.998310185183</v>
      </c>
      <c r="T821">
        <f t="shared" si="51"/>
        <v>2013</v>
      </c>
    </row>
    <row r="822" spans="1:20" ht="49" x14ac:dyDescent="0.25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70.552599999999998</v>
      </c>
      <c r="Q822" s="11" t="s">
        <v>8323</v>
      </c>
      <c r="R822" t="s">
        <v>8324</v>
      </c>
      <c r="S822" s="16">
        <f t="shared" si="50"/>
        <v>41768.841921296298</v>
      </c>
      <c r="T822">
        <f t="shared" si="51"/>
        <v>2014</v>
      </c>
    </row>
    <row r="823" spans="1:20" ht="49" x14ac:dyDescent="0.25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224.12819999999999</v>
      </c>
      <c r="Q823" s="11" t="s">
        <v>8323</v>
      </c>
      <c r="R823" t="s">
        <v>8324</v>
      </c>
      <c r="S823" s="16">
        <f t="shared" si="50"/>
        <v>42093.922048611115</v>
      </c>
      <c r="T823">
        <f t="shared" si="51"/>
        <v>2015</v>
      </c>
    </row>
    <row r="824" spans="1:20" ht="33" x14ac:dyDescent="0.25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51.811599999999999</v>
      </c>
      <c r="Q824" s="11" t="s">
        <v>8323</v>
      </c>
      <c r="R824" t="s">
        <v>8324</v>
      </c>
      <c r="S824" s="16">
        <f t="shared" si="50"/>
        <v>41157.947337962964</v>
      </c>
      <c r="T824">
        <f t="shared" si="51"/>
        <v>2012</v>
      </c>
    </row>
    <row r="825" spans="1:20" ht="49" x14ac:dyDescent="0.25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43.5152</v>
      </c>
      <c r="Q825" s="11" t="s">
        <v>8323</v>
      </c>
      <c r="R825" t="s">
        <v>8324</v>
      </c>
      <c r="S825" s="16">
        <f t="shared" si="50"/>
        <v>42055.972824074073</v>
      </c>
      <c r="T825">
        <f t="shared" si="51"/>
        <v>2015</v>
      </c>
    </row>
    <row r="826" spans="1:20" ht="49" x14ac:dyDescent="0.25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39.816699999999997</v>
      </c>
      <c r="Q826" s="11" t="s">
        <v>8323</v>
      </c>
      <c r="R826" t="s">
        <v>8324</v>
      </c>
      <c r="S826" s="16">
        <f t="shared" si="50"/>
        <v>40250.242106481484</v>
      </c>
      <c r="T826">
        <f t="shared" si="51"/>
        <v>2010</v>
      </c>
    </row>
    <row r="827" spans="1:20" ht="33" x14ac:dyDescent="0.25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126.8081</v>
      </c>
      <c r="Q827" s="11" t="s">
        <v>8323</v>
      </c>
      <c r="R827" t="s">
        <v>8324</v>
      </c>
      <c r="S827" s="16">
        <f t="shared" si="50"/>
        <v>41186.306527777779</v>
      </c>
      <c r="T827">
        <f t="shared" si="51"/>
        <v>2012</v>
      </c>
    </row>
    <row r="828" spans="1:20" ht="49" x14ac:dyDescent="0.25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113.8776</v>
      </c>
      <c r="Q828" s="11" t="s">
        <v>8323</v>
      </c>
      <c r="R828" t="s">
        <v>8324</v>
      </c>
      <c r="S828" s="16">
        <f t="shared" si="50"/>
        <v>40973.038541666669</v>
      </c>
      <c r="T828">
        <f t="shared" si="51"/>
        <v>2012</v>
      </c>
    </row>
    <row r="829" spans="1:20" ht="49" x14ac:dyDescent="0.25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28.181799999999999</v>
      </c>
      <c r="Q829" s="11" t="s">
        <v>8323</v>
      </c>
      <c r="R829" t="s">
        <v>8324</v>
      </c>
      <c r="S829" s="16">
        <f t="shared" si="50"/>
        <v>40927.473460648151</v>
      </c>
      <c r="T829">
        <f t="shared" si="51"/>
        <v>2012</v>
      </c>
    </row>
    <row r="830" spans="1:20" ht="49" x14ac:dyDescent="0.25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36.6053</v>
      </c>
      <c r="Q830" s="11" t="s">
        <v>8323</v>
      </c>
      <c r="R830" t="s">
        <v>8324</v>
      </c>
      <c r="S830" s="16">
        <f t="shared" si="50"/>
        <v>41073.050717592596</v>
      </c>
      <c r="T830">
        <f t="shared" si="51"/>
        <v>2012</v>
      </c>
    </row>
    <row r="831" spans="1:20" ht="49" x14ac:dyDescent="0.25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>
        <f t="shared" si="51"/>
        <v>2016</v>
      </c>
    </row>
    <row r="832" spans="1:20" ht="49" x14ac:dyDescent="0.25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60.656300000000002</v>
      </c>
      <c r="Q832" s="11" t="s">
        <v>8323</v>
      </c>
      <c r="R832" t="s">
        <v>8324</v>
      </c>
      <c r="S832" s="16">
        <f t="shared" si="50"/>
        <v>41325.525752314818</v>
      </c>
      <c r="T832">
        <f t="shared" si="51"/>
        <v>2013</v>
      </c>
    </row>
    <row r="833" spans="1:20" ht="33" x14ac:dyDescent="0.25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>
        <f t="shared" si="51"/>
        <v>2012</v>
      </c>
    </row>
    <row r="834" spans="1:20" ht="49" x14ac:dyDescent="0.25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IFERROR(ROUND(E834/L834,4),0)</f>
        <v>97.993899999999996</v>
      </c>
      <c r="Q834" s="11" t="s">
        <v>8323</v>
      </c>
      <c r="R834" t="s">
        <v>8324</v>
      </c>
      <c r="S834" s="16">
        <f t="shared" ref="S834:S897" si="54">(((J834/60)/60)/24)+DATE(1970,1,1)</f>
        <v>40869.675173611111</v>
      </c>
      <c r="T834">
        <f t="shared" si="51"/>
        <v>2011</v>
      </c>
    </row>
    <row r="835" spans="1:20" ht="17" x14ac:dyDescent="0.25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148.78049999999999</v>
      </c>
      <c r="Q835" s="11" t="s">
        <v>8323</v>
      </c>
      <c r="R835" t="s">
        <v>8324</v>
      </c>
      <c r="S835" s="16">
        <f t="shared" si="54"/>
        <v>41718.878182870372</v>
      </c>
      <c r="T835">
        <f t="shared" ref="T835:T898" si="55">YEAR(S835)</f>
        <v>2014</v>
      </c>
    </row>
    <row r="836" spans="1:20" ht="49" x14ac:dyDescent="0.25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>
        <f t="shared" si="55"/>
        <v>2013</v>
      </c>
    </row>
    <row r="837" spans="1:20" ht="49" x14ac:dyDescent="0.25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58.625</v>
      </c>
      <c r="Q837" s="11" t="s">
        <v>8323</v>
      </c>
      <c r="R837" t="s">
        <v>8324</v>
      </c>
      <c r="S837" s="16">
        <f t="shared" si="54"/>
        <v>41005.45784722222</v>
      </c>
      <c r="T837">
        <f t="shared" si="55"/>
        <v>2012</v>
      </c>
    </row>
    <row r="838" spans="1:20" ht="17" x14ac:dyDescent="0.25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109.70699999999999</v>
      </c>
      <c r="Q838" s="11" t="s">
        <v>8323</v>
      </c>
      <c r="R838" t="s">
        <v>8324</v>
      </c>
      <c r="S838" s="16">
        <f t="shared" si="54"/>
        <v>41524.056921296295</v>
      </c>
      <c r="T838">
        <f t="shared" si="55"/>
        <v>2013</v>
      </c>
    </row>
    <row r="839" spans="1:20" ht="33" x14ac:dyDescent="0.25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49.112900000000003</v>
      </c>
      <c r="Q839" s="11" t="s">
        <v>8323</v>
      </c>
      <c r="R839" t="s">
        <v>8324</v>
      </c>
      <c r="S839" s="16">
        <f t="shared" si="54"/>
        <v>41730.998402777775</v>
      </c>
      <c r="T839">
        <f t="shared" si="55"/>
        <v>2014</v>
      </c>
    </row>
    <row r="840" spans="1:20" ht="49" x14ac:dyDescent="0.25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47.6721</v>
      </c>
      <c r="Q840" s="11" t="s">
        <v>8323</v>
      </c>
      <c r="R840" t="s">
        <v>8324</v>
      </c>
      <c r="S840" s="16">
        <f t="shared" si="54"/>
        <v>40895.897974537038</v>
      </c>
      <c r="T840">
        <f t="shared" si="55"/>
        <v>2011</v>
      </c>
    </row>
    <row r="841" spans="1:20" ht="49" x14ac:dyDescent="0.25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60.7378</v>
      </c>
      <c r="Q841" s="11" t="s">
        <v>8323</v>
      </c>
      <c r="R841" t="s">
        <v>8324</v>
      </c>
      <c r="S841" s="16">
        <f t="shared" si="54"/>
        <v>41144.763379629629</v>
      </c>
      <c r="T841">
        <f t="shared" si="55"/>
        <v>2012</v>
      </c>
    </row>
    <row r="842" spans="1:20" ht="33" x14ac:dyDescent="0.25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63.377200000000002</v>
      </c>
      <c r="Q842" s="11" t="s">
        <v>8323</v>
      </c>
      <c r="R842" t="s">
        <v>8325</v>
      </c>
      <c r="S842" s="16">
        <f t="shared" si="54"/>
        <v>42607.226701388892</v>
      </c>
      <c r="T842">
        <f t="shared" si="55"/>
        <v>2016</v>
      </c>
    </row>
    <row r="843" spans="1:20" ht="49" x14ac:dyDescent="0.25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53.893599999999999</v>
      </c>
      <c r="Q843" s="11" t="s">
        <v>8323</v>
      </c>
      <c r="R843" t="s">
        <v>8325</v>
      </c>
      <c r="S843" s="16">
        <f t="shared" si="54"/>
        <v>41923.838692129626</v>
      </c>
      <c r="T843">
        <f t="shared" si="55"/>
        <v>2014</v>
      </c>
    </row>
    <row r="844" spans="1:20" ht="49" x14ac:dyDescent="0.25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66.871799999999993</v>
      </c>
      <c r="Q844" s="11" t="s">
        <v>8323</v>
      </c>
      <c r="R844" t="s">
        <v>8325</v>
      </c>
      <c r="S844" s="16">
        <f t="shared" si="54"/>
        <v>41526.592395833337</v>
      </c>
      <c r="T844">
        <f t="shared" si="55"/>
        <v>2013</v>
      </c>
    </row>
    <row r="845" spans="1:20" ht="49" x14ac:dyDescent="0.25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63.102400000000003</v>
      </c>
      <c r="Q845" s="11" t="s">
        <v>8323</v>
      </c>
      <c r="R845" t="s">
        <v>8325</v>
      </c>
      <c r="S845" s="16">
        <f t="shared" si="54"/>
        <v>42695.257870370369</v>
      </c>
      <c r="T845">
        <f t="shared" si="55"/>
        <v>2016</v>
      </c>
    </row>
    <row r="846" spans="1:20" ht="49" x14ac:dyDescent="0.25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36.628900000000002</v>
      </c>
      <c r="Q846" s="11" t="s">
        <v>8323</v>
      </c>
      <c r="R846" t="s">
        <v>8325</v>
      </c>
      <c r="S846" s="16">
        <f t="shared" si="54"/>
        <v>41905.684629629628</v>
      </c>
      <c r="T846">
        <f t="shared" si="55"/>
        <v>2014</v>
      </c>
    </row>
    <row r="847" spans="1:20" ht="49" x14ac:dyDescent="0.25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34.005699999999997</v>
      </c>
      <c r="Q847" s="11" t="s">
        <v>8323</v>
      </c>
      <c r="R847" t="s">
        <v>8325</v>
      </c>
      <c r="S847" s="16">
        <f t="shared" si="54"/>
        <v>42578.205972222218</v>
      </c>
      <c r="T847">
        <f t="shared" si="55"/>
        <v>2016</v>
      </c>
    </row>
    <row r="848" spans="1:20" ht="33" x14ac:dyDescent="0.25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28.5534</v>
      </c>
      <c r="Q848" s="11" t="s">
        <v>8323</v>
      </c>
      <c r="R848" t="s">
        <v>8325</v>
      </c>
      <c r="S848" s="16">
        <f t="shared" si="54"/>
        <v>41694.391840277778</v>
      </c>
      <c r="T848">
        <f t="shared" si="55"/>
        <v>2014</v>
      </c>
    </row>
    <row r="849" spans="1:20" ht="17" x14ac:dyDescent="0.25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>
        <f t="shared" si="55"/>
        <v>2015</v>
      </c>
    </row>
    <row r="850" spans="1:20" ht="49" x14ac:dyDescent="0.25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>
        <f t="shared" si="55"/>
        <v>2015</v>
      </c>
    </row>
    <row r="851" spans="1:20" ht="65" x14ac:dyDescent="0.25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41.704300000000003</v>
      </c>
      <c r="Q851" s="11" t="s">
        <v>8323</v>
      </c>
      <c r="R851" t="s">
        <v>8325</v>
      </c>
      <c r="S851" s="16">
        <f t="shared" si="54"/>
        <v>42051.148888888885</v>
      </c>
      <c r="T851">
        <f t="shared" si="55"/>
        <v>2015</v>
      </c>
    </row>
    <row r="852" spans="1:20" ht="49" x14ac:dyDescent="0.25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46.669199999999996</v>
      </c>
      <c r="Q852" s="11" t="s">
        <v>8323</v>
      </c>
      <c r="R852" t="s">
        <v>8325</v>
      </c>
      <c r="S852" s="16">
        <f t="shared" si="54"/>
        <v>42452.827743055561</v>
      </c>
      <c r="T852">
        <f t="shared" si="55"/>
        <v>2016</v>
      </c>
    </row>
    <row r="853" spans="1:20" ht="33" x14ac:dyDescent="0.25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37.2714</v>
      </c>
      <c r="Q853" s="11" t="s">
        <v>8323</v>
      </c>
      <c r="R853" t="s">
        <v>8325</v>
      </c>
      <c r="S853" s="16">
        <f t="shared" si="54"/>
        <v>42522.880243055552</v>
      </c>
      <c r="T853">
        <f t="shared" si="55"/>
        <v>2016</v>
      </c>
    </row>
    <row r="854" spans="1:20" ht="33" x14ac:dyDescent="0.25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59.258099999999999</v>
      </c>
      <c r="Q854" s="11" t="s">
        <v>8323</v>
      </c>
      <c r="R854" t="s">
        <v>8325</v>
      </c>
      <c r="S854" s="16">
        <f t="shared" si="54"/>
        <v>42656.805497685185</v>
      </c>
      <c r="T854">
        <f t="shared" si="55"/>
        <v>2016</v>
      </c>
    </row>
    <row r="855" spans="1:20" ht="49" x14ac:dyDescent="0.25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>
        <f t="shared" si="55"/>
        <v>2015</v>
      </c>
    </row>
    <row r="856" spans="1:20" ht="49" x14ac:dyDescent="0.25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65.862300000000005</v>
      </c>
      <c r="Q856" s="11" t="s">
        <v>8323</v>
      </c>
      <c r="R856" t="s">
        <v>8325</v>
      </c>
      <c r="S856" s="16">
        <f t="shared" si="54"/>
        <v>42702.212337962963</v>
      </c>
      <c r="T856">
        <f t="shared" si="55"/>
        <v>2016</v>
      </c>
    </row>
    <row r="857" spans="1:20" ht="33" x14ac:dyDescent="0.25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31.914899999999999</v>
      </c>
      <c r="Q857" s="11" t="s">
        <v>8323</v>
      </c>
      <c r="R857" t="s">
        <v>8325</v>
      </c>
      <c r="S857" s="16">
        <f t="shared" si="54"/>
        <v>42545.125196759262</v>
      </c>
      <c r="T857">
        <f t="shared" si="55"/>
        <v>2016</v>
      </c>
    </row>
    <row r="858" spans="1:20" ht="49" x14ac:dyDescent="0.25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19.464300000000001</v>
      </c>
      <c r="Q858" s="11" t="s">
        <v>8323</v>
      </c>
      <c r="R858" t="s">
        <v>8325</v>
      </c>
      <c r="S858" s="16">
        <f t="shared" si="54"/>
        <v>42609.311990740738</v>
      </c>
      <c r="T858">
        <f t="shared" si="55"/>
        <v>2016</v>
      </c>
    </row>
    <row r="859" spans="1:20" ht="33" x14ac:dyDescent="0.25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>
        <f t="shared" si="55"/>
        <v>2015</v>
      </c>
    </row>
    <row r="860" spans="1:20" ht="49" x14ac:dyDescent="0.25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22.7378</v>
      </c>
      <c r="Q860" s="11" t="s">
        <v>8323</v>
      </c>
      <c r="R860" t="s">
        <v>8325</v>
      </c>
      <c r="S860" s="16">
        <f t="shared" si="54"/>
        <v>42079.745578703703</v>
      </c>
      <c r="T860">
        <f t="shared" si="55"/>
        <v>2015</v>
      </c>
    </row>
    <row r="861" spans="1:20" ht="33" x14ac:dyDescent="0.25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42.724499999999999</v>
      </c>
      <c r="Q861" s="11" t="s">
        <v>8323</v>
      </c>
      <c r="R861" t="s">
        <v>8325</v>
      </c>
      <c r="S861" s="16">
        <f t="shared" si="54"/>
        <v>42128.820231481484</v>
      </c>
      <c r="T861">
        <f t="shared" si="55"/>
        <v>2015</v>
      </c>
    </row>
    <row r="862" spans="1:20" ht="49" x14ac:dyDescent="0.25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52.916699999999999</v>
      </c>
      <c r="Q862" s="11" t="s">
        <v>8323</v>
      </c>
      <c r="R862" t="s">
        <v>8326</v>
      </c>
      <c r="S862" s="16">
        <f t="shared" si="54"/>
        <v>41570.482789351852</v>
      </c>
      <c r="T862">
        <f t="shared" si="55"/>
        <v>2013</v>
      </c>
    </row>
    <row r="863" spans="1:20" ht="49" x14ac:dyDescent="0.25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>
        <f t="shared" si="55"/>
        <v>2016</v>
      </c>
    </row>
    <row r="864" spans="1:20" ht="49" x14ac:dyDescent="0.25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>
        <f t="shared" si="55"/>
        <v>2013</v>
      </c>
    </row>
    <row r="865" spans="1:20" ht="49" x14ac:dyDescent="0.25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>
        <f t="shared" si="55"/>
        <v>2012</v>
      </c>
    </row>
    <row r="866" spans="1:20" ht="49" x14ac:dyDescent="0.25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34.177199999999999</v>
      </c>
      <c r="Q866" s="11" t="s">
        <v>8323</v>
      </c>
      <c r="R866" t="s">
        <v>8326</v>
      </c>
      <c r="S866" s="16">
        <f t="shared" si="54"/>
        <v>41541.106921296298</v>
      </c>
      <c r="T866">
        <f t="shared" si="55"/>
        <v>2013</v>
      </c>
    </row>
    <row r="867" spans="1:20" ht="49" x14ac:dyDescent="0.25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>
        <f t="shared" si="55"/>
        <v>2012</v>
      </c>
    </row>
    <row r="868" spans="1:20" ht="49" x14ac:dyDescent="0.25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58.181800000000003</v>
      </c>
      <c r="Q868" s="11" t="s">
        <v>8323</v>
      </c>
      <c r="R868" t="s">
        <v>8326</v>
      </c>
      <c r="S868" s="16">
        <f t="shared" si="54"/>
        <v>42025.637939814813</v>
      </c>
      <c r="T868">
        <f t="shared" si="55"/>
        <v>2015</v>
      </c>
    </row>
    <row r="869" spans="1:20" ht="49" x14ac:dyDescent="0.25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109.1818</v>
      </c>
      <c r="Q869" s="11" t="s">
        <v>8323</v>
      </c>
      <c r="R869" t="s">
        <v>8326</v>
      </c>
      <c r="S869" s="16">
        <f t="shared" si="54"/>
        <v>40088.105393518519</v>
      </c>
      <c r="T869">
        <f t="shared" si="55"/>
        <v>2009</v>
      </c>
    </row>
    <row r="870" spans="1:20" ht="65" x14ac:dyDescent="0.25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>
        <f t="shared" si="55"/>
        <v>2013</v>
      </c>
    </row>
    <row r="871" spans="1:20" ht="49" x14ac:dyDescent="0.25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346.66669999999999</v>
      </c>
      <c r="Q871" s="11" t="s">
        <v>8323</v>
      </c>
      <c r="R871" t="s">
        <v>8326</v>
      </c>
      <c r="S871" s="16">
        <f t="shared" si="54"/>
        <v>41342.845567129632</v>
      </c>
      <c r="T871">
        <f t="shared" si="55"/>
        <v>2013</v>
      </c>
    </row>
    <row r="872" spans="1:20" ht="49" x14ac:dyDescent="0.25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>
        <f t="shared" si="55"/>
        <v>2013</v>
      </c>
    </row>
    <row r="873" spans="1:20" ht="49" x14ac:dyDescent="0.25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27.083300000000001</v>
      </c>
      <c r="Q873" s="11" t="s">
        <v>8323</v>
      </c>
      <c r="R873" t="s">
        <v>8326</v>
      </c>
      <c r="S873" s="16">
        <f t="shared" si="54"/>
        <v>41577.561284722222</v>
      </c>
      <c r="T873">
        <f t="shared" si="55"/>
        <v>2013</v>
      </c>
    </row>
    <row r="874" spans="1:20" ht="49" x14ac:dyDescent="0.25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>
        <f t="shared" si="55"/>
        <v>2011</v>
      </c>
    </row>
    <row r="875" spans="1:20" ht="33" x14ac:dyDescent="0.25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>
        <f t="shared" si="55"/>
        <v>2012</v>
      </c>
    </row>
    <row r="876" spans="1:20" ht="49" x14ac:dyDescent="0.25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34.761899999999997</v>
      </c>
      <c r="Q876" s="11" t="s">
        <v>8323</v>
      </c>
      <c r="R876" t="s">
        <v>8326</v>
      </c>
      <c r="S876" s="16">
        <f t="shared" si="54"/>
        <v>41368.583726851852</v>
      </c>
      <c r="T876">
        <f t="shared" si="55"/>
        <v>2013</v>
      </c>
    </row>
    <row r="877" spans="1:20" ht="65" x14ac:dyDescent="0.25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>
        <f t="shared" si="55"/>
        <v>2015</v>
      </c>
    </row>
    <row r="878" spans="1:20" ht="17" x14ac:dyDescent="0.25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28.5778</v>
      </c>
      <c r="Q878" s="11" t="s">
        <v>8323</v>
      </c>
      <c r="R878" t="s">
        <v>8326</v>
      </c>
      <c r="S878" s="16">
        <f t="shared" si="54"/>
        <v>41276.496840277774</v>
      </c>
      <c r="T878">
        <f t="shared" si="55"/>
        <v>2013</v>
      </c>
    </row>
    <row r="879" spans="1:20" ht="49" x14ac:dyDescent="0.25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46.586199999999998</v>
      </c>
      <c r="Q879" s="11" t="s">
        <v>8323</v>
      </c>
      <c r="R879" t="s">
        <v>8326</v>
      </c>
      <c r="S879" s="16">
        <f t="shared" si="54"/>
        <v>41597.788888888892</v>
      </c>
      <c r="T879">
        <f t="shared" si="55"/>
        <v>2013</v>
      </c>
    </row>
    <row r="880" spans="1:20" ht="49" x14ac:dyDescent="0.25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>
        <f t="shared" si="55"/>
        <v>2010</v>
      </c>
    </row>
    <row r="881" spans="1:20" ht="49" x14ac:dyDescent="0.25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21.466699999999999</v>
      </c>
      <c r="Q881" s="11" t="s">
        <v>8323</v>
      </c>
      <c r="R881" t="s">
        <v>8326</v>
      </c>
      <c r="S881" s="16">
        <f t="shared" si="54"/>
        <v>41037.829918981479</v>
      </c>
      <c r="T881">
        <f t="shared" si="55"/>
        <v>2012</v>
      </c>
    </row>
    <row r="882" spans="1:20" ht="49" x14ac:dyDescent="0.25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14.125</v>
      </c>
      <c r="Q882" s="11" t="s">
        <v>8323</v>
      </c>
      <c r="R882" t="s">
        <v>8327</v>
      </c>
      <c r="S882" s="16">
        <f t="shared" si="54"/>
        <v>41179.32104166667</v>
      </c>
      <c r="T882">
        <f t="shared" si="55"/>
        <v>2012</v>
      </c>
    </row>
    <row r="883" spans="1:20" ht="49" x14ac:dyDescent="0.25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>
        <f t="shared" si="55"/>
        <v>2011</v>
      </c>
    </row>
    <row r="884" spans="1:20" ht="49" x14ac:dyDescent="0.25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21.571400000000001</v>
      </c>
      <c r="Q884" s="11" t="s">
        <v>8323</v>
      </c>
      <c r="R884" t="s">
        <v>8327</v>
      </c>
      <c r="S884" s="16">
        <f t="shared" si="54"/>
        <v>40759.860532407409</v>
      </c>
      <c r="T884">
        <f t="shared" si="55"/>
        <v>2011</v>
      </c>
    </row>
    <row r="885" spans="1:20" ht="49" x14ac:dyDescent="0.25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83.375</v>
      </c>
      <c r="Q885" s="11" t="s">
        <v>8323</v>
      </c>
      <c r="R885" t="s">
        <v>8327</v>
      </c>
      <c r="S885" s="16">
        <f t="shared" si="54"/>
        <v>42371.935590277775</v>
      </c>
      <c r="T885">
        <f t="shared" si="55"/>
        <v>2016</v>
      </c>
    </row>
    <row r="886" spans="1:20" ht="49" x14ac:dyDescent="0.25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>
        <f t="shared" si="55"/>
        <v>2012</v>
      </c>
    </row>
    <row r="887" spans="1:20" ht="49" x14ac:dyDescent="0.25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35.714300000000001</v>
      </c>
      <c r="Q887" s="11" t="s">
        <v>8323</v>
      </c>
      <c r="R887" t="s">
        <v>8327</v>
      </c>
      <c r="S887" s="16">
        <f t="shared" si="54"/>
        <v>42713.941099537042</v>
      </c>
      <c r="T887">
        <f t="shared" si="55"/>
        <v>2016</v>
      </c>
    </row>
    <row r="888" spans="1:20" ht="49" x14ac:dyDescent="0.25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29.285699999999999</v>
      </c>
      <c r="Q888" s="11" t="s">
        <v>8323</v>
      </c>
      <c r="R888" t="s">
        <v>8327</v>
      </c>
      <c r="S888" s="16">
        <f t="shared" si="54"/>
        <v>42603.870520833334</v>
      </c>
      <c r="T888">
        <f t="shared" si="55"/>
        <v>2016</v>
      </c>
    </row>
    <row r="889" spans="1:20" ht="49" x14ac:dyDescent="0.25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>
        <f t="shared" si="55"/>
        <v>2012</v>
      </c>
    </row>
    <row r="890" spans="1:20" ht="49" x14ac:dyDescent="0.25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>
        <f t="shared" si="55"/>
        <v>2011</v>
      </c>
    </row>
    <row r="891" spans="1:20" ht="49" x14ac:dyDescent="0.25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>
        <f t="shared" si="55"/>
        <v>2014</v>
      </c>
    </row>
    <row r="892" spans="1:20" ht="49" x14ac:dyDescent="0.25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>
        <f t="shared" si="55"/>
        <v>2013</v>
      </c>
    </row>
    <row r="893" spans="1:20" ht="49" x14ac:dyDescent="0.25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28.8889</v>
      </c>
      <c r="Q893" s="11" t="s">
        <v>8323</v>
      </c>
      <c r="R893" t="s">
        <v>8327</v>
      </c>
      <c r="S893" s="16">
        <f t="shared" si="54"/>
        <v>41842.031597222223</v>
      </c>
      <c r="T893">
        <f t="shared" si="55"/>
        <v>2014</v>
      </c>
    </row>
    <row r="894" spans="1:20" ht="49" x14ac:dyDescent="0.25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143.8235</v>
      </c>
      <c r="Q894" s="11" t="s">
        <v>8323</v>
      </c>
      <c r="R894" t="s">
        <v>8327</v>
      </c>
      <c r="S894" s="16">
        <f t="shared" si="54"/>
        <v>40304.20003472222</v>
      </c>
      <c r="T894">
        <f t="shared" si="55"/>
        <v>2010</v>
      </c>
    </row>
    <row r="895" spans="1:20" ht="49" x14ac:dyDescent="0.25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>
        <f t="shared" si="55"/>
        <v>2015</v>
      </c>
    </row>
    <row r="896" spans="1:20" ht="49" x14ac:dyDescent="0.25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147.81129999999999</v>
      </c>
      <c r="Q896" s="11" t="s">
        <v>8323</v>
      </c>
      <c r="R896" t="s">
        <v>8327</v>
      </c>
      <c r="S896" s="16">
        <f t="shared" si="54"/>
        <v>42496.981597222228</v>
      </c>
      <c r="T896">
        <f t="shared" si="55"/>
        <v>2016</v>
      </c>
    </row>
    <row r="897" spans="1:20" ht="49" x14ac:dyDescent="0.25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27.857099999999999</v>
      </c>
      <c r="Q897" s="11" t="s">
        <v>8323</v>
      </c>
      <c r="R897" t="s">
        <v>8327</v>
      </c>
      <c r="S897" s="16">
        <f t="shared" si="54"/>
        <v>40431.127650462964</v>
      </c>
      <c r="T897">
        <f t="shared" si="55"/>
        <v>2010</v>
      </c>
    </row>
    <row r="898" spans="1:20" ht="49" x14ac:dyDescent="0.25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IFERROR(ROUND(E898/L898,4),0)</f>
        <v>44.444400000000002</v>
      </c>
      <c r="Q898" s="11" t="s">
        <v>8323</v>
      </c>
      <c r="R898" t="s">
        <v>8327</v>
      </c>
      <c r="S898" s="16">
        <f t="shared" ref="S898:S961" si="58">(((J898/60)/60)/24)+DATE(1970,1,1)</f>
        <v>42218.872986111113</v>
      </c>
      <c r="T898">
        <f t="shared" si="55"/>
        <v>2015</v>
      </c>
    </row>
    <row r="899" spans="1:20" ht="49" x14ac:dyDescent="0.25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6">
        <f t="shared" si="58"/>
        <v>41211.688750000001</v>
      </c>
      <c r="T899">
        <f t="shared" ref="T899:T962" si="59">YEAR(S899)</f>
        <v>2012</v>
      </c>
    </row>
    <row r="900" spans="1:20" ht="49" x14ac:dyDescent="0.25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>
        <f t="shared" si="59"/>
        <v>2011</v>
      </c>
    </row>
    <row r="901" spans="1:20" ht="49" x14ac:dyDescent="0.25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>
        <f t="shared" si="59"/>
        <v>2011</v>
      </c>
    </row>
    <row r="902" spans="1:20" ht="33" x14ac:dyDescent="0.25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>
        <f t="shared" si="59"/>
        <v>2016</v>
      </c>
    </row>
    <row r="903" spans="1:20" ht="65" x14ac:dyDescent="0.25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>
        <f t="shared" si="59"/>
        <v>2010</v>
      </c>
    </row>
    <row r="904" spans="1:20" ht="49" x14ac:dyDescent="0.25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>
        <f t="shared" si="59"/>
        <v>2014</v>
      </c>
    </row>
    <row r="905" spans="1:20" ht="49" x14ac:dyDescent="0.25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>
        <f t="shared" si="59"/>
        <v>2012</v>
      </c>
    </row>
    <row r="906" spans="1:20" ht="49" x14ac:dyDescent="0.25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50.333300000000001</v>
      </c>
      <c r="Q906" s="11" t="s">
        <v>8323</v>
      </c>
      <c r="R906" t="s">
        <v>8326</v>
      </c>
      <c r="S906" s="16">
        <f t="shared" si="58"/>
        <v>42342.080289351856</v>
      </c>
      <c r="T906">
        <f t="shared" si="59"/>
        <v>2015</v>
      </c>
    </row>
    <row r="907" spans="1:20" ht="49" x14ac:dyDescent="0.25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32.666699999999999</v>
      </c>
      <c r="Q907" s="11" t="s">
        <v>8323</v>
      </c>
      <c r="R907" t="s">
        <v>8326</v>
      </c>
      <c r="S907" s="16">
        <f t="shared" si="58"/>
        <v>40507.239884259259</v>
      </c>
      <c r="T907">
        <f t="shared" si="59"/>
        <v>2010</v>
      </c>
    </row>
    <row r="908" spans="1:20" ht="33" x14ac:dyDescent="0.25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>
        <f t="shared" si="59"/>
        <v>2014</v>
      </c>
    </row>
    <row r="909" spans="1:20" ht="33" x14ac:dyDescent="0.25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>
        <f t="shared" si="59"/>
        <v>2011</v>
      </c>
    </row>
    <row r="910" spans="1:20" ht="49" x14ac:dyDescent="0.25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>
        <f t="shared" si="59"/>
        <v>2010</v>
      </c>
    </row>
    <row r="911" spans="1:20" ht="49" x14ac:dyDescent="0.25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>
        <f t="shared" si="59"/>
        <v>2012</v>
      </c>
    </row>
    <row r="912" spans="1:20" ht="49" x14ac:dyDescent="0.25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>
        <f t="shared" si="59"/>
        <v>2017</v>
      </c>
    </row>
    <row r="913" spans="1:20" ht="49" x14ac:dyDescent="0.25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>
        <f t="shared" si="59"/>
        <v>2014</v>
      </c>
    </row>
    <row r="914" spans="1:20" ht="49" x14ac:dyDescent="0.25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>
        <f t="shared" si="59"/>
        <v>2012</v>
      </c>
    </row>
    <row r="915" spans="1:20" ht="49" x14ac:dyDescent="0.25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82.583299999999994</v>
      </c>
      <c r="Q915" s="11" t="s">
        <v>8323</v>
      </c>
      <c r="R915" t="s">
        <v>8326</v>
      </c>
      <c r="S915" s="16">
        <f t="shared" si="58"/>
        <v>41004.139108796298</v>
      </c>
      <c r="T915">
        <f t="shared" si="59"/>
        <v>2012</v>
      </c>
    </row>
    <row r="916" spans="1:20" ht="49" x14ac:dyDescent="0.25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>
        <f t="shared" si="59"/>
        <v>2012</v>
      </c>
    </row>
    <row r="917" spans="1:20" ht="49" x14ac:dyDescent="0.25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41.666699999999999</v>
      </c>
      <c r="Q917" s="11" t="s">
        <v>8323</v>
      </c>
      <c r="R917" t="s">
        <v>8326</v>
      </c>
      <c r="S917" s="16">
        <f t="shared" si="58"/>
        <v>40937.679560185185</v>
      </c>
      <c r="T917">
        <f t="shared" si="59"/>
        <v>2012</v>
      </c>
    </row>
    <row r="918" spans="1:20" ht="49" x14ac:dyDescent="0.25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>
        <f t="shared" si="59"/>
        <v>2010</v>
      </c>
    </row>
    <row r="919" spans="1:20" ht="49" x14ac:dyDescent="0.25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>
        <f t="shared" si="59"/>
        <v>2014</v>
      </c>
    </row>
    <row r="920" spans="1:20" ht="49" x14ac:dyDescent="0.25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>
        <f t="shared" si="59"/>
        <v>2014</v>
      </c>
    </row>
    <row r="921" spans="1:20" ht="17" x14ac:dyDescent="0.25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>
        <f t="shared" si="59"/>
        <v>2012</v>
      </c>
    </row>
    <row r="922" spans="1:20" ht="49" x14ac:dyDescent="0.25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>
        <f t="shared" si="59"/>
        <v>2013</v>
      </c>
    </row>
    <row r="923" spans="1:20" ht="49" x14ac:dyDescent="0.25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>
        <f t="shared" si="59"/>
        <v>2011</v>
      </c>
    </row>
    <row r="924" spans="1:20" ht="49" x14ac:dyDescent="0.25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189.33330000000001</v>
      </c>
      <c r="Q924" s="11" t="s">
        <v>8323</v>
      </c>
      <c r="R924" t="s">
        <v>8326</v>
      </c>
      <c r="S924" s="16">
        <f t="shared" si="58"/>
        <v>41878.530011574076</v>
      </c>
      <c r="T924">
        <f t="shared" si="59"/>
        <v>2014</v>
      </c>
    </row>
    <row r="925" spans="1:20" ht="49" x14ac:dyDescent="0.25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>
        <f t="shared" si="59"/>
        <v>2014</v>
      </c>
    </row>
    <row r="926" spans="1:20" ht="49" x14ac:dyDescent="0.25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>
        <f t="shared" si="59"/>
        <v>2013</v>
      </c>
    </row>
    <row r="927" spans="1:20" ht="49" x14ac:dyDescent="0.25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>
        <f t="shared" si="59"/>
        <v>2013</v>
      </c>
    </row>
    <row r="928" spans="1:20" ht="65" x14ac:dyDescent="0.25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>
        <f t="shared" si="59"/>
        <v>2010</v>
      </c>
    </row>
    <row r="929" spans="1:20" ht="33" x14ac:dyDescent="0.25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>
        <f t="shared" si="59"/>
        <v>2012</v>
      </c>
    </row>
    <row r="930" spans="1:20" ht="49" x14ac:dyDescent="0.25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>
        <f t="shared" si="59"/>
        <v>2012</v>
      </c>
    </row>
    <row r="931" spans="1:20" ht="49" x14ac:dyDescent="0.25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>
        <f t="shared" si="59"/>
        <v>2012</v>
      </c>
    </row>
    <row r="932" spans="1:20" ht="49" x14ac:dyDescent="0.25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>
        <f t="shared" si="59"/>
        <v>2010</v>
      </c>
    </row>
    <row r="933" spans="1:20" ht="49" x14ac:dyDescent="0.25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18.714300000000001</v>
      </c>
      <c r="Q933" s="11" t="s">
        <v>8323</v>
      </c>
      <c r="R933" t="s">
        <v>8326</v>
      </c>
      <c r="S933" s="16">
        <f t="shared" si="58"/>
        <v>41680.359976851854</v>
      </c>
      <c r="T933">
        <f t="shared" si="59"/>
        <v>2014</v>
      </c>
    </row>
    <row r="934" spans="1:20" ht="33" x14ac:dyDescent="0.25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46.033299999999997</v>
      </c>
      <c r="Q934" s="11" t="s">
        <v>8323</v>
      </c>
      <c r="R934" t="s">
        <v>8326</v>
      </c>
      <c r="S934" s="16">
        <f t="shared" si="58"/>
        <v>41310.969270833331</v>
      </c>
      <c r="T934">
        <f t="shared" si="59"/>
        <v>2013</v>
      </c>
    </row>
    <row r="935" spans="1:20" ht="49" x14ac:dyDescent="0.25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>
        <f t="shared" si="59"/>
        <v>2014</v>
      </c>
    </row>
    <row r="936" spans="1:20" ht="49" x14ac:dyDescent="0.25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50.666699999999999</v>
      </c>
      <c r="Q936" s="11" t="s">
        <v>8323</v>
      </c>
      <c r="R936" t="s">
        <v>8326</v>
      </c>
      <c r="S936" s="16">
        <f t="shared" si="58"/>
        <v>41733.737083333333</v>
      </c>
      <c r="T936">
        <f t="shared" si="59"/>
        <v>2014</v>
      </c>
    </row>
    <row r="937" spans="1:20" ht="49" x14ac:dyDescent="0.25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>
        <f t="shared" si="59"/>
        <v>2015</v>
      </c>
    </row>
    <row r="938" spans="1:20" ht="49" x14ac:dyDescent="0.25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>
        <f t="shared" si="59"/>
        <v>2011</v>
      </c>
    </row>
    <row r="939" spans="1:20" ht="49" x14ac:dyDescent="0.25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>
        <f t="shared" si="59"/>
        <v>2013</v>
      </c>
    </row>
    <row r="940" spans="1:20" ht="49" x14ac:dyDescent="0.25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>
        <f t="shared" si="59"/>
        <v>2012</v>
      </c>
    </row>
    <row r="941" spans="1:20" ht="49" x14ac:dyDescent="0.25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>
        <f t="shared" si="59"/>
        <v>2013</v>
      </c>
    </row>
    <row r="942" spans="1:20" ht="49" x14ac:dyDescent="0.25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110.28570000000001</v>
      </c>
      <c r="Q942" s="11" t="s">
        <v>8317</v>
      </c>
      <c r="R942" t="s">
        <v>8319</v>
      </c>
      <c r="S942" s="16">
        <f t="shared" si="58"/>
        <v>42182.008402777778</v>
      </c>
      <c r="T942">
        <f t="shared" si="59"/>
        <v>2015</v>
      </c>
    </row>
    <row r="943" spans="1:20" ht="49" x14ac:dyDescent="0.25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37.451599999999999</v>
      </c>
      <c r="Q943" s="11" t="s">
        <v>8317</v>
      </c>
      <c r="R943" t="s">
        <v>8319</v>
      </c>
      <c r="S943" s="16">
        <f t="shared" si="58"/>
        <v>42746.096585648149</v>
      </c>
      <c r="T943">
        <f t="shared" si="59"/>
        <v>2017</v>
      </c>
    </row>
    <row r="944" spans="1:20" ht="49" x14ac:dyDescent="0.25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>
        <f t="shared" si="59"/>
        <v>2016</v>
      </c>
    </row>
    <row r="945" spans="1:20" ht="33" x14ac:dyDescent="0.25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24.083300000000001</v>
      </c>
      <c r="Q945" s="11" t="s">
        <v>8317</v>
      </c>
      <c r="R945" t="s">
        <v>8319</v>
      </c>
      <c r="S945" s="16">
        <f t="shared" si="58"/>
        <v>42673.66788194445</v>
      </c>
      <c r="T945">
        <f t="shared" si="59"/>
        <v>2016</v>
      </c>
    </row>
    <row r="946" spans="1:20" ht="49" x14ac:dyDescent="0.25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69.406300000000002</v>
      </c>
      <c r="Q946" s="11" t="s">
        <v>8317</v>
      </c>
      <c r="R946" t="s">
        <v>8319</v>
      </c>
      <c r="S946" s="16">
        <f t="shared" si="58"/>
        <v>42444.583912037036</v>
      </c>
      <c r="T946">
        <f t="shared" si="59"/>
        <v>2016</v>
      </c>
    </row>
    <row r="947" spans="1:20" ht="49" x14ac:dyDescent="0.25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>
        <f t="shared" si="59"/>
        <v>2016</v>
      </c>
    </row>
    <row r="948" spans="1:20" ht="33" x14ac:dyDescent="0.25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>
        <f t="shared" si="59"/>
        <v>2016</v>
      </c>
    </row>
    <row r="949" spans="1:20" ht="49" x14ac:dyDescent="0.25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>
        <f t="shared" si="59"/>
        <v>2016</v>
      </c>
    </row>
    <row r="950" spans="1:20" ht="49" x14ac:dyDescent="0.25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>
        <f t="shared" si="59"/>
        <v>2016</v>
      </c>
    </row>
    <row r="951" spans="1:20" ht="49" x14ac:dyDescent="0.25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>
        <f t="shared" si="59"/>
        <v>2015</v>
      </c>
    </row>
    <row r="952" spans="1:20" ht="49" x14ac:dyDescent="0.25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58.416699999999999</v>
      </c>
      <c r="Q952" s="11" t="s">
        <v>8317</v>
      </c>
      <c r="R952" t="s">
        <v>8319</v>
      </c>
      <c r="S952" s="16">
        <f t="shared" si="58"/>
        <v>42356.750706018516</v>
      </c>
      <c r="T952">
        <f t="shared" si="59"/>
        <v>2015</v>
      </c>
    </row>
    <row r="953" spans="1:20" ht="17" x14ac:dyDescent="0.25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158.63640000000001</v>
      </c>
      <c r="Q953" s="11" t="s">
        <v>8317</v>
      </c>
      <c r="R953" t="s">
        <v>8319</v>
      </c>
      <c r="S953" s="16">
        <f t="shared" si="58"/>
        <v>42480.653611111105</v>
      </c>
      <c r="T953">
        <f t="shared" si="59"/>
        <v>2016</v>
      </c>
    </row>
    <row r="954" spans="1:20" ht="33" x14ac:dyDescent="0.25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99.857100000000003</v>
      </c>
      <c r="Q954" s="11" t="s">
        <v>8317</v>
      </c>
      <c r="R954" t="s">
        <v>8319</v>
      </c>
      <c r="S954" s="16">
        <f t="shared" si="58"/>
        <v>42662.613564814819</v>
      </c>
      <c r="T954">
        <f t="shared" si="59"/>
        <v>2016</v>
      </c>
    </row>
    <row r="955" spans="1:20" ht="49" x14ac:dyDescent="0.25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>
        <f t="shared" si="59"/>
        <v>2014</v>
      </c>
    </row>
    <row r="956" spans="1:20" ht="49" x14ac:dyDescent="0.25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89.191800000000001</v>
      </c>
      <c r="Q956" s="11" t="s">
        <v>8317</v>
      </c>
      <c r="R956" t="s">
        <v>8319</v>
      </c>
      <c r="S956" s="16">
        <f t="shared" si="58"/>
        <v>42194.833784722221</v>
      </c>
      <c r="T956">
        <f t="shared" si="59"/>
        <v>2015</v>
      </c>
    </row>
    <row r="957" spans="1:20" ht="49" x14ac:dyDescent="0.25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182.62370000000001</v>
      </c>
      <c r="Q957" s="11" t="s">
        <v>8317</v>
      </c>
      <c r="R957" t="s">
        <v>8319</v>
      </c>
      <c r="S957" s="16">
        <f t="shared" si="58"/>
        <v>42586.295138888891</v>
      </c>
      <c r="T957">
        <f t="shared" si="59"/>
        <v>2016</v>
      </c>
    </row>
    <row r="958" spans="1:20" ht="65" x14ac:dyDescent="0.25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50.647100000000002</v>
      </c>
      <c r="Q958" s="11" t="s">
        <v>8317</v>
      </c>
      <c r="R958" t="s">
        <v>8319</v>
      </c>
      <c r="S958" s="16">
        <f t="shared" si="58"/>
        <v>42060.913877314815</v>
      </c>
      <c r="T958">
        <f t="shared" si="59"/>
        <v>2015</v>
      </c>
    </row>
    <row r="959" spans="1:20" ht="33" x14ac:dyDescent="0.25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33.285699999999999</v>
      </c>
      <c r="Q959" s="11" t="s">
        <v>8317</v>
      </c>
      <c r="R959" t="s">
        <v>8319</v>
      </c>
      <c r="S959" s="16">
        <f t="shared" si="58"/>
        <v>42660.552465277782</v>
      </c>
      <c r="T959">
        <f t="shared" si="59"/>
        <v>2016</v>
      </c>
    </row>
    <row r="960" spans="1:20" ht="49" x14ac:dyDescent="0.25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51.823500000000003</v>
      </c>
      <c r="Q960" s="11" t="s">
        <v>8317</v>
      </c>
      <c r="R960" t="s">
        <v>8319</v>
      </c>
      <c r="S960" s="16">
        <f t="shared" si="58"/>
        <v>42082.802812499998</v>
      </c>
      <c r="T960">
        <f t="shared" si="59"/>
        <v>2015</v>
      </c>
    </row>
    <row r="961" spans="1:20" ht="49" x14ac:dyDescent="0.25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113.62569999999999</v>
      </c>
      <c r="Q961" s="11" t="s">
        <v>8317</v>
      </c>
      <c r="R961" t="s">
        <v>8319</v>
      </c>
      <c r="S961" s="16">
        <f t="shared" si="58"/>
        <v>41993.174363425926</v>
      </c>
      <c r="T961">
        <f t="shared" si="59"/>
        <v>2014</v>
      </c>
    </row>
    <row r="962" spans="1:20" ht="49" x14ac:dyDescent="0.25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IFERROR(ROUND(E962/L962,4),0)</f>
        <v>136.46279999999999</v>
      </c>
      <c r="Q962" s="11" t="s">
        <v>8317</v>
      </c>
      <c r="R962" t="s">
        <v>8319</v>
      </c>
      <c r="S962" s="16">
        <f t="shared" ref="S962:S1025" si="62">(((J962/60)/60)/24)+DATE(1970,1,1)</f>
        <v>42766.626793981486</v>
      </c>
      <c r="T962">
        <f t="shared" si="59"/>
        <v>2017</v>
      </c>
    </row>
    <row r="963" spans="1:20" ht="49" x14ac:dyDescent="0.25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364.35449999999997</v>
      </c>
      <c r="Q963" s="11" t="s">
        <v>8317</v>
      </c>
      <c r="R963" t="s">
        <v>8319</v>
      </c>
      <c r="S963" s="16">
        <f t="shared" si="62"/>
        <v>42740.693692129629</v>
      </c>
      <c r="T963">
        <f t="shared" ref="T963:T1026" si="63">YEAR(S963)</f>
        <v>2017</v>
      </c>
    </row>
    <row r="964" spans="1:20" ht="49" x14ac:dyDescent="0.25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19.243200000000002</v>
      </c>
      <c r="Q964" s="11" t="s">
        <v>8317</v>
      </c>
      <c r="R964" t="s">
        <v>8319</v>
      </c>
      <c r="S964" s="16">
        <f t="shared" si="62"/>
        <v>42373.712418981479</v>
      </c>
      <c r="T964">
        <f t="shared" si="63"/>
        <v>2016</v>
      </c>
    </row>
    <row r="965" spans="1:20" ht="33" x14ac:dyDescent="0.25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41.8889</v>
      </c>
      <c r="Q965" s="11" t="s">
        <v>8317</v>
      </c>
      <c r="R965" t="s">
        <v>8319</v>
      </c>
      <c r="S965" s="16">
        <f t="shared" si="62"/>
        <v>42625.635636574079</v>
      </c>
      <c r="T965">
        <f t="shared" si="63"/>
        <v>2016</v>
      </c>
    </row>
    <row r="966" spans="1:20" ht="49" x14ac:dyDescent="0.25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30.310300000000002</v>
      </c>
      <c r="Q966" s="11" t="s">
        <v>8317</v>
      </c>
      <c r="R966" t="s">
        <v>8319</v>
      </c>
      <c r="S966" s="16">
        <f t="shared" si="62"/>
        <v>42208.628692129627</v>
      </c>
      <c r="T966">
        <f t="shared" si="63"/>
        <v>2015</v>
      </c>
    </row>
    <row r="967" spans="1:20" ht="49" x14ac:dyDescent="0.25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49.666699999999999</v>
      </c>
      <c r="Q967" s="11" t="s">
        <v>8317</v>
      </c>
      <c r="R967" t="s">
        <v>8319</v>
      </c>
      <c r="S967" s="16">
        <f t="shared" si="62"/>
        <v>42637.016736111109</v>
      </c>
      <c r="T967">
        <f t="shared" si="63"/>
        <v>2016</v>
      </c>
    </row>
    <row r="968" spans="1:20" ht="49" x14ac:dyDescent="0.25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>
        <f t="shared" si="63"/>
        <v>2016</v>
      </c>
    </row>
    <row r="969" spans="1:20" ht="49" x14ac:dyDescent="0.25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43.975299999999997</v>
      </c>
      <c r="Q969" s="11" t="s">
        <v>8317</v>
      </c>
      <c r="R969" t="s">
        <v>8319</v>
      </c>
      <c r="S969" s="16">
        <f t="shared" si="62"/>
        <v>42422.254328703704</v>
      </c>
      <c r="T969">
        <f t="shared" si="63"/>
        <v>2016</v>
      </c>
    </row>
    <row r="970" spans="1:20" ht="49" x14ac:dyDescent="0.25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>
        <f t="shared" si="63"/>
        <v>2014</v>
      </c>
    </row>
    <row r="971" spans="1:20" ht="33" x14ac:dyDescent="0.25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1272.7273</v>
      </c>
      <c r="Q971" s="11" t="s">
        <v>8317</v>
      </c>
      <c r="R971" t="s">
        <v>8319</v>
      </c>
      <c r="S971" s="16">
        <f t="shared" si="62"/>
        <v>42742.30332175926</v>
      </c>
      <c r="T971">
        <f t="shared" si="63"/>
        <v>2017</v>
      </c>
    </row>
    <row r="972" spans="1:20" ht="49" x14ac:dyDescent="0.25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>
        <f t="shared" si="63"/>
        <v>2016</v>
      </c>
    </row>
    <row r="973" spans="1:20" ht="49" x14ac:dyDescent="0.25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>
        <f t="shared" si="63"/>
        <v>2015</v>
      </c>
    </row>
    <row r="974" spans="1:20" ht="49" x14ac:dyDescent="0.25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153.88890000000001</v>
      </c>
      <c r="Q974" s="11" t="s">
        <v>8317</v>
      </c>
      <c r="R974" t="s">
        <v>8319</v>
      </c>
      <c r="S974" s="16">
        <f t="shared" si="62"/>
        <v>41856.865717592591</v>
      </c>
      <c r="T974">
        <f t="shared" si="63"/>
        <v>2014</v>
      </c>
    </row>
    <row r="975" spans="1:20" ht="49" x14ac:dyDescent="0.25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51.375</v>
      </c>
      <c r="Q975" s="11" t="s">
        <v>8317</v>
      </c>
      <c r="R975" t="s">
        <v>8319</v>
      </c>
      <c r="S975" s="16">
        <f t="shared" si="62"/>
        <v>42257.014965277776</v>
      </c>
      <c r="T975">
        <f t="shared" si="63"/>
        <v>2015</v>
      </c>
    </row>
    <row r="976" spans="1:20" ht="49" x14ac:dyDescent="0.25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93.333299999999994</v>
      </c>
      <c r="Q976" s="11" t="s">
        <v>8317</v>
      </c>
      <c r="R976" t="s">
        <v>8319</v>
      </c>
      <c r="S976" s="16">
        <f t="shared" si="62"/>
        <v>42424.749490740738</v>
      </c>
      <c r="T976">
        <f t="shared" si="63"/>
        <v>2016</v>
      </c>
    </row>
    <row r="977" spans="1:20" ht="49" x14ac:dyDescent="0.25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108.625</v>
      </c>
      <c r="Q977" s="11" t="s">
        <v>8317</v>
      </c>
      <c r="R977" t="s">
        <v>8319</v>
      </c>
      <c r="S977" s="16">
        <f t="shared" si="62"/>
        <v>42489.696585648147</v>
      </c>
      <c r="T977">
        <f t="shared" si="63"/>
        <v>2016</v>
      </c>
    </row>
    <row r="978" spans="1:20" ht="49" x14ac:dyDescent="0.25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>
        <f t="shared" si="63"/>
        <v>2015</v>
      </c>
    </row>
    <row r="979" spans="1:20" ht="49" x14ac:dyDescent="0.25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>
        <f t="shared" si="63"/>
        <v>2016</v>
      </c>
    </row>
    <row r="980" spans="1:20" ht="49" x14ac:dyDescent="0.25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790.8374</v>
      </c>
      <c r="Q980" s="11" t="s">
        <v>8317</v>
      </c>
      <c r="R980" t="s">
        <v>8319</v>
      </c>
      <c r="S980" s="16">
        <f t="shared" si="62"/>
        <v>42395.309039351851</v>
      </c>
      <c r="T980">
        <f t="shared" si="63"/>
        <v>2016</v>
      </c>
    </row>
    <row r="981" spans="1:20" ht="49" x14ac:dyDescent="0.25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301.93920000000003</v>
      </c>
      <c r="Q981" s="11" t="s">
        <v>8317</v>
      </c>
      <c r="R981" t="s">
        <v>8319</v>
      </c>
      <c r="S981" s="16">
        <f t="shared" si="62"/>
        <v>42506.416990740734</v>
      </c>
      <c r="T981">
        <f t="shared" si="63"/>
        <v>2016</v>
      </c>
    </row>
    <row r="982" spans="1:20" ht="49" x14ac:dyDescent="0.25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47.935499999999998</v>
      </c>
      <c r="Q982" s="11" t="s">
        <v>8317</v>
      </c>
      <c r="R982" t="s">
        <v>8319</v>
      </c>
      <c r="S982" s="16">
        <f t="shared" si="62"/>
        <v>41928.904189814813</v>
      </c>
      <c r="T982">
        <f t="shared" si="63"/>
        <v>2014</v>
      </c>
    </row>
    <row r="983" spans="1:20" ht="49" x14ac:dyDescent="0.25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>
        <f t="shared" si="63"/>
        <v>2014</v>
      </c>
    </row>
    <row r="984" spans="1:20" ht="33" x14ac:dyDescent="0.25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>
        <f t="shared" si="63"/>
        <v>2016</v>
      </c>
    </row>
    <row r="985" spans="1:20" ht="49" x14ac:dyDescent="0.25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171.79329999999999</v>
      </c>
      <c r="Q985" s="11" t="s">
        <v>8317</v>
      </c>
      <c r="R985" t="s">
        <v>8319</v>
      </c>
      <c r="S985" s="16">
        <f t="shared" si="62"/>
        <v>42574.667650462965</v>
      </c>
      <c r="T985">
        <f t="shared" si="63"/>
        <v>2016</v>
      </c>
    </row>
    <row r="986" spans="1:20" ht="81" x14ac:dyDescent="0.25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35.333300000000001</v>
      </c>
      <c r="Q986" s="11" t="s">
        <v>8317</v>
      </c>
      <c r="R986" t="s">
        <v>8319</v>
      </c>
      <c r="S986" s="16">
        <f t="shared" si="62"/>
        <v>42061.11583333333</v>
      </c>
      <c r="T986">
        <f t="shared" si="63"/>
        <v>2015</v>
      </c>
    </row>
    <row r="987" spans="1:20" ht="49" x14ac:dyDescent="0.25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82.087000000000003</v>
      </c>
      <c r="Q987" s="11" t="s">
        <v>8317</v>
      </c>
      <c r="R987" t="s">
        <v>8319</v>
      </c>
      <c r="S987" s="16">
        <f t="shared" si="62"/>
        <v>42339.967708333337</v>
      </c>
      <c r="T987">
        <f t="shared" si="63"/>
        <v>2015</v>
      </c>
    </row>
    <row r="988" spans="1:20" ht="49" x14ac:dyDescent="0.25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110.86960000000001</v>
      </c>
      <c r="Q988" s="11" t="s">
        <v>8317</v>
      </c>
      <c r="R988" t="s">
        <v>8319</v>
      </c>
      <c r="S988" s="16">
        <f t="shared" si="62"/>
        <v>42324.767361111109</v>
      </c>
      <c r="T988">
        <f t="shared" si="63"/>
        <v>2015</v>
      </c>
    </row>
    <row r="989" spans="1:20" ht="49" x14ac:dyDescent="0.25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161.21950000000001</v>
      </c>
      <c r="Q989" s="11" t="s">
        <v>8317</v>
      </c>
      <c r="R989" t="s">
        <v>8319</v>
      </c>
      <c r="S989" s="16">
        <f t="shared" si="62"/>
        <v>41773.294560185182</v>
      </c>
      <c r="T989">
        <f t="shared" si="63"/>
        <v>2014</v>
      </c>
    </row>
    <row r="990" spans="1:20" ht="49" x14ac:dyDescent="0.25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>
        <f t="shared" si="63"/>
        <v>2016</v>
      </c>
    </row>
    <row r="991" spans="1:20" ht="17" x14ac:dyDescent="0.25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52.406300000000002</v>
      </c>
      <c r="Q991" s="11" t="s">
        <v>8317</v>
      </c>
      <c r="R991" t="s">
        <v>8319</v>
      </c>
      <c r="S991" s="16">
        <f t="shared" si="62"/>
        <v>42611.933969907404</v>
      </c>
      <c r="T991">
        <f t="shared" si="63"/>
        <v>2016</v>
      </c>
    </row>
    <row r="992" spans="1:20" ht="49" x14ac:dyDescent="0.25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>
        <f t="shared" si="63"/>
        <v>2014</v>
      </c>
    </row>
    <row r="993" spans="1:20" ht="81" x14ac:dyDescent="0.25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30.285699999999999</v>
      </c>
      <c r="Q993" s="11" t="s">
        <v>8317</v>
      </c>
      <c r="R993" t="s">
        <v>8319</v>
      </c>
      <c r="S993" s="16">
        <f t="shared" si="62"/>
        <v>42538.75680555556</v>
      </c>
      <c r="T993">
        <f t="shared" si="63"/>
        <v>2016</v>
      </c>
    </row>
    <row r="994" spans="1:20" ht="49" x14ac:dyDescent="0.25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>
        <f t="shared" si="63"/>
        <v>2016</v>
      </c>
    </row>
    <row r="995" spans="1:20" ht="49" x14ac:dyDescent="0.25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89.596900000000005</v>
      </c>
      <c r="Q995" s="11" t="s">
        <v>8317</v>
      </c>
      <c r="R995" t="s">
        <v>8319</v>
      </c>
      <c r="S995" s="16">
        <f t="shared" si="62"/>
        <v>42652.964907407411</v>
      </c>
      <c r="T995">
        <f t="shared" si="63"/>
        <v>2016</v>
      </c>
    </row>
    <row r="996" spans="1:20" ht="65" x14ac:dyDescent="0.25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424.4545</v>
      </c>
      <c r="Q996" s="11" t="s">
        <v>8317</v>
      </c>
      <c r="R996" t="s">
        <v>8319</v>
      </c>
      <c r="S996" s="16">
        <f t="shared" si="62"/>
        <v>41921.263078703705</v>
      </c>
      <c r="T996">
        <f t="shared" si="63"/>
        <v>2014</v>
      </c>
    </row>
    <row r="997" spans="1:20" ht="49" x14ac:dyDescent="0.25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80.666700000000006</v>
      </c>
      <c r="Q997" s="11" t="s">
        <v>8317</v>
      </c>
      <c r="R997" t="s">
        <v>8319</v>
      </c>
      <c r="S997" s="16">
        <f t="shared" si="62"/>
        <v>41947.940740740742</v>
      </c>
      <c r="T997">
        <f t="shared" si="63"/>
        <v>2014</v>
      </c>
    </row>
    <row r="998" spans="1:20" ht="33" x14ac:dyDescent="0.25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>
        <f t="shared" si="63"/>
        <v>2014</v>
      </c>
    </row>
    <row r="999" spans="1:20" ht="33" x14ac:dyDescent="0.25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8.125</v>
      </c>
      <c r="Q999" s="11" t="s">
        <v>8317</v>
      </c>
      <c r="R999" t="s">
        <v>8319</v>
      </c>
      <c r="S999" s="16">
        <f t="shared" si="62"/>
        <v>41941.10297453704</v>
      </c>
      <c r="T999">
        <f t="shared" si="63"/>
        <v>2014</v>
      </c>
    </row>
    <row r="1000" spans="1:20" ht="33" x14ac:dyDescent="0.25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153.42789999999999</v>
      </c>
      <c r="Q1000" s="11" t="s">
        <v>8317</v>
      </c>
      <c r="R1000" t="s">
        <v>8319</v>
      </c>
      <c r="S1000" s="16">
        <f t="shared" si="62"/>
        <v>42282.168993055559</v>
      </c>
      <c r="T1000">
        <f t="shared" si="63"/>
        <v>2015</v>
      </c>
    </row>
    <row r="1001" spans="1:20" ht="49" x14ac:dyDescent="0.25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292.07499999999999</v>
      </c>
      <c r="Q1001" s="11" t="s">
        <v>8317</v>
      </c>
      <c r="R1001" t="s">
        <v>8319</v>
      </c>
      <c r="S1001" s="16">
        <f t="shared" si="62"/>
        <v>41926.29965277778</v>
      </c>
      <c r="T1001">
        <f t="shared" si="63"/>
        <v>2014</v>
      </c>
    </row>
    <row r="1002" spans="1:20" ht="49" x14ac:dyDescent="0.25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>
        <f t="shared" si="63"/>
        <v>2017</v>
      </c>
    </row>
    <row r="1003" spans="1:20" ht="49" x14ac:dyDescent="0.25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>
        <f t="shared" si="63"/>
        <v>2016</v>
      </c>
    </row>
    <row r="1004" spans="1:20" ht="49" x14ac:dyDescent="0.25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134.5455</v>
      </c>
      <c r="Q1004" s="11" t="s">
        <v>8317</v>
      </c>
      <c r="R1004" t="s">
        <v>8319</v>
      </c>
      <c r="S1004" s="16">
        <f t="shared" si="62"/>
        <v>42325.684189814812</v>
      </c>
      <c r="T1004">
        <f t="shared" si="63"/>
        <v>2015</v>
      </c>
    </row>
    <row r="1005" spans="1:20" ht="49" x14ac:dyDescent="0.25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214.0667</v>
      </c>
      <c r="Q1005" s="11" t="s">
        <v>8317</v>
      </c>
      <c r="R1005" t="s">
        <v>8319</v>
      </c>
      <c r="S1005" s="16">
        <f t="shared" si="62"/>
        <v>42780.709039351852</v>
      </c>
      <c r="T1005">
        <f t="shared" si="63"/>
        <v>2017</v>
      </c>
    </row>
    <row r="1006" spans="1:20" ht="33" x14ac:dyDescent="0.25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216.33680000000001</v>
      </c>
      <c r="Q1006" s="11" t="s">
        <v>8317</v>
      </c>
      <c r="R1006" t="s">
        <v>8319</v>
      </c>
      <c r="S1006" s="16">
        <f t="shared" si="62"/>
        <v>42388.708645833336</v>
      </c>
      <c r="T1006">
        <f t="shared" si="63"/>
        <v>2016</v>
      </c>
    </row>
    <row r="1007" spans="1:20" ht="33" x14ac:dyDescent="0.25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932.31060000000002</v>
      </c>
      <c r="Q1007" s="11" t="s">
        <v>8317</v>
      </c>
      <c r="R1007" t="s">
        <v>8319</v>
      </c>
      <c r="S1007" s="16">
        <f t="shared" si="62"/>
        <v>42276.624803240738</v>
      </c>
      <c r="T1007">
        <f t="shared" si="63"/>
        <v>2015</v>
      </c>
    </row>
    <row r="1008" spans="1:20" ht="49" x14ac:dyDescent="0.25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>
        <f t="shared" si="63"/>
        <v>2014</v>
      </c>
    </row>
    <row r="1009" spans="1:20" ht="49" x14ac:dyDescent="0.25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174.94739999999999</v>
      </c>
      <c r="Q1009" s="11" t="s">
        <v>8317</v>
      </c>
      <c r="R1009" t="s">
        <v>8319</v>
      </c>
      <c r="S1009" s="16">
        <f t="shared" si="62"/>
        <v>42676.583599537036</v>
      </c>
      <c r="T1009">
        <f t="shared" si="63"/>
        <v>2016</v>
      </c>
    </row>
    <row r="1010" spans="1:20" ht="49" x14ac:dyDescent="0.25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>
        <f t="shared" si="63"/>
        <v>2016</v>
      </c>
    </row>
    <row r="1011" spans="1:20" ht="49" x14ac:dyDescent="0.25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>
        <f t="shared" si="63"/>
        <v>2016</v>
      </c>
    </row>
    <row r="1012" spans="1:20" ht="49" x14ac:dyDescent="0.25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>
        <f t="shared" si="63"/>
        <v>2016</v>
      </c>
    </row>
    <row r="1013" spans="1:20" ht="49" x14ac:dyDescent="0.25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>
        <f t="shared" si="63"/>
        <v>2014</v>
      </c>
    </row>
    <row r="1014" spans="1:20" ht="49" x14ac:dyDescent="0.25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1389.3561999999999</v>
      </c>
      <c r="Q1014" s="11" t="s">
        <v>8317</v>
      </c>
      <c r="R1014" t="s">
        <v>8319</v>
      </c>
      <c r="S1014" s="16">
        <f t="shared" si="62"/>
        <v>42714.440416666665</v>
      </c>
      <c r="T1014">
        <f t="shared" si="63"/>
        <v>2016</v>
      </c>
    </row>
    <row r="1015" spans="1:20" ht="49" x14ac:dyDescent="0.25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95.911100000000005</v>
      </c>
      <c r="Q1015" s="11" t="s">
        <v>8317</v>
      </c>
      <c r="R1015" t="s">
        <v>8319</v>
      </c>
      <c r="S1015" s="16">
        <f t="shared" si="62"/>
        <v>42339.833981481483</v>
      </c>
      <c r="T1015">
        <f t="shared" si="63"/>
        <v>2015</v>
      </c>
    </row>
    <row r="1016" spans="1:20" ht="33" x14ac:dyDescent="0.25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>
        <f t="shared" si="63"/>
        <v>2014</v>
      </c>
    </row>
    <row r="1017" spans="1:20" ht="33" x14ac:dyDescent="0.25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>
        <f t="shared" si="63"/>
        <v>2015</v>
      </c>
    </row>
    <row r="1018" spans="1:20" ht="49" x14ac:dyDescent="0.25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74.789500000000004</v>
      </c>
      <c r="Q1018" s="11" t="s">
        <v>8317</v>
      </c>
      <c r="R1018" t="s">
        <v>8319</v>
      </c>
      <c r="S1018" s="16">
        <f t="shared" si="62"/>
        <v>42422.107129629629</v>
      </c>
      <c r="T1018">
        <f t="shared" si="63"/>
        <v>2016</v>
      </c>
    </row>
    <row r="1019" spans="1:20" ht="49" x14ac:dyDescent="0.25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161.1183</v>
      </c>
      <c r="Q1019" s="11" t="s">
        <v>8317</v>
      </c>
      <c r="R1019" t="s">
        <v>8319</v>
      </c>
      <c r="S1019" s="16">
        <f t="shared" si="62"/>
        <v>42289.675173611111</v>
      </c>
      <c r="T1019">
        <f t="shared" si="63"/>
        <v>2015</v>
      </c>
    </row>
    <row r="1020" spans="1:20" ht="49" x14ac:dyDescent="0.25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88.714299999999994</v>
      </c>
      <c r="Q1020" s="11" t="s">
        <v>8317</v>
      </c>
      <c r="R1020" t="s">
        <v>8319</v>
      </c>
      <c r="S1020" s="16">
        <f t="shared" si="62"/>
        <v>42535.492280092592</v>
      </c>
      <c r="T1020">
        <f t="shared" si="63"/>
        <v>2016</v>
      </c>
    </row>
    <row r="1021" spans="1:20" ht="33" x14ac:dyDescent="0.25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>
        <f t="shared" si="63"/>
        <v>2015</v>
      </c>
    </row>
    <row r="1022" spans="1:20" ht="49" x14ac:dyDescent="0.25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>
        <f t="shared" si="63"/>
        <v>2015</v>
      </c>
    </row>
    <row r="1023" spans="1:20" ht="49" x14ac:dyDescent="0.25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22.079699999999999</v>
      </c>
      <c r="Q1023" s="11" t="s">
        <v>8323</v>
      </c>
      <c r="R1023" t="s">
        <v>8328</v>
      </c>
      <c r="S1023" s="16">
        <f t="shared" si="62"/>
        <v>42271.251979166671</v>
      </c>
      <c r="T1023">
        <f t="shared" si="63"/>
        <v>2015</v>
      </c>
    </row>
    <row r="1024" spans="1:20" ht="33" x14ac:dyDescent="0.25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31.054099999999998</v>
      </c>
      <c r="Q1024" s="11" t="s">
        <v>8323</v>
      </c>
      <c r="R1024" t="s">
        <v>8328</v>
      </c>
      <c r="S1024" s="16">
        <f t="shared" si="62"/>
        <v>42111.646724537044</v>
      </c>
      <c r="T1024">
        <f t="shared" si="63"/>
        <v>2015</v>
      </c>
    </row>
    <row r="1025" spans="1:20" ht="49" x14ac:dyDescent="0.25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36.206099999999999</v>
      </c>
      <c r="Q1025" s="11" t="s">
        <v>8323</v>
      </c>
      <c r="R1025" t="s">
        <v>8328</v>
      </c>
      <c r="S1025" s="16">
        <f t="shared" si="62"/>
        <v>42145.919687500005</v>
      </c>
      <c r="T1025">
        <f t="shared" si="63"/>
        <v>2015</v>
      </c>
    </row>
    <row r="1026" spans="1:20" ht="49" x14ac:dyDescent="0.25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IFERROR(ROUND(E1026/L1026,4),0)</f>
        <v>388.97620000000001</v>
      </c>
      <c r="Q1026" s="11" t="s">
        <v>8323</v>
      </c>
      <c r="R1026" t="s">
        <v>8328</v>
      </c>
      <c r="S1026" s="16">
        <f t="shared" ref="S1026:S1089" si="66">(((J1026/60)/60)/24)+DATE(1970,1,1)</f>
        <v>42370.580590277779</v>
      </c>
      <c r="T1026">
        <f t="shared" si="63"/>
        <v>2016</v>
      </c>
    </row>
    <row r="1027" spans="1:20" ht="33" x14ac:dyDescent="0.25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71.848600000000005</v>
      </c>
      <c r="Q1027" s="11" t="s">
        <v>8323</v>
      </c>
      <c r="R1027" t="s">
        <v>8328</v>
      </c>
      <c r="S1027" s="16">
        <f t="shared" si="66"/>
        <v>42049.833761574075</v>
      </c>
      <c r="T1027">
        <f t="shared" ref="T1027:T1090" si="67">YEAR(S1027)</f>
        <v>2015</v>
      </c>
    </row>
    <row r="1028" spans="1:20" ht="49" x14ac:dyDescent="0.25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57.381799999999998</v>
      </c>
      <c r="Q1028" s="11" t="s">
        <v>8323</v>
      </c>
      <c r="R1028" t="s">
        <v>8328</v>
      </c>
      <c r="S1028" s="16">
        <f t="shared" si="66"/>
        <v>42426.407592592594</v>
      </c>
      <c r="T1028">
        <f t="shared" si="67"/>
        <v>2016</v>
      </c>
    </row>
    <row r="1029" spans="1:20" ht="49" x14ac:dyDescent="0.25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69.666700000000006</v>
      </c>
      <c r="Q1029" s="11" t="s">
        <v>8323</v>
      </c>
      <c r="R1029" t="s">
        <v>8328</v>
      </c>
      <c r="S1029" s="16">
        <f t="shared" si="66"/>
        <v>41905.034108796295</v>
      </c>
      <c r="T1029">
        <f t="shared" si="67"/>
        <v>2014</v>
      </c>
    </row>
    <row r="1030" spans="1:20" ht="49" x14ac:dyDescent="0.25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45.988199999999999</v>
      </c>
      <c r="Q1030" s="11" t="s">
        <v>8323</v>
      </c>
      <c r="R1030" t="s">
        <v>8328</v>
      </c>
      <c r="S1030" s="16">
        <f t="shared" si="66"/>
        <v>42755.627372685187</v>
      </c>
      <c r="T1030">
        <f t="shared" si="67"/>
        <v>2017</v>
      </c>
    </row>
    <row r="1031" spans="1:20" ht="33" x14ac:dyDescent="0.25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79.2624</v>
      </c>
      <c r="Q1031" s="11" t="s">
        <v>8323</v>
      </c>
      <c r="R1031" t="s">
        <v>8328</v>
      </c>
      <c r="S1031" s="16">
        <f t="shared" si="66"/>
        <v>42044.711886574078</v>
      </c>
      <c r="T1031">
        <f t="shared" si="67"/>
        <v>2015</v>
      </c>
    </row>
    <row r="1032" spans="1:20" ht="33" x14ac:dyDescent="0.25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43.031399999999998</v>
      </c>
      <c r="Q1032" s="11" t="s">
        <v>8323</v>
      </c>
      <c r="R1032" t="s">
        <v>8328</v>
      </c>
      <c r="S1032" s="16">
        <f t="shared" si="66"/>
        <v>42611.483206018514</v>
      </c>
      <c r="T1032">
        <f t="shared" si="67"/>
        <v>2016</v>
      </c>
    </row>
    <row r="1033" spans="1:20" ht="49" x14ac:dyDescent="0.25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108.48480000000001</v>
      </c>
      <c r="Q1033" s="11" t="s">
        <v>8323</v>
      </c>
      <c r="R1033" t="s">
        <v>8328</v>
      </c>
      <c r="S1033" s="16">
        <f t="shared" si="66"/>
        <v>42324.764004629629</v>
      </c>
      <c r="T1033">
        <f t="shared" si="67"/>
        <v>2015</v>
      </c>
    </row>
    <row r="1034" spans="1:20" ht="17" x14ac:dyDescent="0.25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61.029600000000002</v>
      </c>
      <c r="Q1034" s="11" t="s">
        <v>8323</v>
      </c>
      <c r="R1034" t="s">
        <v>8328</v>
      </c>
      <c r="S1034" s="16">
        <f t="shared" si="66"/>
        <v>42514.666956018518</v>
      </c>
      <c r="T1034">
        <f t="shared" si="67"/>
        <v>2016</v>
      </c>
    </row>
    <row r="1035" spans="1:20" ht="49" x14ac:dyDescent="0.25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50.592599999999997</v>
      </c>
      <c r="Q1035" s="11" t="s">
        <v>8323</v>
      </c>
      <c r="R1035" t="s">
        <v>8328</v>
      </c>
      <c r="S1035" s="16">
        <f t="shared" si="66"/>
        <v>42688.732407407413</v>
      </c>
      <c r="T1035">
        <f t="shared" si="67"/>
        <v>2016</v>
      </c>
    </row>
    <row r="1036" spans="1:20" ht="49" x14ac:dyDescent="0.25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39.157200000000003</v>
      </c>
      <c r="Q1036" s="11" t="s">
        <v>8323</v>
      </c>
      <c r="R1036" t="s">
        <v>8328</v>
      </c>
      <c r="S1036" s="16">
        <f t="shared" si="66"/>
        <v>42555.166712962964</v>
      </c>
      <c r="T1036">
        <f t="shared" si="67"/>
        <v>2016</v>
      </c>
    </row>
    <row r="1037" spans="1:20" ht="49" x14ac:dyDescent="0.25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65.157899999999998</v>
      </c>
      <c r="Q1037" s="11" t="s">
        <v>8323</v>
      </c>
      <c r="R1037" t="s">
        <v>8328</v>
      </c>
      <c r="S1037" s="16">
        <f t="shared" si="66"/>
        <v>42016.641435185185</v>
      </c>
      <c r="T1037">
        <f t="shared" si="67"/>
        <v>2015</v>
      </c>
    </row>
    <row r="1038" spans="1:20" ht="49" x14ac:dyDescent="0.25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23.963100000000001</v>
      </c>
      <c r="Q1038" s="11" t="s">
        <v>8323</v>
      </c>
      <c r="R1038" t="s">
        <v>8328</v>
      </c>
      <c r="S1038" s="16">
        <f t="shared" si="66"/>
        <v>41249.448958333334</v>
      </c>
      <c r="T1038">
        <f t="shared" si="67"/>
        <v>2012</v>
      </c>
    </row>
    <row r="1039" spans="1:20" ht="49" x14ac:dyDescent="0.25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48.619</v>
      </c>
      <c r="Q1039" s="11" t="s">
        <v>8323</v>
      </c>
      <c r="R1039" t="s">
        <v>8328</v>
      </c>
      <c r="S1039" s="16">
        <f t="shared" si="66"/>
        <v>42119.822476851856</v>
      </c>
      <c r="T1039">
        <f t="shared" si="67"/>
        <v>2015</v>
      </c>
    </row>
    <row r="1040" spans="1:20" ht="49" x14ac:dyDescent="0.25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35.737699999999997</v>
      </c>
      <c r="Q1040" s="11" t="s">
        <v>8323</v>
      </c>
      <c r="R1040" t="s">
        <v>8328</v>
      </c>
      <c r="S1040" s="16">
        <f t="shared" si="66"/>
        <v>42418.231747685189</v>
      </c>
      <c r="T1040">
        <f t="shared" si="67"/>
        <v>2016</v>
      </c>
    </row>
    <row r="1041" spans="1:20" ht="49" x14ac:dyDescent="0.25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21.366700000000002</v>
      </c>
      <c r="Q1041" s="11" t="s">
        <v>8323</v>
      </c>
      <c r="R1041" t="s">
        <v>8328</v>
      </c>
      <c r="S1041" s="16">
        <f t="shared" si="66"/>
        <v>42692.109328703707</v>
      </c>
      <c r="T1041">
        <f t="shared" si="67"/>
        <v>2016</v>
      </c>
    </row>
    <row r="1042" spans="1:20" ht="49" x14ac:dyDescent="0.25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>
        <f t="shared" si="67"/>
        <v>2016</v>
      </c>
    </row>
    <row r="1043" spans="1:20" ht="49" x14ac:dyDescent="0.25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>
        <f t="shared" si="67"/>
        <v>2014</v>
      </c>
    </row>
    <row r="1044" spans="1:20" ht="49" x14ac:dyDescent="0.25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>
        <f t="shared" si="67"/>
        <v>2014</v>
      </c>
    </row>
    <row r="1045" spans="1:20" ht="49" x14ac:dyDescent="0.25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29.2363</v>
      </c>
      <c r="Q1045" s="11" t="s">
        <v>8329</v>
      </c>
      <c r="R1045" t="s">
        <v>8330</v>
      </c>
      <c r="S1045" s="16">
        <f t="shared" si="66"/>
        <v>42114.252951388888</v>
      </c>
      <c r="T1045">
        <f t="shared" si="67"/>
        <v>2015</v>
      </c>
    </row>
    <row r="1046" spans="1:20" ht="49" x14ac:dyDescent="0.25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>
        <f t="shared" si="67"/>
        <v>2015</v>
      </c>
    </row>
    <row r="1047" spans="1:20" ht="49" x14ac:dyDescent="0.25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>
        <f t="shared" si="67"/>
        <v>2014</v>
      </c>
    </row>
    <row r="1048" spans="1:20" ht="49" x14ac:dyDescent="0.25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>
        <f t="shared" si="67"/>
        <v>2015</v>
      </c>
    </row>
    <row r="1049" spans="1:20" ht="49" x14ac:dyDescent="0.25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>
        <f t="shared" si="67"/>
        <v>2014</v>
      </c>
    </row>
    <row r="1050" spans="1:20" ht="49" x14ac:dyDescent="0.25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>
        <f t="shared" si="67"/>
        <v>2016</v>
      </c>
    </row>
    <row r="1051" spans="1:20" ht="17" x14ac:dyDescent="0.25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>
        <f t="shared" si="67"/>
        <v>2016</v>
      </c>
    </row>
    <row r="1052" spans="1:20" ht="17" x14ac:dyDescent="0.25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>
        <f t="shared" si="67"/>
        <v>2015</v>
      </c>
    </row>
    <row r="1053" spans="1:20" ht="49" x14ac:dyDescent="0.25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>
        <f t="shared" si="67"/>
        <v>2014</v>
      </c>
    </row>
    <row r="1054" spans="1:20" ht="65" x14ac:dyDescent="0.25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>
        <f t="shared" si="67"/>
        <v>2016</v>
      </c>
    </row>
    <row r="1055" spans="1:20" ht="49" x14ac:dyDescent="0.25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>
        <f t="shared" si="67"/>
        <v>2017</v>
      </c>
    </row>
    <row r="1056" spans="1:20" ht="49" x14ac:dyDescent="0.25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>
        <f t="shared" si="67"/>
        <v>2014</v>
      </c>
    </row>
    <row r="1057" spans="1:20" ht="49" x14ac:dyDescent="0.25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>
        <f t="shared" si="67"/>
        <v>2016</v>
      </c>
    </row>
    <row r="1058" spans="1:20" ht="49" x14ac:dyDescent="0.25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>
        <f t="shared" si="67"/>
        <v>2015</v>
      </c>
    </row>
    <row r="1059" spans="1:20" ht="33" x14ac:dyDescent="0.25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>
        <f t="shared" si="67"/>
        <v>2016</v>
      </c>
    </row>
    <row r="1060" spans="1:20" ht="49" x14ac:dyDescent="0.25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>
        <f t="shared" si="67"/>
        <v>2015</v>
      </c>
    </row>
    <row r="1061" spans="1:20" ht="17" x14ac:dyDescent="0.25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>
        <f t="shared" si="67"/>
        <v>2015</v>
      </c>
    </row>
    <row r="1062" spans="1:20" ht="49" x14ac:dyDescent="0.25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>
        <f t="shared" si="67"/>
        <v>2015</v>
      </c>
    </row>
    <row r="1063" spans="1:20" ht="33" x14ac:dyDescent="0.25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>
        <f t="shared" si="67"/>
        <v>2016</v>
      </c>
    </row>
    <row r="1064" spans="1:20" ht="17" x14ac:dyDescent="0.25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>
        <f t="shared" si="67"/>
        <v>2016</v>
      </c>
    </row>
    <row r="1065" spans="1:20" ht="49" x14ac:dyDescent="0.25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>
        <f t="shared" si="67"/>
        <v>2016</v>
      </c>
    </row>
    <row r="1066" spans="1:20" ht="49" x14ac:dyDescent="0.25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65.666700000000006</v>
      </c>
      <c r="Q1066" s="11" t="s">
        <v>8331</v>
      </c>
      <c r="R1066" t="s">
        <v>8332</v>
      </c>
      <c r="S1066" s="16">
        <f t="shared" si="66"/>
        <v>41417.228043981479</v>
      </c>
      <c r="T1066">
        <f t="shared" si="67"/>
        <v>2013</v>
      </c>
    </row>
    <row r="1067" spans="1:20" ht="49" x14ac:dyDescent="0.25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>
        <f t="shared" si="67"/>
        <v>2014</v>
      </c>
    </row>
    <row r="1068" spans="1:20" ht="49" x14ac:dyDescent="0.25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34.128399999999999</v>
      </c>
      <c r="Q1068" s="11" t="s">
        <v>8331</v>
      </c>
      <c r="R1068" t="s">
        <v>8332</v>
      </c>
      <c r="S1068" s="16">
        <f t="shared" si="66"/>
        <v>41445.962754629632</v>
      </c>
      <c r="T1068">
        <f t="shared" si="67"/>
        <v>2013</v>
      </c>
    </row>
    <row r="1069" spans="1:20" ht="49" x14ac:dyDescent="0.25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>
        <f t="shared" si="67"/>
        <v>2013</v>
      </c>
    </row>
    <row r="1070" spans="1:20" ht="49" x14ac:dyDescent="0.25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>
        <f t="shared" si="67"/>
        <v>2016</v>
      </c>
    </row>
    <row r="1071" spans="1:20" ht="49" x14ac:dyDescent="0.25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40.476199999999999</v>
      </c>
      <c r="Q1071" s="11" t="s">
        <v>8331</v>
      </c>
      <c r="R1071" t="s">
        <v>8332</v>
      </c>
      <c r="S1071" s="16">
        <f t="shared" si="66"/>
        <v>41572.229849537034</v>
      </c>
      <c r="T1071">
        <f t="shared" si="67"/>
        <v>2013</v>
      </c>
    </row>
    <row r="1072" spans="1:20" ht="49" x14ac:dyDescent="0.25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>
        <f t="shared" si="67"/>
        <v>2012</v>
      </c>
    </row>
    <row r="1073" spans="1:20" ht="49" x14ac:dyDescent="0.25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>
        <f t="shared" si="67"/>
        <v>2015</v>
      </c>
    </row>
    <row r="1074" spans="1:20" ht="49" x14ac:dyDescent="0.25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>
        <f t="shared" si="67"/>
        <v>2014</v>
      </c>
    </row>
    <row r="1075" spans="1:20" ht="33" x14ac:dyDescent="0.25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>
        <f t="shared" si="67"/>
        <v>2011</v>
      </c>
    </row>
    <row r="1076" spans="1:20" ht="49" x14ac:dyDescent="0.25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113.5667</v>
      </c>
      <c r="Q1076" s="11" t="s">
        <v>8331</v>
      </c>
      <c r="R1076" t="s">
        <v>8332</v>
      </c>
      <c r="S1076" s="16">
        <f t="shared" si="66"/>
        <v>41613.172974537039</v>
      </c>
      <c r="T1076">
        <f t="shared" si="67"/>
        <v>2013</v>
      </c>
    </row>
    <row r="1077" spans="1:20" ht="33" x14ac:dyDescent="0.25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>
        <f t="shared" si="67"/>
        <v>2012</v>
      </c>
    </row>
    <row r="1078" spans="1:20" ht="49" x14ac:dyDescent="0.25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48.280999999999999</v>
      </c>
      <c r="Q1078" s="11" t="s">
        <v>8331</v>
      </c>
      <c r="R1078" t="s">
        <v>8332</v>
      </c>
      <c r="S1078" s="16">
        <f t="shared" si="66"/>
        <v>41838.377893518518</v>
      </c>
      <c r="T1078">
        <f t="shared" si="67"/>
        <v>2014</v>
      </c>
    </row>
    <row r="1079" spans="1:20" ht="49" x14ac:dyDescent="0.25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43.975999999999999</v>
      </c>
      <c r="Q1079" s="11" t="s">
        <v>8331</v>
      </c>
      <c r="R1079" t="s">
        <v>8332</v>
      </c>
      <c r="S1079" s="16">
        <f t="shared" si="66"/>
        <v>42353.16679398148</v>
      </c>
      <c r="T1079">
        <f t="shared" si="67"/>
        <v>2015</v>
      </c>
    </row>
    <row r="1080" spans="1:20" ht="49" x14ac:dyDescent="0.25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>
        <f t="shared" si="67"/>
        <v>2011</v>
      </c>
    </row>
    <row r="1081" spans="1:20" ht="49" x14ac:dyDescent="0.25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37.666699999999999</v>
      </c>
      <c r="Q1081" s="11" t="s">
        <v>8331</v>
      </c>
      <c r="R1081" t="s">
        <v>8332</v>
      </c>
      <c r="S1081" s="16">
        <f t="shared" si="66"/>
        <v>42479.566388888896</v>
      </c>
      <c r="T1081">
        <f t="shared" si="67"/>
        <v>2016</v>
      </c>
    </row>
    <row r="1082" spans="1:20" ht="49" x14ac:dyDescent="0.25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18.581600000000002</v>
      </c>
      <c r="Q1082" s="11" t="s">
        <v>8331</v>
      </c>
      <c r="R1082" t="s">
        <v>8332</v>
      </c>
      <c r="S1082" s="16">
        <f t="shared" si="66"/>
        <v>41740.138113425928</v>
      </c>
      <c r="T1082">
        <f t="shared" si="67"/>
        <v>2014</v>
      </c>
    </row>
    <row r="1083" spans="1:20" ht="49" x14ac:dyDescent="0.25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>
        <f t="shared" si="67"/>
        <v>2014</v>
      </c>
    </row>
    <row r="1084" spans="1:20" ht="33" x14ac:dyDescent="0.25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18.666699999999999</v>
      </c>
      <c r="Q1084" s="11" t="s">
        <v>8331</v>
      </c>
      <c r="R1084" t="s">
        <v>8332</v>
      </c>
      <c r="S1084" s="16">
        <f t="shared" si="66"/>
        <v>41101.906111111115</v>
      </c>
      <c r="T1084">
        <f t="shared" si="67"/>
        <v>2012</v>
      </c>
    </row>
    <row r="1085" spans="1:20" ht="49" x14ac:dyDescent="0.25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>
        <f t="shared" si="67"/>
        <v>2014</v>
      </c>
    </row>
    <row r="1086" spans="1:20" ht="17" x14ac:dyDescent="0.25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>
        <f t="shared" si="67"/>
        <v>2014</v>
      </c>
    </row>
    <row r="1087" spans="1:20" ht="33" x14ac:dyDescent="0.25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>
        <f t="shared" si="67"/>
        <v>2016</v>
      </c>
    </row>
    <row r="1088" spans="1:20" ht="17" x14ac:dyDescent="0.25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>
        <f t="shared" si="67"/>
        <v>2014</v>
      </c>
    </row>
    <row r="1089" spans="1:20" ht="49" x14ac:dyDescent="0.25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>
        <f t="shared" si="67"/>
        <v>2014</v>
      </c>
    </row>
    <row r="1090" spans="1:20" ht="33" x14ac:dyDescent="0.25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IFERROR(ROUND(E1090/L1090,4),0)</f>
        <v>43.417299999999997</v>
      </c>
      <c r="Q1090" s="11" t="s">
        <v>8331</v>
      </c>
      <c r="R1090" t="s">
        <v>8332</v>
      </c>
      <c r="S1090" s="16">
        <f t="shared" ref="S1090:S1153" si="70">(((J1090/60)/60)/24)+DATE(1970,1,1)</f>
        <v>41723.799386574072</v>
      </c>
      <c r="T1090">
        <f t="shared" si="67"/>
        <v>2014</v>
      </c>
    </row>
    <row r="1091" spans="1:20" ht="33" x14ac:dyDescent="0.25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23.959199999999999</v>
      </c>
      <c r="Q1091" s="11" t="s">
        <v>8331</v>
      </c>
      <c r="R1091" t="s">
        <v>8332</v>
      </c>
      <c r="S1091" s="16">
        <f t="shared" si="70"/>
        <v>42151.189525462964</v>
      </c>
      <c r="T1091">
        <f t="shared" ref="T1091:T1154" si="71">YEAR(S1091)</f>
        <v>2015</v>
      </c>
    </row>
    <row r="1092" spans="1:20" ht="49" x14ac:dyDescent="0.25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>
        <f t="shared" si="71"/>
        <v>2015</v>
      </c>
    </row>
    <row r="1093" spans="1:20" ht="49" x14ac:dyDescent="0.25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>
        <f t="shared" si="71"/>
        <v>2016</v>
      </c>
    </row>
    <row r="1094" spans="1:20" ht="49" x14ac:dyDescent="0.25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>
        <f t="shared" si="71"/>
        <v>2012</v>
      </c>
    </row>
    <row r="1095" spans="1:20" ht="49" x14ac:dyDescent="0.25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10.5625</v>
      </c>
      <c r="Q1095" s="11" t="s">
        <v>8331</v>
      </c>
      <c r="R1095" t="s">
        <v>8332</v>
      </c>
      <c r="S1095" s="16">
        <f t="shared" si="70"/>
        <v>42396.973807870367</v>
      </c>
      <c r="T1095">
        <f t="shared" si="71"/>
        <v>2016</v>
      </c>
    </row>
    <row r="1096" spans="1:20" ht="49" x14ac:dyDescent="0.25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122.0004</v>
      </c>
      <c r="Q1096" s="11" t="s">
        <v>8331</v>
      </c>
      <c r="R1096" t="s">
        <v>8332</v>
      </c>
      <c r="S1096" s="16">
        <f t="shared" si="70"/>
        <v>40795.713344907403</v>
      </c>
      <c r="T1096">
        <f t="shared" si="71"/>
        <v>2011</v>
      </c>
    </row>
    <row r="1097" spans="1:20" ht="49" x14ac:dyDescent="0.25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267.80849999999998</v>
      </c>
      <c r="Q1097" s="11" t="s">
        <v>8331</v>
      </c>
      <c r="R1097" t="s">
        <v>8332</v>
      </c>
      <c r="S1097" s="16">
        <f t="shared" si="70"/>
        <v>41486.537268518521</v>
      </c>
      <c r="T1097">
        <f t="shared" si="71"/>
        <v>2013</v>
      </c>
    </row>
    <row r="1098" spans="1:20" ht="49" x14ac:dyDescent="0.25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74.206900000000005</v>
      </c>
      <c r="Q1098" s="11" t="s">
        <v>8331</v>
      </c>
      <c r="R1098" t="s">
        <v>8332</v>
      </c>
      <c r="S1098" s="16">
        <f t="shared" si="70"/>
        <v>41885.51798611111</v>
      </c>
      <c r="T1098">
        <f t="shared" si="71"/>
        <v>2014</v>
      </c>
    </row>
    <row r="1099" spans="1:20" ht="49" x14ac:dyDescent="0.25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6.7142999999999997</v>
      </c>
      <c r="Q1099" s="11" t="s">
        <v>8331</v>
      </c>
      <c r="R1099" t="s">
        <v>8332</v>
      </c>
      <c r="S1099" s="16">
        <f t="shared" si="70"/>
        <v>41660.792557870373</v>
      </c>
      <c r="T1099">
        <f t="shared" si="71"/>
        <v>2014</v>
      </c>
    </row>
    <row r="1100" spans="1:20" ht="33" x14ac:dyDescent="0.25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81.954499999999996</v>
      </c>
      <c r="Q1100" s="11" t="s">
        <v>8331</v>
      </c>
      <c r="R1100" t="s">
        <v>8332</v>
      </c>
      <c r="S1100" s="16">
        <f t="shared" si="70"/>
        <v>41712.762673611112</v>
      </c>
      <c r="T1100">
        <f t="shared" si="71"/>
        <v>2014</v>
      </c>
    </row>
    <row r="1101" spans="1:20" ht="49" x14ac:dyDescent="0.25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>
        <f t="shared" si="71"/>
        <v>2015</v>
      </c>
    </row>
    <row r="1102" spans="1:20" ht="49" x14ac:dyDescent="0.25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>
        <f t="shared" si="71"/>
        <v>2016</v>
      </c>
    </row>
    <row r="1103" spans="1:20" ht="33" x14ac:dyDescent="0.25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6.8333000000000004</v>
      </c>
      <c r="Q1103" s="11" t="s">
        <v>8331</v>
      </c>
      <c r="R1103" t="s">
        <v>8332</v>
      </c>
      <c r="S1103" s="16">
        <f t="shared" si="70"/>
        <v>42538.77243055556</v>
      </c>
      <c r="T1103">
        <f t="shared" si="71"/>
        <v>2016</v>
      </c>
    </row>
    <row r="1104" spans="1:20" ht="49" x14ac:dyDescent="0.25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17.708300000000001</v>
      </c>
      <c r="Q1104" s="11" t="s">
        <v>8331</v>
      </c>
      <c r="R1104" t="s">
        <v>8332</v>
      </c>
      <c r="S1104" s="16">
        <f t="shared" si="70"/>
        <v>41577.045428240745</v>
      </c>
      <c r="T1104">
        <f t="shared" si="71"/>
        <v>2013</v>
      </c>
    </row>
    <row r="1105" spans="1:20" ht="49" x14ac:dyDescent="0.25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>
        <f t="shared" si="71"/>
        <v>2016</v>
      </c>
    </row>
    <row r="1106" spans="1:20" ht="49" x14ac:dyDescent="0.25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80.297300000000007</v>
      </c>
      <c r="Q1106" s="11" t="s">
        <v>8331</v>
      </c>
      <c r="R1106" t="s">
        <v>8332</v>
      </c>
      <c r="S1106" s="16">
        <f t="shared" si="70"/>
        <v>41771.40996527778</v>
      </c>
      <c r="T1106">
        <f t="shared" si="71"/>
        <v>2014</v>
      </c>
    </row>
    <row r="1107" spans="1:20" ht="49" x14ac:dyDescent="0.25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>
        <f t="shared" si="71"/>
        <v>2014</v>
      </c>
    </row>
    <row r="1108" spans="1:20" ht="49" x14ac:dyDescent="0.25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23.571400000000001</v>
      </c>
      <c r="Q1108" s="11" t="s">
        <v>8331</v>
      </c>
      <c r="R1108" t="s">
        <v>8332</v>
      </c>
      <c r="S1108" s="16">
        <f t="shared" si="70"/>
        <v>40973.740451388891</v>
      </c>
      <c r="T1108">
        <f t="shared" si="71"/>
        <v>2012</v>
      </c>
    </row>
    <row r="1109" spans="1:20" ht="65" x14ac:dyDescent="0.25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>
        <f t="shared" si="71"/>
        <v>2014</v>
      </c>
    </row>
    <row r="1110" spans="1:20" ht="49" x14ac:dyDescent="0.25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34.881</v>
      </c>
      <c r="Q1110" s="11" t="s">
        <v>8331</v>
      </c>
      <c r="R1110" t="s">
        <v>8332</v>
      </c>
      <c r="S1110" s="16">
        <f t="shared" si="70"/>
        <v>40952.636979166666</v>
      </c>
      <c r="T1110">
        <f t="shared" si="71"/>
        <v>2012</v>
      </c>
    </row>
    <row r="1111" spans="1:20" ht="49" x14ac:dyDescent="0.25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>
        <f t="shared" si="71"/>
        <v>2016</v>
      </c>
    </row>
    <row r="1112" spans="1:20" ht="49" x14ac:dyDescent="0.25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23.181799999999999</v>
      </c>
      <c r="Q1112" s="11" t="s">
        <v>8331</v>
      </c>
      <c r="R1112" t="s">
        <v>8332</v>
      </c>
      <c r="S1112" s="16">
        <f t="shared" si="70"/>
        <v>41220.933124999996</v>
      </c>
      <c r="T1112">
        <f t="shared" si="71"/>
        <v>2012</v>
      </c>
    </row>
    <row r="1113" spans="1:20" ht="49" x14ac:dyDescent="0.25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>
        <f t="shared" si="71"/>
        <v>2015</v>
      </c>
    </row>
    <row r="1114" spans="1:20" ht="49" x14ac:dyDescent="0.25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100.2337</v>
      </c>
      <c r="Q1114" s="11" t="s">
        <v>8331</v>
      </c>
      <c r="R1114" t="s">
        <v>8332</v>
      </c>
      <c r="S1114" s="16">
        <f t="shared" si="70"/>
        <v>41963.759386574078</v>
      </c>
      <c r="T1114">
        <f t="shared" si="71"/>
        <v>2014</v>
      </c>
    </row>
    <row r="1115" spans="1:20" ht="49" x14ac:dyDescent="0.25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>
        <f t="shared" si="71"/>
        <v>2014</v>
      </c>
    </row>
    <row r="1116" spans="1:20" ht="49" x14ac:dyDescent="0.25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3.3332999999999999</v>
      </c>
      <c r="Q1116" s="11" t="s">
        <v>8331</v>
      </c>
      <c r="R1116" t="s">
        <v>8332</v>
      </c>
      <c r="S1116" s="16">
        <f t="shared" si="70"/>
        <v>41526.345914351856</v>
      </c>
      <c r="T1116">
        <f t="shared" si="71"/>
        <v>2013</v>
      </c>
    </row>
    <row r="1117" spans="1:20" ht="49" x14ac:dyDescent="0.25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>
        <f t="shared" si="71"/>
        <v>2016</v>
      </c>
    </row>
    <row r="1118" spans="1:20" ht="33" x14ac:dyDescent="0.25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17.852</v>
      </c>
      <c r="Q1118" s="11" t="s">
        <v>8331</v>
      </c>
      <c r="R1118" t="s">
        <v>8332</v>
      </c>
      <c r="S1118" s="16">
        <f t="shared" si="70"/>
        <v>41009.847314814811</v>
      </c>
      <c r="T1118">
        <f t="shared" si="71"/>
        <v>2012</v>
      </c>
    </row>
    <row r="1119" spans="1:20" ht="49" x14ac:dyDescent="0.25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10.375</v>
      </c>
      <c r="Q1119" s="11" t="s">
        <v>8331</v>
      </c>
      <c r="R1119" t="s">
        <v>8332</v>
      </c>
      <c r="S1119" s="16">
        <f t="shared" si="70"/>
        <v>42333.598530092597</v>
      </c>
      <c r="T1119">
        <f t="shared" si="71"/>
        <v>2015</v>
      </c>
    </row>
    <row r="1120" spans="1:20" ht="49" x14ac:dyDescent="0.25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36.333300000000001</v>
      </c>
      <c r="Q1120" s="11" t="s">
        <v>8331</v>
      </c>
      <c r="R1120" t="s">
        <v>8332</v>
      </c>
      <c r="S1120" s="16">
        <f t="shared" si="70"/>
        <v>41704.16642361111</v>
      </c>
      <c r="T1120">
        <f t="shared" si="71"/>
        <v>2014</v>
      </c>
    </row>
    <row r="1121" spans="1:20" ht="49" x14ac:dyDescent="0.25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>
        <f t="shared" si="71"/>
        <v>2014</v>
      </c>
    </row>
    <row r="1122" spans="1:20" ht="33" x14ac:dyDescent="0.25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>
        <f t="shared" si="71"/>
        <v>2011</v>
      </c>
    </row>
    <row r="1123" spans="1:20" ht="49" x14ac:dyDescent="0.25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>
        <f t="shared" si="71"/>
        <v>2016</v>
      </c>
    </row>
    <row r="1124" spans="1:20" ht="49" x14ac:dyDescent="0.25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>
        <f t="shared" si="71"/>
        <v>2013</v>
      </c>
    </row>
    <row r="1125" spans="1:20" ht="49" x14ac:dyDescent="0.25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3.6667000000000001</v>
      </c>
      <c r="Q1125" s="11" t="s">
        <v>8331</v>
      </c>
      <c r="R1125" t="s">
        <v>8332</v>
      </c>
      <c r="S1125" s="16">
        <f t="shared" si="70"/>
        <v>41718.5237037037</v>
      </c>
      <c r="T1125">
        <f t="shared" si="71"/>
        <v>2014</v>
      </c>
    </row>
    <row r="1126" spans="1:20" ht="49" x14ac:dyDescent="0.25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60.714300000000001</v>
      </c>
      <c r="Q1126" s="11" t="s">
        <v>8331</v>
      </c>
      <c r="R1126" t="s">
        <v>8333</v>
      </c>
      <c r="S1126" s="16">
        <f t="shared" si="70"/>
        <v>42094.667256944449</v>
      </c>
      <c r="T1126">
        <f t="shared" si="71"/>
        <v>2015</v>
      </c>
    </row>
    <row r="1127" spans="1:20" ht="49" x14ac:dyDescent="0.25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>
        <f t="shared" si="71"/>
        <v>2015</v>
      </c>
    </row>
    <row r="1128" spans="1:20" ht="33" x14ac:dyDescent="0.25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>
        <f t="shared" si="71"/>
        <v>2016</v>
      </c>
    </row>
    <row r="1129" spans="1:20" ht="65" x14ac:dyDescent="0.25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25.434799999999999</v>
      </c>
      <c r="Q1129" s="11" t="s">
        <v>8331</v>
      </c>
      <c r="R1129" t="s">
        <v>8333</v>
      </c>
      <c r="S1129" s="16">
        <f t="shared" si="70"/>
        <v>41926.854166666664</v>
      </c>
      <c r="T1129">
        <f t="shared" si="71"/>
        <v>2014</v>
      </c>
    </row>
    <row r="1130" spans="1:20" ht="17" x14ac:dyDescent="0.25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>
        <f t="shared" si="71"/>
        <v>2014</v>
      </c>
    </row>
    <row r="1131" spans="1:20" ht="49" x14ac:dyDescent="0.25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>
        <f t="shared" si="71"/>
        <v>2016</v>
      </c>
    </row>
    <row r="1132" spans="1:20" ht="49" x14ac:dyDescent="0.25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3.6667000000000001</v>
      </c>
      <c r="Q1132" s="11" t="s">
        <v>8331</v>
      </c>
      <c r="R1132" t="s">
        <v>8333</v>
      </c>
      <c r="S1132" s="16">
        <f t="shared" si="70"/>
        <v>41908.996527777781</v>
      </c>
      <c r="T1132">
        <f t="shared" si="71"/>
        <v>2014</v>
      </c>
    </row>
    <row r="1133" spans="1:20" ht="49" x14ac:dyDescent="0.25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>
        <f t="shared" si="71"/>
        <v>2015</v>
      </c>
    </row>
    <row r="1134" spans="1:20" ht="49" x14ac:dyDescent="0.25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110.61539999999999</v>
      </c>
      <c r="Q1134" s="11" t="s">
        <v>8331</v>
      </c>
      <c r="R1134" t="s">
        <v>8333</v>
      </c>
      <c r="S1134" s="16">
        <f t="shared" si="70"/>
        <v>42706.115405092598</v>
      </c>
      <c r="T1134">
        <f t="shared" si="71"/>
        <v>2016</v>
      </c>
    </row>
    <row r="1135" spans="1:20" ht="49" x14ac:dyDescent="0.25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>
        <f t="shared" si="71"/>
        <v>2014</v>
      </c>
    </row>
    <row r="1136" spans="1:20" ht="49" x14ac:dyDescent="0.25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>
        <f t="shared" si="71"/>
        <v>2014</v>
      </c>
    </row>
    <row r="1137" spans="1:20" ht="65" x14ac:dyDescent="0.25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>
        <f t="shared" si="71"/>
        <v>2016</v>
      </c>
    </row>
    <row r="1138" spans="1:20" ht="49" x14ac:dyDescent="0.25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>
        <f t="shared" si="71"/>
        <v>2015</v>
      </c>
    </row>
    <row r="1139" spans="1:20" ht="49" x14ac:dyDescent="0.25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253.20509999999999</v>
      </c>
      <c r="Q1139" s="11" t="s">
        <v>8331</v>
      </c>
      <c r="R1139" t="s">
        <v>8333</v>
      </c>
      <c r="S1139" s="16">
        <f t="shared" si="70"/>
        <v>42453.819687499999</v>
      </c>
      <c r="T1139">
        <f t="shared" si="71"/>
        <v>2016</v>
      </c>
    </row>
    <row r="1140" spans="1:20" ht="49" x14ac:dyDescent="0.25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>
        <f t="shared" si="71"/>
        <v>2017</v>
      </c>
    </row>
    <row r="1141" spans="1:20" ht="49" x14ac:dyDescent="0.25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>
        <f t="shared" si="71"/>
        <v>2014</v>
      </c>
    </row>
    <row r="1142" spans="1:20" ht="49" x14ac:dyDescent="0.25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>
        <f t="shared" si="71"/>
        <v>2015</v>
      </c>
    </row>
    <row r="1143" spans="1:20" ht="17" x14ac:dyDescent="0.25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>
        <f t="shared" si="71"/>
        <v>2015</v>
      </c>
    </row>
    <row r="1144" spans="1:20" ht="49" x14ac:dyDescent="0.25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>
        <f t="shared" si="71"/>
        <v>2015</v>
      </c>
    </row>
    <row r="1145" spans="1:20" ht="49" x14ac:dyDescent="0.25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>
        <f t="shared" si="71"/>
        <v>2015</v>
      </c>
    </row>
    <row r="1146" spans="1:20" ht="49" x14ac:dyDescent="0.25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>
        <f t="shared" si="71"/>
        <v>2015</v>
      </c>
    </row>
    <row r="1147" spans="1:20" ht="49" x14ac:dyDescent="0.25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>
        <f t="shared" si="71"/>
        <v>2014</v>
      </c>
    </row>
    <row r="1148" spans="1:20" ht="33" x14ac:dyDescent="0.25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44.166699999999999</v>
      </c>
      <c r="Q1148" s="11" t="s">
        <v>8334</v>
      </c>
      <c r="R1148" t="s">
        <v>8335</v>
      </c>
      <c r="S1148" s="16">
        <f t="shared" si="70"/>
        <v>41723.9533912037</v>
      </c>
      <c r="T1148">
        <f t="shared" si="71"/>
        <v>2014</v>
      </c>
    </row>
    <row r="1149" spans="1:20" ht="49" x14ac:dyDescent="0.25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>
        <f t="shared" si="71"/>
        <v>2014</v>
      </c>
    </row>
    <row r="1150" spans="1:20" ht="33" x14ac:dyDescent="0.25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24.333300000000001</v>
      </c>
      <c r="Q1150" s="11" t="s">
        <v>8334</v>
      </c>
      <c r="R1150" t="s">
        <v>8335</v>
      </c>
      <c r="S1150" s="16">
        <f t="shared" si="70"/>
        <v>42675.171076388884</v>
      </c>
      <c r="T1150">
        <f t="shared" si="71"/>
        <v>2016</v>
      </c>
    </row>
    <row r="1151" spans="1:20" ht="33" x14ac:dyDescent="0.25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>
        <f t="shared" si="71"/>
        <v>2016</v>
      </c>
    </row>
    <row r="1152" spans="1:20" ht="33" x14ac:dyDescent="0.25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>
        <f t="shared" si="71"/>
        <v>2015</v>
      </c>
    </row>
    <row r="1153" spans="1:20" ht="49" x14ac:dyDescent="0.25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>
        <f t="shared" si="71"/>
        <v>2015</v>
      </c>
    </row>
    <row r="1154" spans="1:20" ht="17" x14ac:dyDescent="0.25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IFERROR(ROUND(E1154/L1154,4),0)</f>
        <v>60.7333</v>
      </c>
      <c r="Q1154" s="11" t="s">
        <v>8334</v>
      </c>
      <c r="R1154" t="s">
        <v>8335</v>
      </c>
      <c r="S1154" s="16">
        <f t="shared" ref="S1154:S1217" si="74">(((J1154/60)/60)/24)+DATE(1970,1,1)</f>
        <v>42109.709629629629</v>
      </c>
      <c r="T1154">
        <f t="shared" si="71"/>
        <v>2015</v>
      </c>
    </row>
    <row r="1155" spans="1:20" ht="33" x14ac:dyDescent="0.25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6">
        <f t="shared" si="74"/>
        <v>42143.714178240742</v>
      </c>
      <c r="T1155">
        <f t="shared" ref="T1155:T1218" si="75">YEAR(S1155)</f>
        <v>2015</v>
      </c>
    </row>
    <row r="1156" spans="1:20" ht="49" x14ac:dyDescent="0.25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108.33329999999999</v>
      </c>
      <c r="Q1156" s="11" t="s">
        <v>8334</v>
      </c>
      <c r="R1156" t="s">
        <v>8335</v>
      </c>
      <c r="S1156" s="16">
        <f t="shared" si="74"/>
        <v>42223.108865740738</v>
      </c>
      <c r="T1156">
        <f t="shared" si="75"/>
        <v>2015</v>
      </c>
    </row>
    <row r="1157" spans="1:20" ht="49" x14ac:dyDescent="0.25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>
        <f t="shared" si="75"/>
        <v>2014</v>
      </c>
    </row>
    <row r="1158" spans="1:20" ht="49" x14ac:dyDescent="0.25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>
        <f t="shared" si="75"/>
        <v>2015</v>
      </c>
    </row>
    <row r="1159" spans="1:20" ht="49" x14ac:dyDescent="0.25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50.333300000000001</v>
      </c>
      <c r="Q1159" s="11" t="s">
        <v>8334</v>
      </c>
      <c r="R1159" t="s">
        <v>8335</v>
      </c>
      <c r="S1159" s="16">
        <f t="shared" si="74"/>
        <v>41918.628240740742</v>
      </c>
      <c r="T1159">
        <f t="shared" si="75"/>
        <v>2014</v>
      </c>
    </row>
    <row r="1160" spans="1:20" ht="49" x14ac:dyDescent="0.25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11.666700000000001</v>
      </c>
      <c r="Q1160" s="11" t="s">
        <v>8334</v>
      </c>
      <c r="R1160" t="s">
        <v>8335</v>
      </c>
      <c r="S1160" s="16">
        <f t="shared" si="74"/>
        <v>41952.09175925926</v>
      </c>
      <c r="T1160">
        <f t="shared" si="75"/>
        <v>2014</v>
      </c>
    </row>
    <row r="1161" spans="1:20" ht="49" x14ac:dyDescent="0.25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>
        <f t="shared" si="75"/>
        <v>2015</v>
      </c>
    </row>
    <row r="1162" spans="1:20" ht="49" x14ac:dyDescent="0.25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60.789499999999997</v>
      </c>
      <c r="Q1162" s="11" t="s">
        <v>8334</v>
      </c>
      <c r="R1162" t="s">
        <v>8335</v>
      </c>
      <c r="S1162" s="16">
        <f t="shared" si="74"/>
        <v>42061.154930555553</v>
      </c>
      <c r="T1162">
        <f t="shared" si="75"/>
        <v>2015</v>
      </c>
    </row>
    <row r="1163" spans="1:20" ht="49" x14ac:dyDescent="0.25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>
        <f t="shared" si="75"/>
        <v>2015</v>
      </c>
    </row>
    <row r="1164" spans="1:20" ht="49" x14ac:dyDescent="0.25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>
        <f t="shared" si="75"/>
        <v>2014</v>
      </c>
    </row>
    <row r="1165" spans="1:20" ht="49" x14ac:dyDescent="0.25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>
        <f t="shared" si="75"/>
        <v>2014</v>
      </c>
    </row>
    <row r="1166" spans="1:20" ht="65" x14ac:dyDescent="0.25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>
        <f t="shared" si="75"/>
        <v>2016</v>
      </c>
    </row>
    <row r="1167" spans="1:20" ht="49" x14ac:dyDescent="0.25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>
        <f t="shared" si="75"/>
        <v>2014</v>
      </c>
    </row>
    <row r="1168" spans="1:20" ht="49" x14ac:dyDescent="0.25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358.875</v>
      </c>
      <c r="Q1168" s="11" t="s">
        <v>8334</v>
      </c>
      <c r="R1168" t="s">
        <v>8335</v>
      </c>
      <c r="S1168" s="16">
        <f t="shared" si="74"/>
        <v>42150.485439814816</v>
      </c>
      <c r="T1168">
        <f t="shared" si="75"/>
        <v>2015</v>
      </c>
    </row>
    <row r="1169" spans="1:20" ht="49" x14ac:dyDescent="0.25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61.1875</v>
      </c>
      <c r="Q1169" s="11" t="s">
        <v>8334</v>
      </c>
      <c r="R1169" t="s">
        <v>8335</v>
      </c>
      <c r="S1169" s="16">
        <f t="shared" si="74"/>
        <v>41863.734895833331</v>
      </c>
      <c r="T1169">
        <f t="shared" si="75"/>
        <v>2014</v>
      </c>
    </row>
    <row r="1170" spans="1:20" ht="49" x14ac:dyDescent="0.25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>
        <f t="shared" si="75"/>
        <v>2016</v>
      </c>
    </row>
    <row r="1171" spans="1:20" ht="49" x14ac:dyDescent="0.25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5.6666999999999996</v>
      </c>
      <c r="Q1171" s="11" t="s">
        <v>8334</v>
      </c>
      <c r="R1171" t="s">
        <v>8335</v>
      </c>
      <c r="S1171" s="16">
        <f t="shared" si="74"/>
        <v>42027.353738425925</v>
      </c>
      <c r="T1171">
        <f t="shared" si="75"/>
        <v>2015</v>
      </c>
    </row>
    <row r="1172" spans="1:20" ht="49" x14ac:dyDescent="0.25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>
        <f t="shared" si="75"/>
        <v>2015</v>
      </c>
    </row>
    <row r="1173" spans="1:20" ht="33" x14ac:dyDescent="0.25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>
        <f t="shared" si="75"/>
        <v>2014</v>
      </c>
    </row>
    <row r="1174" spans="1:20" ht="17" x14ac:dyDescent="0.25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>
        <f t="shared" si="75"/>
        <v>2014</v>
      </c>
    </row>
    <row r="1175" spans="1:20" ht="49" x14ac:dyDescent="0.25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>
        <f t="shared" si="75"/>
        <v>2015</v>
      </c>
    </row>
    <row r="1176" spans="1:20" ht="49" x14ac:dyDescent="0.25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46.631599999999999</v>
      </c>
      <c r="Q1176" s="11" t="s">
        <v>8334</v>
      </c>
      <c r="R1176" t="s">
        <v>8335</v>
      </c>
      <c r="S1176" s="16">
        <f t="shared" si="74"/>
        <v>42468.84174768519</v>
      </c>
      <c r="T1176">
        <f t="shared" si="75"/>
        <v>2016</v>
      </c>
    </row>
    <row r="1177" spans="1:20" ht="49" x14ac:dyDescent="0.25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>
        <f t="shared" si="75"/>
        <v>2015</v>
      </c>
    </row>
    <row r="1178" spans="1:20" ht="65" x14ac:dyDescent="0.25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>
        <f t="shared" si="75"/>
        <v>2017</v>
      </c>
    </row>
    <row r="1179" spans="1:20" ht="49" x14ac:dyDescent="0.25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>
        <f t="shared" si="75"/>
        <v>2014</v>
      </c>
    </row>
    <row r="1180" spans="1:20" ht="49" x14ac:dyDescent="0.25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>
        <f t="shared" si="75"/>
        <v>2014</v>
      </c>
    </row>
    <row r="1181" spans="1:20" ht="49" x14ac:dyDescent="0.25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>
        <f t="shared" si="75"/>
        <v>2015</v>
      </c>
    </row>
    <row r="1182" spans="1:20" ht="33" x14ac:dyDescent="0.25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69.117599999999996</v>
      </c>
      <c r="Q1182" s="11" t="s">
        <v>8334</v>
      </c>
      <c r="R1182" t="s">
        <v>8335</v>
      </c>
      <c r="S1182" s="16">
        <f t="shared" si="74"/>
        <v>41781.806875000002</v>
      </c>
      <c r="T1182">
        <f t="shared" si="75"/>
        <v>2014</v>
      </c>
    </row>
    <row r="1183" spans="1:20" ht="17" x14ac:dyDescent="0.25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1.3332999999999999</v>
      </c>
      <c r="Q1183" s="11" t="s">
        <v>8334</v>
      </c>
      <c r="R1183" t="s">
        <v>8335</v>
      </c>
      <c r="S1183" s="16">
        <f t="shared" si="74"/>
        <v>42034.339363425926</v>
      </c>
      <c r="T1183">
        <f t="shared" si="75"/>
        <v>2015</v>
      </c>
    </row>
    <row r="1184" spans="1:20" ht="49" x14ac:dyDescent="0.25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>
        <f t="shared" si="75"/>
        <v>2016</v>
      </c>
    </row>
    <row r="1185" spans="1:20" ht="49" x14ac:dyDescent="0.25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33.333300000000001</v>
      </c>
      <c r="Q1185" s="11" t="s">
        <v>8334</v>
      </c>
      <c r="R1185" t="s">
        <v>8335</v>
      </c>
      <c r="S1185" s="16">
        <f t="shared" si="74"/>
        <v>42656.86137731481</v>
      </c>
      <c r="T1185">
        <f t="shared" si="75"/>
        <v>2016</v>
      </c>
    </row>
    <row r="1186" spans="1:20" ht="49" x14ac:dyDescent="0.25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61.5627</v>
      </c>
      <c r="Q1186" s="11" t="s">
        <v>8336</v>
      </c>
      <c r="R1186" t="s">
        <v>8337</v>
      </c>
      <c r="S1186" s="16">
        <f t="shared" si="74"/>
        <v>42741.599664351852</v>
      </c>
      <c r="T1186">
        <f t="shared" si="75"/>
        <v>2017</v>
      </c>
    </row>
    <row r="1187" spans="1:20" ht="49" x14ac:dyDescent="0.25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118.73869999999999</v>
      </c>
      <c r="Q1187" s="11" t="s">
        <v>8336</v>
      </c>
      <c r="R1187" t="s">
        <v>8337</v>
      </c>
      <c r="S1187" s="16">
        <f t="shared" si="74"/>
        <v>42130.865150462967</v>
      </c>
      <c r="T1187">
        <f t="shared" si="75"/>
        <v>2015</v>
      </c>
    </row>
    <row r="1188" spans="1:20" ht="49" x14ac:dyDescent="0.25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65.081299999999999</v>
      </c>
      <c r="Q1188" s="11" t="s">
        <v>8336</v>
      </c>
      <c r="R1188" t="s">
        <v>8337</v>
      </c>
      <c r="S1188" s="16">
        <f t="shared" si="74"/>
        <v>42123.86336805555</v>
      </c>
      <c r="T1188">
        <f t="shared" si="75"/>
        <v>2015</v>
      </c>
    </row>
    <row r="1189" spans="1:20" ht="49" x14ac:dyDescent="0.25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130.15710000000001</v>
      </c>
      <c r="Q1189" s="11" t="s">
        <v>8336</v>
      </c>
      <c r="R1189" t="s">
        <v>8337</v>
      </c>
      <c r="S1189" s="16">
        <f t="shared" si="74"/>
        <v>42109.894942129627</v>
      </c>
      <c r="T1189">
        <f t="shared" si="75"/>
        <v>2015</v>
      </c>
    </row>
    <row r="1190" spans="1:20" ht="49" x14ac:dyDescent="0.25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37.776499999999999</v>
      </c>
      <c r="Q1190" s="11" t="s">
        <v>8336</v>
      </c>
      <c r="R1190" t="s">
        <v>8337</v>
      </c>
      <c r="S1190" s="16">
        <f t="shared" si="74"/>
        <v>42711.700694444444</v>
      </c>
      <c r="T1190">
        <f t="shared" si="75"/>
        <v>2016</v>
      </c>
    </row>
    <row r="1191" spans="1:20" ht="49" x14ac:dyDescent="0.25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112.7907</v>
      </c>
      <c r="Q1191" s="11" t="s">
        <v>8336</v>
      </c>
      <c r="R1191" t="s">
        <v>8337</v>
      </c>
      <c r="S1191" s="16">
        <f t="shared" si="74"/>
        <v>42529.979108796295</v>
      </c>
      <c r="T1191">
        <f t="shared" si="75"/>
        <v>2016</v>
      </c>
    </row>
    <row r="1192" spans="1:20" ht="33" x14ac:dyDescent="0.25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51.923099999999998</v>
      </c>
      <c r="Q1192" s="11" t="s">
        <v>8336</v>
      </c>
      <c r="R1192" t="s">
        <v>8337</v>
      </c>
      <c r="S1192" s="16">
        <f t="shared" si="74"/>
        <v>41852.665798611109</v>
      </c>
      <c r="T1192">
        <f t="shared" si="75"/>
        <v>2014</v>
      </c>
    </row>
    <row r="1193" spans="1:20" ht="49" x14ac:dyDescent="0.25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89.242400000000004</v>
      </c>
      <c r="Q1193" s="11" t="s">
        <v>8336</v>
      </c>
      <c r="R1193" t="s">
        <v>8337</v>
      </c>
      <c r="S1193" s="16">
        <f t="shared" si="74"/>
        <v>42419.603703703702</v>
      </c>
      <c r="T1193">
        <f t="shared" si="75"/>
        <v>2016</v>
      </c>
    </row>
    <row r="1194" spans="1:20" ht="33" x14ac:dyDescent="0.25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19.333300000000001</v>
      </c>
      <c r="Q1194" s="11" t="s">
        <v>8336</v>
      </c>
      <c r="R1194" t="s">
        <v>8337</v>
      </c>
      <c r="S1194" s="16">
        <f t="shared" si="74"/>
        <v>42747.506689814814</v>
      </c>
      <c r="T1194">
        <f t="shared" si="75"/>
        <v>2017</v>
      </c>
    </row>
    <row r="1195" spans="1:20" ht="49" x14ac:dyDescent="0.25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79.966999999999999</v>
      </c>
      <c r="Q1195" s="11" t="s">
        <v>8336</v>
      </c>
      <c r="R1195" t="s">
        <v>8337</v>
      </c>
      <c r="S1195" s="16">
        <f t="shared" si="74"/>
        <v>42409.776076388895</v>
      </c>
      <c r="T1195">
        <f t="shared" si="75"/>
        <v>2016</v>
      </c>
    </row>
    <row r="1196" spans="1:20" ht="49" x14ac:dyDescent="0.25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56.4146</v>
      </c>
      <c r="Q1196" s="11" t="s">
        <v>8336</v>
      </c>
      <c r="R1196" t="s">
        <v>8337</v>
      </c>
      <c r="S1196" s="16">
        <f t="shared" si="74"/>
        <v>42072.488182870366</v>
      </c>
      <c r="T1196">
        <f t="shared" si="75"/>
        <v>2015</v>
      </c>
    </row>
    <row r="1197" spans="1:20" ht="65" x14ac:dyDescent="0.25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79.411799999999999</v>
      </c>
      <c r="Q1197" s="11" t="s">
        <v>8336</v>
      </c>
      <c r="R1197" t="s">
        <v>8337</v>
      </c>
      <c r="S1197" s="16">
        <f t="shared" si="74"/>
        <v>42298.34783564815</v>
      </c>
      <c r="T1197">
        <f t="shared" si="75"/>
        <v>2015</v>
      </c>
    </row>
    <row r="1198" spans="1:20" ht="33" x14ac:dyDescent="0.25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76.439499999999995</v>
      </c>
      <c r="Q1198" s="11" t="s">
        <v>8336</v>
      </c>
      <c r="R1198" t="s">
        <v>8337</v>
      </c>
      <c r="S1198" s="16">
        <f t="shared" si="74"/>
        <v>42326.818738425922</v>
      </c>
      <c r="T1198">
        <f t="shared" si="75"/>
        <v>2015</v>
      </c>
    </row>
    <row r="1199" spans="1:20" ht="49" x14ac:dyDescent="0.25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>
        <f t="shared" si="75"/>
        <v>2016</v>
      </c>
    </row>
    <row r="1200" spans="1:20" ht="49" x14ac:dyDescent="0.25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54.616799999999998</v>
      </c>
      <c r="Q1200" s="11" t="s">
        <v>8336</v>
      </c>
      <c r="R1200" t="s">
        <v>8337</v>
      </c>
      <c r="S1200" s="16">
        <f t="shared" si="74"/>
        <v>42333.619050925925</v>
      </c>
      <c r="T1200">
        <f t="shared" si="75"/>
        <v>2015</v>
      </c>
    </row>
    <row r="1201" spans="1:20" ht="49" x14ac:dyDescent="0.25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299.22219999999999</v>
      </c>
      <c r="Q1201" s="11" t="s">
        <v>8336</v>
      </c>
      <c r="R1201" t="s">
        <v>8337</v>
      </c>
      <c r="S1201" s="16">
        <f t="shared" si="74"/>
        <v>42161.770833333328</v>
      </c>
      <c r="T1201">
        <f t="shared" si="75"/>
        <v>2015</v>
      </c>
    </row>
    <row r="1202" spans="1:20" ht="49" x14ac:dyDescent="0.25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58.533999999999999</v>
      </c>
      <c r="Q1202" s="11" t="s">
        <v>8336</v>
      </c>
      <c r="R1202" t="s">
        <v>8337</v>
      </c>
      <c r="S1202" s="16">
        <f t="shared" si="74"/>
        <v>42089.477500000001</v>
      </c>
      <c r="T1202">
        <f t="shared" si="75"/>
        <v>2015</v>
      </c>
    </row>
    <row r="1203" spans="1:20" ht="49" x14ac:dyDescent="0.25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55.3718</v>
      </c>
      <c r="Q1203" s="11" t="s">
        <v>8336</v>
      </c>
      <c r="R1203" t="s">
        <v>8337</v>
      </c>
      <c r="S1203" s="16">
        <f t="shared" si="74"/>
        <v>42536.60701388889</v>
      </c>
      <c r="T1203">
        <f t="shared" si="75"/>
        <v>2016</v>
      </c>
    </row>
    <row r="1204" spans="1:20" ht="49" x14ac:dyDescent="0.25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183.80439999999999</v>
      </c>
      <c r="Q1204" s="11" t="s">
        <v>8336</v>
      </c>
      <c r="R1204" t="s">
        <v>8337</v>
      </c>
      <c r="S1204" s="16">
        <f t="shared" si="74"/>
        <v>42152.288819444439</v>
      </c>
      <c r="T1204">
        <f t="shared" si="75"/>
        <v>2015</v>
      </c>
    </row>
    <row r="1205" spans="1:20" ht="49" x14ac:dyDescent="0.25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165.34649999999999</v>
      </c>
      <c r="Q1205" s="11" t="s">
        <v>8336</v>
      </c>
      <c r="R1205" t="s">
        <v>8337</v>
      </c>
      <c r="S1205" s="16">
        <f t="shared" si="74"/>
        <v>42125.614895833336</v>
      </c>
      <c r="T1205">
        <f t="shared" si="75"/>
        <v>2015</v>
      </c>
    </row>
    <row r="1206" spans="1:20" ht="49" x14ac:dyDescent="0.25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234.7895</v>
      </c>
      <c r="Q1206" s="11" t="s">
        <v>8336</v>
      </c>
      <c r="R1206" t="s">
        <v>8337</v>
      </c>
      <c r="S1206" s="16">
        <f t="shared" si="74"/>
        <v>42297.748067129629</v>
      </c>
      <c r="T1206">
        <f t="shared" si="75"/>
        <v>2015</v>
      </c>
    </row>
    <row r="1207" spans="1:20" ht="49" x14ac:dyDescent="0.25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211.48390000000001</v>
      </c>
      <c r="Q1207" s="11" t="s">
        <v>8336</v>
      </c>
      <c r="R1207" t="s">
        <v>8337</v>
      </c>
      <c r="S1207" s="16">
        <f t="shared" si="74"/>
        <v>42138.506377314814</v>
      </c>
      <c r="T1207">
        <f t="shared" si="75"/>
        <v>2015</v>
      </c>
    </row>
    <row r="1208" spans="1:20" ht="49" x14ac:dyDescent="0.25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32.343800000000002</v>
      </c>
      <c r="Q1208" s="11" t="s">
        <v>8336</v>
      </c>
      <c r="R1208" t="s">
        <v>8337</v>
      </c>
      <c r="S1208" s="16">
        <f t="shared" si="74"/>
        <v>42772.776076388895</v>
      </c>
      <c r="T1208">
        <f t="shared" si="75"/>
        <v>2017</v>
      </c>
    </row>
    <row r="1209" spans="1:20" ht="33" x14ac:dyDescent="0.25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123.3759</v>
      </c>
      <c r="Q1209" s="11" t="s">
        <v>8336</v>
      </c>
      <c r="R1209" t="s">
        <v>8337</v>
      </c>
      <c r="S1209" s="16">
        <f t="shared" si="74"/>
        <v>42430.430243055554</v>
      </c>
      <c r="T1209">
        <f t="shared" si="75"/>
        <v>2016</v>
      </c>
    </row>
    <row r="1210" spans="1:20" ht="49" x14ac:dyDescent="0.25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207.0667</v>
      </c>
      <c r="Q1210" s="11" t="s">
        <v>8336</v>
      </c>
      <c r="R1210" t="s">
        <v>8337</v>
      </c>
      <c r="S1210" s="16">
        <f t="shared" si="74"/>
        <v>42423.709074074075</v>
      </c>
      <c r="T1210">
        <f t="shared" si="75"/>
        <v>2016</v>
      </c>
    </row>
    <row r="1211" spans="1:20" ht="49" x14ac:dyDescent="0.25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138.26089999999999</v>
      </c>
      <c r="Q1211" s="11" t="s">
        <v>8336</v>
      </c>
      <c r="R1211" t="s">
        <v>8337</v>
      </c>
      <c r="S1211" s="16">
        <f t="shared" si="74"/>
        <v>42761.846122685187</v>
      </c>
      <c r="T1211">
        <f t="shared" si="75"/>
        <v>2017</v>
      </c>
    </row>
    <row r="1212" spans="1:20" ht="33" x14ac:dyDescent="0.25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493.81549999999999</v>
      </c>
      <c r="Q1212" s="11" t="s">
        <v>8336</v>
      </c>
      <c r="R1212" t="s">
        <v>8337</v>
      </c>
      <c r="S1212" s="16">
        <f t="shared" si="74"/>
        <v>42132.941805555558</v>
      </c>
      <c r="T1212">
        <f t="shared" si="75"/>
        <v>2015</v>
      </c>
    </row>
    <row r="1213" spans="1:20" ht="49" x14ac:dyDescent="0.25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>
        <f t="shared" si="75"/>
        <v>2016</v>
      </c>
    </row>
    <row r="1214" spans="1:20" ht="49" x14ac:dyDescent="0.25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38.8675</v>
      </c>
      <c r="Q1214" s="11" t="s">
        <v>8336</v>
      </c>
      <c r="R1214" t="s">
        <v>8337</v>
      </c>
      <c r="S1214" s="16">
        <f t="shared" si="74"/>
        <v>42318.950173611112</v>
      </c>
      <c r="T1214">
        <f t="shared" si="75"/>
        <v>2015</v>
      </c>
    </row>
    <row r="1215" spans="1:20" ht="49" x14ac:dyDescent="0.25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61.527799999999999</v>
      </c>
      <c r="Q1215" s="11" t="s">
        <v>8336</v>
      </c>
      <c r="R1215" t="s">
        <v>8337</v>
      </c>
      <c r="S1215" s="16">
        <f t="shared" si="74"/>
        <v>42731.755787037036</v>
      </c>
      <c r="T1215">
        <f t="shared" si="75"/>
        <v>2016</v>
      </c>
    </row>
    <row r="1216" spans="1:20" ht="49" x14ac:dyDescent="0.25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>
        <f t="shared" si="75"/>
        <v>2015</v>
      </c>
    </row>
    <row r="1217" spans="1:20" ht="49" x14ac:dyDescent="0.25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71.591999999999999</v>
      </c>
      <c r="Q1217" s="11" t="s">
        <v>8336</v>
      </c>
      <c r="R1217" t="s">
        <v>8337</v>
      </c>
      <c r="S1217" s="16">
        <f t="shared" si="74"/>
        <v>41759.923101851848</v>
      </c>
      <c r="T1217">
        <f t="shared" si="75"/>
        <v>2014</v>
      </c>
    </row>
    <row r="1218" spans="1:20" ht="33" x14ac:dyDescent="0.25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IFERROR(ROUND(E1218/L1218,4),0)</f>
        <v>91.882900000000006</v>
      </c>
      <c r="Q1218" s="11" t="s">
        <v>8336</v>
      </c>
      <c r="R1218" t="s">
        <v>8337</v>
      </c>
      <c r="S1218" s="16">
        <f t="shared" ref="S1218:S1281" si="78">(((J1218/60)/60)/24)+DATE(1970,1,1)</f>
        <v>42247.616400462968</v>
      </c>
      <c r="T1218">
        <f t="shared" si="75"/>
        <v>2015</v>
      </c>
    </row>
    <row r="1219" spans="1:20" ht="49" x14ac:dyDescent="0.25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148.57380000000001</v>
      </c>
      <c r="Q1219" s="11" t="s">
        <v>8336</v>
      </c>
      <c r="R1219" t="s">
        <v>8337</v>
      </c>
      <c r="S1219" s="16">
        <f t="shared" si="78"/>
        <v>42535.809490740736</v>
      </c>
      <c r="T1219">
        <f t="shared" ref="T1219:T1282" si="79">YEAR(S1219)</f>
        <v>2016</v>
      </c>
    </row>
    <row r="1220" spans="1:20" ht="49" x14ac:dyDescent="0.25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174.21350000000001</v>
      </c>
      <c r="Q1220" s="11" t="s">
        <v>8336</v>
      </c>
      <c r="R1220" t="s">
        <v>8337</v>
      </c>
      <c r="S1220" s="16">
        <f t="shared" si="78"/>
        <v>42278.662037037036</v>
      </c>
      <c r="T1220">
        <f t="shared" si="79"/>
        <v>2015</v>
      </c>
    </row>
    <row r="1221" spans="1:20" ht="33" x14ac:dyDescent="0.25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102.8617</v>
      </c>
      <c r="Q1221" s="11" t="s">
        <v>8336</v>
      </c>
      <c r="R1221" t="s">
        <v>8337</v>
      </c>
      <c r="S1221" s="16">
        <f t="shared" si="78"/>
        <v>42633.461956018517</v>
      </c>
      <c r="T1221">
        <f t="shared" si="79"/>
        <v>2016</v>
      </c>
    </row>
    <row r="1222" spans="1:20" ht="49" x14ac:dyDescent="0.25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111.1786</v>
      </c>
      <c r="Q1222" s="11" t="s">
        <v>8336</v>
      </c>
      <c r="R1222" t="s">
        <v>8337</v>
      </c>
      <c r="S1222" s="16">
        <f t="shared" si="78"/>
        <v>42211.628611111111</v>
      </c>
      <c r="T1222">
        <f t="shared" si="79"/>
        <v>2015</v>
      </c>
    </row>
    <row r="1223" spans="1:20" ht="49" x14ac:dyDescent="0.25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23.796199999999999</v>
      </c>
      <c r="Q1223" s="11" t="s">
        <v>8336</v>
      </c>
      <c r="R1223" t="s">
        <v>8337</v>
      </c>
      <c r="S1223" s="16">
        <f t="shared" si="78"/>
        <v>42680.47555555556</v>
      </c>
      <c r="T1223">
        <f t="shared" si="79"/>
        <v>2016</v>
      </c>
    </row>
    <row r="1224" spans="1:20" ht="33" x14ac:dyDescent="0.25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81.268100000000004</v>
      </c>
      <c r="Q1224" s="11" t="s">
        <v>8336</v>
      </c>
      <c r="R1224" t="s">
        <v>8337</v>
      </c>
      <c r="S1224" s="16">
        <f t="shared" si="78"/>
        <v>42430.720451388886</v>
      </c>
      <c r="T1224">
        <f t="shared" si="79"/>
        <v>2016</v>
      </c>
    </row>
    <row r="1225" spans="1:20" ht="33" x14ac:dyDescent="0.25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116.21469999999999</v>
      </c>
      <c r="Q1225" s="11" t="s">
        <v>8336</v>
      </c>
      <c r="R1225" t="s">
        <v>8337</v>
      </c>
      <c r="S1225" s="16">
        <f t="shared" si="78"/>
        <v>42654.177187499998</v>
      </c>
      <c r="T1225">
        <f t="shared" si="79"/>
        <v>2016</v>
      </c>
    </row>
    <row r="1226" spans="1:20" ht="33" x14ac:dyDescent="0.25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58.8889</v>
      </c>
      <c r="Q1226" s="11" t="s">
        <v>8323</v>
      </c>
      <c r="R1226" t="s">
        <v>8338</v>
      </c>
      <c r="S1226" s="16">
        <f t="shared" si="78"/>
        <v>41736.549791666665</v>
      </c>
      <c r="T1226">
        <f t="shared" si="79"/>
        <v>2014</v>
      </c>
    </row>
    <row r="1227" spans="1:20" ht="49" x14ac:dyDescent="0.25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>
        <f t="shared" si="79"/>
        <v>2013</v>
      </c>
    </row>
    <row r="1228" spans="1:20" ht="49" x14ac:dyDescent="0.25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48.424999999999997</v>
      </c>
      <c r="Q1228" s="11" t="s">
        <v>8323</v>
      </c>
      <c r="R1228" t="s">
        <v>8338</v>
      </c>
      <c r="S1228" s="16">
        <f t="shared" si="78"/>
        <v>41715.874780092592</v>
      </c>
      <c r="T1228">
        <f t="shared" si="79"/>
        <v>2014</v>
      </c>
    </row>
    <row r="1229" spans="1:20" ht="49" x14ac:dyDescent="0.25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>
        <f t="shared" si="79"/>
        <v>2014</v>
      </c>
    </row>
    <row r="1230" spans="1:20" ht="33" x14ac:dyDescent="0.25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61.041699999999999</v>
      </c>
      <c r="Q1230" s="11" t="s">
        <v>8323</v>
      </c>
      <c r="R1230" t="s">
        <v>8338</v>
      </c>
      <c r="S1230" s="16">
        <f t="shared" si="78"/>
        <v>40754.729259259257</v>
      </c>
      <c r="T1230">
        <f t="shared" si="79"/>
        <v>2011</v>
      </c>
    </row>
    <row r="1231" spans="1:20" ht="49" x14ac:dyDescent="0.25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>
        <f t="shared" si="79"/>
        <v>2012</v>
      </c>
    </row>
    <row r="1232" spans="1:20" ht="49" x14ac:dyDescent="0.25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>
        <f t="shared" si="79"/>
        <v>2011</v>
      </c>
    </row>
    <row r="1233" spans="1:20" ht="49" x14ac:dyDescent="0.25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>
        <f t="shared" si="79"/>
        <v>2015</v>
      </c>
    </row>
    <row r="1234" spans="1:20" ht="49" x14ac:dyDescent="0.25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>
        <f t="shared" si="79"/>
        <v>2013</v>
      </c>
    </row>
    <row r="1235" spans="1:20" ht="49" x14ac:dyDescent="0.25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19.333300000000001</v>
      </c>
      <c r="Q1235" s="11" t="s">
        <v>8323</v>
      </c>
      <c r="R1235" t="s">
        <v>8338</v>
      </c>
      <c r="S1235" s="16">
        <f t="shared" si="78"/>
        <v>40939.948773148149</v>
      </c>
      <c r="T1235">
        <f t="shared" si="79"/>
        <v>2012</v>
      </c>
    </row>
    <row r="1236" spans="1:20" ht="49" x14ac:dyDescent="0.25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>
        <f t="shared" si="79"/>
        <v>2015</v>
      </c>
    </row>
    <row r="1237" spans="1:20" ht="49" x14ac:dyDescent="0.25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>
        <f t="shared" si="79"/>
        <v>2013</v>
      </c>
    </row>
    <row r="1238" spans="1:20" ht="17" x14ac:dyDescent="0.25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>
        <f t="shared" si="79"/>
        <v>2012</v>
      </c>
    </row>
    <row r="1239" spans="1:20" ht="49" x14ac:dyDescent="0.25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>
        <f t="shared" si="79"/>
        <v>2012</v>
      </c>
    </row>
    <row r="1240" spans="1:20" ht="49" x14ac:dyDescent="0.25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59.333300000000001</v>
      </c>
      <c r="Q1240" s="11" t="s">
        <v>8323</v>
      </c>
      <c r="R1240" t="s">
        <v>8338</v>
      </c>
      <c r="S1240" s="16">
        <f t="shared" si="78"/>
        <v>40731.61037037037</v>
      </c>
      <c r="T1240">
        <f t="shared" si="79"/>
        <v>2011</v>
      </c>
    </row>
    <row r="1241" spans="1:20" ht="33" x14ac:dyDescent="0.25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>
        <f t="shared" si="79"/>
        <v>2011</v>
      </c>
    </row>
    <row r="1242" spans="1:20" ht="33" x14ac:dyDescent="0.25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30.125</v>
      </c>
      <c r="Q1242" s="11" t="s">
        <v>8323</v>
      </c>
      <c r="R1242" t="s">
        <v>8338</v>
      </c>
      <c r="S1242" s="16">
        <f t="shared" si="78"/>
        <v>41409.040011574078</v>
      </c>
      <c r="T1242">
        <f t="shared" si="79"/>
        <v>2013</v>
      </c>
    </row>
    <row r="1243" spans="1:20" ht="49" x14ac:dyDescent="0.25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74.617599999999996</v>
      </c>
      <c r="Q1243" s="11" t="s">
        <v>8323</v>
      </c>
      <c r="R1243" t="s">
        <v>8338</v>
      </c>
      <c r="S1243" s="16">
        <f t="shared" si="78"/>
        <v>41923.837731481479</v>
      </c>
      <c r="T1243">
        <f t="shared" si="79"/>
        <v>2014</v>
      </c>
    </row>
    <row r="1244" spans="1:20" ht="49" x14ac:dyDescent="0.25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>
        <f t="shared" si="79"/>
        <v>2011</v>
      </c>
    </row>
    <row r="1245" spans="1:20" ht="49" x14ac:dyDescent="0.25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>
        <f t="shared" si="79"/>
        <v>2011</v>
      </c>
    </row>
    <row r="1246" spans="1:20" ht="49" x14ac:dyDescent="0.25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46.133299999999998</v>
      </c>
      <c r="Q1246" s="11" t="s">
        <v>8323</v>
      </c>
      <c r="R1246" t="s">
        <v>8324</v>
      </c>
      <c r="S1246" s="16">
        <f t="shared" si="78"/>
        <v>41355.825497685182</v>
      </c>
      <c r="T1246">
        <f t="shared" si="79"/>
        <v>2013</v>
      </c>
    </row>
    <row r="1247" spans="1:20" ht="49" x14ac:dyDescent="0.25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141.47059999999999</v>
      </c>
      <c r="Q1247" s="11" t="s">
        <v>8323</v>
      </c>
      <c r="R1247" t="s">
        <v>8324</v>
      </c>
      <c r="S1247" s="16">
        <f t="shared" si="78"/>
        <v>41774.599930555552</v>
      </c>
      <c r="T1247">
        <f t="shared" si="79"/>
        <v>2014</v>
      </c>
    </row>
    <row r="1248" spans="1:20" ht="49" x14ac:dyDescent="0.25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75.483900000000006</v>
      </c>
      <c r="Q1248" s="11" t="s">
        <v>8323</v>
      </c>
      <c r="R1248" t="s">
        <v>8324</v>
      </c>
      <c r="S1248" s="16">
        <f t="shared" si="78"/>
        <v>40838.043391203704</v>
      </c>
      <c r="T1248">
        <f t="shared" si="79"/>
        <v>2011</v>
      </c>
    </row>
    <row r="1249" spans="1:20" ht="33" x14ac:dyDescent="0.25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>
        <f t="shared" si="79"/>
        <v>2013</v>
      </c>
    </row>
    <row r="1250" spans="1:20" ht="33" x14ac:dyDescent="0.25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64.254199999999997</v>
      </c>
      <c r="Q1250" s="11" t="s">
        <v>8323</v>
      </c>
      <c r="R1250" t="s">
        <v>8324</v>
      </c>
      <c r="S1250" s="16">
        <f t="shared" si="78"/>
        <v>41767.656863425924</v>
      </c>
      <c r="T1250">
        <f t="shared" si="79"/>
        <v>2014</v>
      </c>
    </row>
    <row r="1251" spans="1:20" ht="49" x14ac:dyDescent="0.25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64.469099999999997</v>
      </c>
      <c r="Q1251" s="11" t="s">
        <v>8323</v>
      </c>
      <c r="R1251" t="s">
        <v>8324</v>
      </c>
      <c r="S1251" s="16">
        <f t="shared" si="78"/>
        <v>41067.74086805556</v>
      </c>
      <c r="T1251">
        <f t="shared" si="79"/>
        <v>2012</v>
      </c>
    </row>
    <row r="1252" spans="1:20" ht="49" x14ac:dyDescent="0.25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118.2008</v>
      </c>
      <c r="Q1252" s="11" t="s">
        <v>8323</v>
      </c>
      <c r="R1252" t="s">
        <v>8324</v>
      </c>
      <c r="S1252" s="16">
        <f t="shared" si="78"/>
        <v>41843.64271990741</v>
      </c>
      <c r="T1252">
        <f t="shared" si="79"/>
        <v>2014</v>
      </c>
    </row>
    <row r="1253" spans="1:20" ht="33" x14ac:dyDescent="0.25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82.540499999999994</v>
      </c>
      <c r="Q1253" s="11" t="s">
        <v>8323</v>
      </c>
      <c r="R1253" t="s">
        <v>8324</v>
      </c>
      <c r="S1253" s="16">
        <f t="shared" si="78"/>
        <v>40751.814432870371</v>
      </c>
      <c r="T1253">
        <f t="shared" si="79"/>
        <v>2011</v>
      </c>
    </row>
    <row r="1254" spans="1:20" ht="49" x14ac:dyDescent="0.25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34.170200000000001</v>
      </c>
      <c r="Q1254" s="11" t="s">
        <v>8323</v>
      </c>
      <c r="R1254" t="s">
        <v>8324</v>
      </c>
      <c r="S1254" s="16">
        <f t="shared" si="78"/>
        <v>41543.988067129627</v>
      </c>
      <c r="T1254">
        <f t="shared" si="79"/>
        <v>2013</v>
      </c>
    </row>
    <row r="1255" spans="1:20" ht="49" x14ac:dyDescent="0.25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42.733199999999997</v>
      </c>
      <c r="Q1255" s="11" t="s">
        <v>8323</v>
      </c>
      <c r="R1255" t="s">
        <v>8324</v>
      </c>
      <c r="S1255" s="16">
        <f t="shared" si="78"/>
        <v>41855.783645833333</v>
      </c>
      <c r="T1255">
        <f t="shared" si="79"/>
        <v>2014</v>
      </c>
    </row>
    <row r="1256" spans="1:20" ht="49" x14ac:dyDescent="0.25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94.489400000000003</v>
      </c>
      <c r="Q1256" s="11" t="s">
        <v>8323</v>
      </c>
      <c r="R1256" t="s">
        <v>8324</v>
      </c>
      <c r="S1256" s="16">
        <f t="shared" si="78"/>
        <v>40487.621365740742</v>
      </c>
      <c r="T1256">
        <f t="shared" si="79"/>
        <v>2010</v>
      </c>
    </row>
    <row r="1257" spans="1:20" ht="49" x14ac:dyDescent="0.25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55.697200000000002</v>
      </c>
      <c r="Q1257" s="11" t="s">
        <v>8323</v>
      </c>
      <c r="R1257" t="s">
        <v>8324</v>
      </c>
      <c r="S1257" s="16">
        <f t="shared" si="78"/>
        <v>41579.845509259263</v>
      </c>
      <c r="T1257">
        <f t="shared" si="79"/>
        <v>2013</v>
      </c>
    </row>
    <row r="1258" spans="1:20" ht="49" x14ac:dyDescent="0.25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98.030799999999999</v>
      </c>
      <c r="Q1258" s="11" t="s">
        <v>8323</v>
      </c>
      <c r="R1258" t="s">
        <v>8324</v>
      </c>
      <c r="S1258" s="16">
        <f t="shared" si="78"/>
        <v>40921.919340277782</v>
      </c>
      <c r="T1258">
        <f t="shared" si="79"/>
        <v>2012</v>
      </c>
    </row>
    <row r="1259" spans="1:20" ht="49" x14ac:dyDescent="0.25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92.1023</v>
      </c>
      <c r="Q1259" s="11" t="s">
        <v>8323</v>
      </c>
      <c r="R1259" t="s">
        <v>8324</v>
      </c>
      <c r="S1259" s="16">
        <f t="shared" si="78"/>
        <v>40587.085532407407</v>
      </c>
      <c r="T1259">
        <f t="shared" si="79"/>
        <v>2011</v>
      </c>
    </row>
    <row r="1260" spans="1:20" ht="49" x14ac:dyDescent="0.25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38.1755</v>
      </c>
      <c r="Q1260" s="11" t="s">
        <v>8323</v>
      </c>
      <c r="R1260" t="s">
        <v>8324</v>
      </c>
      <c r="S1260" s="16">
        <f t="shared" si="78"/>
        <v>41487.611250000002</v>
      </c>
      <c r="T1260">
        <f t="shared" si="79"/>
        <v>2013</v>
      </c>
    </row>
    <row r="1261" spans="1:20" ht="33" x14ac:dyDescent="0.25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27.145800000000001</v>
      </c>
      <c r="Q1261" s="11" t="s">
        <v>8323</v>
      </c>
      <c r="R1261" t="s">
        <v>8324</v>
      </c>
      <c r="S1261" s="16">
        <f t="shared" si="78"/>
        <v>41766.970648148148</v>
      </c>
      <c r="T1261">
        <f t="shared" si="79"/>
        <v>2014</v>
      </c>
    </row>
    <row r="1262" spans="1:20" ht="49" x14ac:dyDescent="0.25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50.6892</v>
      </c>
      <c r="Q1262" s="11" t="s">
        <v>8323</v>
      </c>
      <c r="R1262" t="s">
        <v>8324</v>
      </c>
      <c r="S1262" s="16">
        <f t="shared" si="78"/>
        <v>41666.842824074076</v>
      </c>
      <c r="T1262">
        <f t="shared" si="79"/>
        <v>2014</v>
      </c>
    </row>
    <row r="1263" spans="1:20" ht="33" x14ac:dyDescent="0.25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38.942300000000003</v>
      </c>
      <c r="Q1263" s="11" t="s">
        <v>8323</v>
      </c>
      <c r="R1263" t="s">
        <v>8324</v>
      </c>
      <c r="S1263" s="16">
        <f t="shared" si="78"/>
        <v>41638.342905092592</v>
      </c>
      <c r="T1263">
        <f t="shared" si="79"/>
        <v>2013</v>
      </c>
    </row>
    <row r="1264" spans="1:20" ht="49" x14ac:dyDescent="0.25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77.638099999999994</v>
      </c>
      <c r="Q1264" s="11" t="s">
        <v>8323</v>
      </c>
      <c r="R1264" t="s">
        <v>8324</v>
      </c>
      <c r="S1264" s="16">
        <f t="shared" si="78"/>
        <v>41656.762638888889</v>
      </c>
      <c r="T1264">
        <f t="shared" si="79"/>
        <v>2014</v>
      </c>
    </row>
    <row r="1265" spans="1:20" ht="33" x14ac:dyDescent="0.25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43.5366</v>
      </c>
      <c r="Q1265" s="11" t="s">
        <v>8323</v>
      </c>
      <c r="R1265" t="s">
        <v>8324</v>
      </c>
      <c r="S1265" s="16">
        <f t="shared" si="78"/>
        <v>41692.084143518521</v>
      </c>
      <c r="T1265">
        <f t="shared" si="79"/>
        <v>2014</v>
      </c>
    </row>
    <row r="1266" spans="1:20" ht="49" x14ac:dyDescent="0.25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31.823499999999999</v>
      </c>
      <c r="Q1266" s="11" t="s">
        <v>8323</v>
      </c>
      <c r="R1266" t="s">
        <v>8324</v>
      </c>
      <c r="S1266" s="16">
        <f t="shared" si="78"/>
        <v>41547.662997685184</v>
      </c>
      <c r="T1266">
        <f t="shared" si="79"/>
        <v>2013</v>
      </c>
    </row>
    <row r="1267" spans="1:20" ht="65" x14ac:dyDescent="0.25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63.184399999999997</v>
      </c>
      <c r="Q1267" s="11" t="s">
        <v>8323</v>
      </c>
      <c r="R1267" t="s">
        <v>8324</v>
      </c>
      <c r="S1267" s="16">
        <f t="shared" si="78"/>
        <v>40465.655266203699</v>
      </c>
      <c r="T1267">
        <f t="shared" si="79"/>
        <v>2010</v>
      </c>
    </row>
    <row r="1268" spans="1:20" ht="33" x14ac:dyDescent="0.25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>
        <f t="shared" si="79"/>
        <v>2013</v>
      </c>
    </row>
    <row r="1269" spans="1:20" ht="49" x14ac:dyDescent="0.25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140.8553</v>
      </c>
      <c r="Q1269" s="11" t="s">
        <v>8323</v>
      </c>
      <c r="R1269" t="s">
        <v>8324</v>
      </c>
      <c r="S1269" s="16">
        <f t="shared" si="78"/>
        <v>41449.585162037038</v>
      </c>
      <c r="T1269">
        <f t="shared" si="79"/>
        <v>2013</v>
      </c>
    </row>
    <row r="1270" spans="1:20" ht="33" x14ac:dyDescent="0.25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76.923100000000005</v>
      </c>
      <c r="Q1270" s="11" t="s">
        <v>8323</v>
      </c>
      <c r="R1270" t="s">
        <v>8324</v>
      </c>
      <c r="S1270" s="16">
        <f t="shared" si="78"/>
        <v>41507.845451388886</v>
      </c>
      <c r="T1270">
        <f t="shared" si="79"/>
        <v>2013</v>
      </c>
    </row>
    <row r="1271" spans="1:20" ht="49" x14ac:dyDescent="0.25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99.155299999999997</v>
      </c>
      <c r="Q1271" s="11" t="s">
        <v>8323</v>
      </c>
      <c r="R1271" t="s">
        <v>8324</v>
      </c>
      <c r="S1271" s="16">
        <f t="shared" si="78"/>
        <v>42445.823055555549</v>
      </c>
      <c r="T1271">
        <f t="shared" si="79"/>
        <v>2016</v>
      </c>
    </row>
    <row r="1272" spans="1:20" ht="33" x14ac:dyDescent="0.25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67.881699999999995</v>
      </c>
      <c r="Q1272" s="11" t="s">
        <v>8323</v>
      </c>
      <c r="R1272" t="s">
        <v>8324</v>
      </c>
      <c r="S1272" s="16">
        <f t="shared" si="78"/>
        <v>40933.856967592597</v>
      </c>
      <c r="T1272">
        <f t="shared" si="79"/>
        <v>2012</v>
      </c>
    </row>
    <row r="1273" spans="1:20" ht="49" x14ac:dyDescent="0.25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246.2903</v>
      </c>
      <c r="Q1273" s="11" t="s">
        <v>8323</v>
      </c>
      <c r="R1273" t="s">
        <v>8324</v>
      </c>
      <c r="S1273" s="16">
        <f t="shared" si="78"/>
        <v>41561.683553240742</v>
      </c>
      <c r="T1273">
        <f t="shared" si="79"/>
        <v>2013</v>
      </c>
    </row>
    <row r="1274" spans="1:20" ht="49" x14ac:dyDescent="0.25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189.28569999999999</v>
      </c>
      <c r="Q1274" s="11" t="s">
        <v>8323</v>
      </c>
      <c r="R1274" t="s">
        <v>8324</v>
      </c>
      <c r="S1274" s="16">
        <f t="shared" si="78"/>
        <v>40274.745127314818</v>
      </c>
      <c r="T1274">
        <f t="shared" si="79"/>
        <v>2010</v>
      </c>
    </row>
    <row r="1275" spans="1:20" ht="33" x14ac:dyDescent="0.25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76.666700000000006</v>
      </c>
      <c r="Q1275" s="11" t="s">
        <v>8323</v>
      </c>
      <c r="R1275" t="s">
        <v>8324</v>
      </c>
      <c r="S1275" s="16">
        <f t="shared" si="78"/>
        <v>41852.730219907404</v>
      </c>
      <c r="T1275">
        <f t="shared" si="79"/>
        <v>2014</v>
      </c>
    </row>
    <row r="1276" spans="1:20" ht="49" x14ac:dyDescent="0.25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82.963300000000004</v>
      </c>
      <c r="Q1276" s="11" t="s">
        <v>8323</v>
      </c>
      <c r="R1276" t="s">
        <v>8324</v>
      </c>
      <c r="S1276" s="16">
        <f t="shared" si="78"/>
        <v>41116.690104166664</v>
      </c>
      <c r="T1276">
        <f t="shared" si="79"/>
        <v>2012</v>
      </c>
    </row>
    <row r="1277" spans="1:20" ht="49" x14ac:dyDescent="0.25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62.522100000000002</v>
      </c>
      <c r="Q1277" s="11" t="s">
        <v>8323</v>
      </c>
      <c r="R1277" t="s">
        <v>8324</v>
      </c>
      <c r="S1277" s="16">
        <f t="shared" si="78"/>
        <v>41458.867905092593</v>
      </c>
      <c r="T1277">
        <f t="shared" si="79"/>
        <v>2013</v>
      </c>
    </row>
    <row r="1278" spans="1:20" ht="33" x14ac:dyDescent="0.25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46.068100000000001</v>
      </c>
      <c r="Q1278" s="11" t="s">
        <v>8323</v>
      </c>
      <c r="R1278" t="s">
        <v>8324</v>
      </c>
      <c r="S1278" s="16">
        <f t="shared" si="78"/>
        <v>40007.704247685186</v>
      </c>
      <c r="T1278">
        <f t="shared" si="79"/>
        <v>2009</v>
      </c>
    </row>
    <row r="1279" spans="1:20" ht="49" x14ac:dyDescent="0.25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38.543900000000001</v>
      </c>
      <c r="Q1279" s="11" t="s">
        <v>8323</v>
      </c>
      <c r="R1279" t="s">
        <v>8324</v>
      </c>
      <c r="S1279" s="16">
        <f t="shared" si="78"/>
        <v>41121.561886574076</v>
      </c>
      <c r="T1279">
        <f t="shared" si="79"/>
        <v>2012</v>
      </c>
    </row>
    <row r="1280" spans="1:20" ht="49" x14ac:dyDescent="0.25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53.005299999999998</v>
      </c>
      <c r="Q1280" s="11" t="s">
        <v>8323</v>
      </c>
      <c r="R1280" t="s">
        <v>8324</v>
      </c>
      <c r="S1280" s="16">
        <f t="shared" si="78"/>
        <v>41786.555162037039</v>
      </c>
      <c r="T1280">
        <f t="shared" si="79"/>
        <v>2014</v>
      </c>
    </row>
    <row r="1281" spans="1:20" ht="49" x14ac:dyDescent="0.25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73.355400000000003</v>
      </c>
      <c r="Q1281" s="11" t="s">
        <v>8323</v>
      </c>
      <c r="R1281" t="s">
        <v>8324</v>
      </c>
      <c r="S1281" s="16">
        <f t="shared" si="78"/>
        <v>41682.099189814813</v>
      </c>
      <c r="T1281">
        <f t="shared" si="79"/>
        <v>2014</v>
      </c>
    </row>
    <row r="1282" spans="1:20" ht="49" x14ac:dyDescent="0.25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IFERROR(ROUND(E1282/L1282,4),0)</f>
        <v>127.9752</v>
      </c>
      <c r="Q1282" s="11" t="s">
        <v>8323</v>
      </c>
      <c r="R1282" t="s">
        <v>8324</v>
      </c>
      <c r="S1282" s="16">
        <f t="shared" ref="S1282:S1345" si="82">(((J1282/60)/60)/24)+DATE(1970,1,1)</f>
        <v>40513.757569444446</v>
      </c>
      <c r="T1282">
        <f t="shared" si="79"/>
        <v>2010</v>
      </c>
    </row>
    <row r="1283" spans="1:20" ht="49" x14ac:dyDescent="0.25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104.72969999999999</v>
      </c>
      <c r="Q1283" s="11" t="s">
        <v>8323</v>
      </c>
      <c r="R1283" t="s">
        <v>8324</v>
      </c>
      <c r="S1283" s="16">
        <f t="shared" si="82"/>
        <v>41463.743472222224</v>
      </c>
      <c r="T1283">
        <f t="shared" ref="T1283:T1346" si="83">YEAR(S1283)</f>
        <v>2013</v>
      </c>
    </row>
    <row r="1284" spans="1:20" ht="49" x14ac:dyDescent="0.25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67.671499999999995</v>
      </c>
      <c r="Q1284" s="11" t="s">
        <v>8323</v>
      </c>
      <c r="R1284" t="s">
        <v>8324</v>
      </c>
      <c r="S1284" s="16">
        <f t="shared" si="82"/>
        <v>41586.475173611114</v>
      </c>
      <c r="T1284">
        <f t="shared" si="83"/>
        <v>2013</v>
      </c>
    </row>
    <row r="1285" spans="1:20" ht="49" x14ac:dyDescent="0.25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95.931799999999996</v>
      </c>
      <c r="Q1285" s="11" t="s">
        <v>8323</v>
      </c>
      <c r="R1285" t="s">
        <v>8324</v>
      </c>
      <c r="S1285" s="16">
        <f t="shared" si="82"/>
        <v>41320.717465277776</v>
      </c>
      <c r="T1285">
        <f t="shared" si="83"/>
        <v>2013</v>
      </c>
    </row>
    <row r="1286" spans="1:20" ht="49" x14ac:dyDescent="0.25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65.161299999999997</v>
      </c>
      <c r="Q1286" s="11" t="s">
        <v>8315</v>
      </c>
      <c r="R1286" t="s">
        <v>8316</v>
      </c>
      <c r="S1286" s="16">
        <f t="shared" si="82"/>
        <v>42712.23474537037</v>
      </c>
      <c r="T1286">
        <f t="shared" si="83"/>
        <v>2016</v>
      </c>
    </row>
    <row r="1287" spans="1:20" ht="49" x14ac:dyDescent="0.25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32.269799999999996</v>
      </c>
      <c r="Q1287" s="11" t="s">
        <v>8315</v>
      </c>
      <c r="R1287" t="s">
        <v>8316</v>
      </c>
      <c r="S1287" s="16">
        <f t="shared" si="82"/>
        <v>42160.583043981482</v>
      </c>
      <c r="T1287">
        <f t="shared" si="83"/>
        <v>2015</v>
      </c>
    </row>
    <row r="1288" spans="1:20" ht="49" x14ac:dyDescent="0.25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>
        <f t="shared" si="83"/>
        <v>2015</v>
      </c>
    </row>
    <row r="1289" spans="1:20" ht="65" x14ac:dyDescent="0.25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>
        <f t="shared" si="83"/>
        <v>2015</v>
      </c>
    </row>
    <row r="1290" spans="1:20" ht="49" x14ac:dyDescent="0.25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65.868899999999996</v>
      </c>
      <c r="Q1290" s="11" t="s">
        <v>8315</v>
      </c>
      <c r="R1290" t="s">
        <v>8316</v>
      </c>
      <c r="S1290" s="16">
        <f t="shared" si="82"/>
        <v>42561.154664351852</v>
      </c>
      <c r="T1290">
        <f t="shared" si="83"/>
        <v>2016</v>
      </c>
    </row>
    <row r="1291" spans="1:20" ht="49" x14ac:dyDescent="0.25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36.076900000000002</v>
      </c>
      <c r="Q1291" s="11" t="s">
        <v>8315</v>
      </c>
      <c r="R1291" t="s">
        <v>8316</v>
      </c>
      <c r="S1291" s="16">
        <f t="shared" si="82"/>
        <v>42709.134780092587</v>
      </c>
      <c r="T1291">
        <f t="shared" si="83"/>
        <v>2016</v>
      </c>
    </row>
    <row r="1292" spans="1:20" ht="33" x14ac:dyDescent="0.25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44.186</v>
      </c>
      <c r="Q1292" s="11" t="s">
        <v>8315</v>
      </c>
      <c r="R1292" t="s">
        <v>8316</v>
      </c>
      <c r="S1292" s="16">
        <f t="shared" si="82"/>
        <v>42086.614942129629</v>
      </c>
      <c r="T1292">
        <f t="shared" si="83"/>
        <v>2015</v>
      </c>
    </row>
    <row r="1293" spans="1:20" ht="49" x14ac:dyDescent="0.25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104.0714</v>
      </c>
      <c r="Q1293" s="11" t="s">
        <v>8315</v>
      </c>
      <c r="R1293" t="s">
        <v>8316</v>
      </c>
      <c r="S1293" s="16">
        <f t="shared" si="82"/>
        <v>42064.652673611112</v>
      </c>
      <c r="T1293">
        <f t="shared" si="83"/>
        <v>2015</v>
      </c>
    </row>
    <row r="1294" spans="1:20" ht="49" x14ac:dyDescent="0.25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35.961500000000001</v>
      </c>
      <c r="Q1294" s="11" t="s">
        <v>8315</v>
      </c>
      <c r="R1294" t="s">
        <v>8316</v>
      </c>
      <c r="S1294" s="16">
        <f t="shared" si="82"/>
        <v>42256.764212962968</v>
      </c>
      <c r="T1294">
        <f t="shared" si="83"/>
        <v>2015</v>
      </c>
    </row>
    <row r="1295" spans="1:20" ht="49" x14ac:dyDescent="0.25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127.79170000000001</v>
      </c>
      <c r="Q1295" s="11" t="s">
        <v>8315</v>
      </c>
      <c r="R1295" t="s">
        <v>8316</v>
      </c>
      <c r="S1295" s="16">
        <f t="shared" si="82"/>
        <v>42292.701053240744</v>
      </c>
      <c r="T1295">
        <f t="shared" si="83"/>
        <v>2015</v>
      </c>
    </row>
    <row r="1296" spans="1:20" ht="49" x14ac:dyDescent="0.25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27.7273</v>
      </c>
      <c r="Q1296" s="11" t="s">
        <v>8315</v>
      </c>
      <c r="R1296" t="s">
        <v>8316</v>
      </c>
      <c r="S1296" s="16">
        <f t="shared" si="82"/>
        <v>42278.453668981485</v>
      </c>
      <c r="T1296">
        <f t="shared" si="83"/>
        <v>2015</v>
      </c>
    </row>
    <row r="1297" spans="1:20" ht="49" x14ac:dyDescent="0.25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39.828099999999999</v>
      </c>
      <c r="Q1297" s="11" t="s">
        <v>8315</v>
      </c>
      <c r="R1297" t="s">
        <v>8316</v>
      </c>
      <c r="S1297" s="16">
        <f t="shared" si="82"/>
        <v>42184.572881944448</v>
      </c>
      <c r="T1297">
        <f t="shared" si="83"/>
        <v>2015</v>
      </c>
    </row>
    <row r="1298" spans="1:20" ht="49" x14ac:dyDescent="0.25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52.173900000000003</v>
      </c>
      <c r="Q1298" s="11" t="s">
        <v>8315</v>
      </c>
      <c r="R1298" t="s">
        <v>8316</v>
      </c>
      <c r="S1298" s="16">
        <f t="shared" si="82"/>
        <v>42423.050613425927</v>
      </c>
      <c r="T1298">
        <f t="shared" si="83"/>
        <v>2016</v>
      </c>
    </row>
    <row r="1299" spans="1:20" ht="49" x14ac:dyDescent="0.25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92.037800000000004</v>
      </c>
      <c r="Q1299" s="11" t="s">
        <v>8315</v>
      </c>
      <c r="R1299" t="s">
        <v>8316</v>
      </c>
      <c r="S1299" s="16">
        <f t="shared" si="82"/>
        <v>42461.747199074074</v>
      </c>
      <c r="T1299">
        <f t="shared" si="83"/>
        <v>2016</v>
      </c>
    </row>
    <row r="1300" spans="1:20" ht="49" x14ac:dyDescent="0.25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63.424199999999999</v>
      </c>
      <c r="Q1300" s="11" t="s">
        <v>8315</v>
      </c>
      <c r="R1300" t="s">
        <v>8316</v>
      </c>
      <c r="S1300" s="16">
        <f t="shared" si="82"/>
        <v>42458.680925925932</v>
      </c>
      <c r="T1300">
        <f t="shared" si="83"/>
        <v>2016</v>
      </c>
    </row>
    <row r="1301" spans="1:20" ht="49" x14ac:dyDescent="0.25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135.625</v>
      </c>
      <c r="Q1301" s="11" t="s">
        <v>8315</v>
      </c>
      <c r="R1301" t="s">
        <v>8316</v>
      </c>
      <c r="S1301" s="16">
        <f t="shared" si="82"/>
        <v>42169.814340277779</v>
      </c>
      <c r="T1301">
        <f t="shared" si="83"/>
        <v>2015</v>
      </c>
    </row>
    <row r="1302" spans="1:20" ht="49" x14ac:dyDescent="0.25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>
        <f t="shared" si="83"/>
        <v>2016</v>
      </c>
    </row>
    <row r="1303" spans="1:20" ht="49" x14ac:dyDescent="0.25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70.862099999999998</v>
      </c>
      <c r="Q1303" s="11" t="s">
        <v>8315</v>
      </c>
      <c r="R1303" t="s">
        <v>8316</v>
      </c>
      <c r="S1303" s="16">
        <f t="shared" si="82"/>
        <v>42195.749745370369</v>
      </c>
      <c r="T1303">
        <f t="shared" si="83"/>
        <v>2015</v>
      </c>
    </row>
    <row r="1304" spans="1:20" ht="49" x14ac:dyDescent="0.25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>
        <f t="shared" si="83"/>
        <v>2016</v>
      </c>
    </row>
    <row r="1305" spans="1:20" ht="33" x14ac:dyDescent="0.25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42.214199999999998</v>
      </c>
      <c r="Q1305" s="11" t="s">
        <v>8315</v>
      </c>
      <c r="R1305" t="s">
        <v>8316</v>
      </c>
      <c r="S1305" s="16">
        <f t="shared" si="82"/>
        <v>42566.441203703704</v>
      </c>
      <c r="T1305">
        <f t="shared" si="83"/>
        <v>2016</v>
      </c>
    </row>
    <row r="1306" spans="1:20" ht="49" x14ac:dyDescent="0.25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152.4135</v>
      </c>
      <c r="Q1306" s="11" t="s">
        <v>8317</v>
      </c>
      <c r="R1306" t="s">
        <v>8319</v>
      </c>
      <c r="S1306" s="16">
        <f t="shared" si="82"/>
        <v>42747.194502314815</v>
      </c>
      <c r="T1306">
        <f t="shared" si="83"/>
        <v>2017</v>
      </c>
    </row>
    <row r="1307" spans="1:20" ht="49" x14ac:dyDescent="0.25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90.616299999999995</v>
      </c>
      <c r="Q1307" s="11" t="s">
        <v>8317</v>
      </c>
      <c r="R1307" t="s">
        <v>8319</v>
      </c>
      <c r="S1307" s="16">
        <f t="shared" si="82"/>
        <v>42543.665601851855</v>
      </c>
      <c r="T1307">
        <f t="shared" si="83"/>
        <v>2016</v>
      </c>
    </row>
    <row r="1308" spans="1:20" ht="65" x14ac:dyDescent="0.25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201.60390000000001</v>
      </c>
      <c r="Q1308" s="11" t="s">
        <v>8317</v>
      </c>
      <c r="R1308" t="s">
        <v>8319</v>
      </c>
      <c r="S1308" s="16">
        <f t="shared" si="82"/>
        <v>41947.457569444443</v>
      </c>
      <c r="T1308">
        <f t="shared" si="83"/>
        <v>2014</v>
      </c>
    </row>
    <row r="1309" spans="1:20" ht="33" x14ac:dyDescent="0.25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127.9333</v>
      </c>
      <c r="Q1309" s="11" t="s">
        <v>8317</v>
      </c>
      <c r="R1309" t="s">
        <v>8319</v>
      </c>
      <c r="S1309" s="16">
        <f t="shared" si="82"/>
        <v>42387.503229166665</v>
      </c>
      <c r="T1309">
        <f t="shared" si="83"/>
        <v>2016</v>
      </c>
    </row>
    <row r="1310" spans="1:20" ht="33" x14ac:dyDescent="0.25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29.8947</v>
      </c>
      <c r="Q1310" s="11" t="s">
        <v>8317</v>
      </c>
      <c r="R1310" t="s">
        <v>8319</v>
      </c>
      <c r="S1310" s="16">
        <f t="shared" si="82"/>
        <v>42611.613564814819</v>
      </c>
      <c r="T1310">
        <f t="shared" si="83"/>
        <v>2016</v>
      </c>
    </row>
    <row r="1311" spans="1:20" ht="33" x14ac:dyDescent="0.25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367.97140000000002</v>
      </c>
      <c r="Q1311" s="11" t="s">
        <v>8317</v>
      </c>
      <c r="R1311" t="s">
        <v>8319</v>
      </c>
      <c r="S1311" s="16">
        <f t="shared" si="82"/>
        <v>42257.882731481484</v>
      </c>
      <c r="T1311">
        <f t="shared" si="83"/>
        <v>2015</v>
      </c>
    </row>
    <row r="1312" spans="1:20" ht="33" x14ac:dyDescent="0.25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129.16669999999999</v>
      </c>
      <c r="Q1312" s="11" t="s">
        <v>8317</v>
      </c>
      <c r="R1312" t="s">
        <v>8319</v>
      </c>
      <c r="S1312" s="16">
        <f t="shared" si="82"/>
        <v>42556.667245370365</v>
      </c>
      <c r="T1312">
        <f t="shared" si="83"/>
        <v>2016</v>
      </c>
    </row>
    <row r="1313" spans="1:20" ht="49" x14ac:dyDescent="0.25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>
        <f t="shared" si="83"/>
        <v>2016</v>
      </c>
    </row>
    <row r="1314" spans="1:20" ht="49" x14ac:dyDescent="0.25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>
        <f t="shared" si="83"/>
        <v>2015</v>
      </c>
    </row>
    <row r="1315" spans="1:20" ht="49" x14ac:dyDescent="0.25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102.0164</v>
      </c>
      <c r="Q1315" s="11" t="s">
        <v>8317</v>
      </c>
      <c r="R1315" t="s">
        <v>8319</v>
      </c>
      <c r="S1315" s="16">
        <f t="shared" si="82"/>
        <v>42402.709652777776</v>
      </c>
      <c r="T1315">
        <f t="shared" si="83"/>
        <v>2016</v>
      </c>
    </row>
    <row r="1316" spans="1:20" ht="49" x14ac:dyDescent="0.25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184.36359999999999</v>
      </c>
      <c r="Q1316" s="11" t="s">
        <v>8317</v>
      </c>
      <c r="R1316" t="s">
        <v>8319</v>
      </c>
      <c r="S1316" s="16">
        <f t="shared" si="82"/>
        <v>42604.669675925921</v>
      </c>
      <c r="T1316">
        <f t="shared" si="83"/>
        <v>2016</v>
      </c>
    </row>
    <row r="1317" spans="1:20" ht="33" x14ac:dyDescent="0.25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162.9194</v>
      </c>
      <c r="Q1317" s="11" t="s">
        <v>8317</v>
      </c>
      <c r="R1317" t="s">
        <v>8319</v>
      </c>
      <c r="S1317" s="16">
        <f t="shared" si="82"/>
        <v>42278.498240740737</v>
      </c>
      <c r="T1317">
        <f t="shared" si="83"/>
        <v>2015</v>
      </c>
    </row>
    <row r="1318" spans="1:20" ht="49" x14ac:dyDescent="0.25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>
        <f t="shared" si="83"/>
        <v>2016</v>
      </c>
    </row>
    <row r="1319" spans="1:20" ht="49" x14ac:dyDescent="0.25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603.52629999999999</v>
      </c>
      <c r="Q1319" s="11" t="s">
        <v>8317</v>
      </c>
      <c r="R1319" t="s">
        <v>8319</v>
      </c>
      <c r="S1319" s="16">
        <f t="shared" si="82"/>
        <v>42520.235486111109</v>
      </c>
      <c r="T1319">
        <f t="shared" si="83"/>
        <v>2016</v>
      </c>
    </row>
    <row r="1320" spans="1:20" ht="49" x14ac:dyDescent="0.25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45.407400000000003</v>
      </c>
      <c r="Q1320" s="11" t="s">
        <v>8317</v>
      </c>
      <c r="R1320" t="s">
        <v>8319</v>
      </c>
      <c r="S1320" s="16">
        <f t="shared" si="82"/>
        <v>41985.043657407412</v>
      </c>
      <c r="T1320">
        <f t="shared" si="83"/>
        <v>2014</v>
      </c>
    </row>
    <row r="1321" spans="1:20" ht="49" x14ac:dyDescent="0.25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97.333299999999994</v>
      </c>
      <c r="Q1321" s="11" t="s">
        <v>8317</v>
      </c>
      <c r="R1321" t="s">
        <v>8319</v>
      </c>
      <c r="S1321" s="16">
        <f t="shared" si="82"/>
        <v>41816.812094907407</v>
      </c>
      <c r="T1321">
        <f t="shared" si="83"/>
        <v>2014</v>
      </c>
    </row>
    <row r="1322" spans="1:20" ht="49" x14ac:dyDescent="0.25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167.66669999999999</v>
      </c>
      <c r="Q1322" s="11" t="s">
        <v>8317</v>
      </c>
      <c r="R1322" t="s">
        <v>8319</v>
      </c>
      <c r="S1322" s="16">
        <f t="shared" si="82"/>
        <v>42705.690347222218</v>
      </c>
      <c r="T1322">
        <f t="shared" si="83"/>
        <v>2016</v>
      </c>
    </row>
    <row r="1323" spans="1:20" ht="49" x14ac:dyDescent="0.25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859.85709999999995</v>
      </c>
      <c r="Q1323" s="11" t="s">
        <v>8317</v>
      </c>
      <c r="R1323" t="s">
        <v>8319</v>
      </c>
      <c r="S1323" s="16">
        <f t="shared" si="82"/>
        <v>42697.74927083333</v>
      </c>
      <c r="T1323">
        <f t="shared" si="83"/>
        <v>2016</v>
      </c>
    </row>
    <row r="1324" spans="1:20" ht="49" x14ac:dyDescent="0.25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>
        <f t="shared" si="83"/>
        <v>2015</v>
      </c>
    </row>
    <row r="1325" spans="1:20" ht="49" x14ac:dyDescent="0.25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30.2727</v>
      </c>
      <c r="Q1325" s="11" t="s">
        <v>8317</v>
      </c>
      <c r="R1325" t="s">
        <v>8319</v>
      </c>
      <c r="S1325" s="16">
        <f t="shared" si="82"/>
        <v>42451.698449074072</v>
      </c>
      <c r="T1325">
        <f t="shared" si="83"/>
        <v>2016</v>
      </c>
    </row>
    <row r="1326" spans="1:20" ht="49" x14ac:dyDescent="0.25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54.666699999999999</v>
      </c>
      <c r="Q1326" s="11" t="s">
        <v>8317</v>
      </c>
      <c r="R1326" t="s">
        <v>8319</v>
      </c>
      <c r="S1326" s="16">
        <f t="shared" si="82"/>
        <v>42626.633703703701</v>
      </c>
      <c r="T1326">
        <f t="shared" si="83"/>
        <v>2016</v>
      </c>
    </row>
    <row r="1327" spans="1:20" ht="49" x14ac:dyDescent="0.25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>
        <f t="shared" si="83"/>
        <v>2016</v>
      </c>
    </row>
    <row r="1328" spans="1:20" ht="49" x14ac:dyDescent="0.25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102.7273</v>
      </c>
      <c r="Q1328" s="11" t="s">
        <v>8317</v>
      </c>
      <c r="R1328" t="s">
        <v>8319</v>
      </c>
      <c r="S1328" s="16">
        <f t="shared" si="82"/>
        <v>41974.791990740734</v>
      </c>
      <c r="T1328">
        <f t="shared" si="83"/>
        <v>2014</v>
      </c>
    </row>
    <row r="1329" spans="1:20" ht="49" x14ac:dyDescent="0.25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41.5854</v>
      </c>
      <c r="Q1329" s="11" t="s">
        <v>8317</v>
      </c>
      <c r="R1329" t="s">
        <v>8319</v>
      </c>
      <c r="S1329" s="16">
        <f t="shared" si="82"/>
        <v>42123.678645833337</v>
      </c>
      <c r="T1329">
        <f t="shared" si="83"/>
        <v>2015</v>
      </c>
    </row>
    <row r="1330" spans="1:20" ht="49" x14ac:dyDescent="0.25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116.5333</v>
      </c>
      <c r="Q1330" s="11" t="s">
        <v>8317</v>
      </c>
      <c r="R1330" t="s">
        <v>8319</v>
      </c>
      <c r="S1330" s="16">
        <f t="shared" si="82"/>
        <v>42612.642754629633</v>
      </c>
      <c r="T1330">
        <f t="shared" si="83"/>
        <v>2016</v>
      </c>
    </row>
    <row r="1331" spans="1:20" ht="49" x14ac:dyDescent="0.25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45.333300000000001</v>
      </c>
      <c r="Q1331" s="11" t="s">
        <v>8317</v>
      </c>
      <c r="R1331" t="s">
        <v>8319</v>
      </c>
      <c r="S1331" s="16">
        <f t="shared" si="82"/>
        <v>41935.221585648149</v>
      </c>
      <c r="T1331">
        <f t="shared" si="83"/>
        <v>2014</v>
      </c>
    </row>
    <row r="1332" spans="1:20" ht="49" x14ac:dyDescent="0.25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>
        <f t="shared" si="83"/>
        <v>2016</v>
      </c>
    </row>
    <row r="1333" spans="1:20" ht="49" x14ac:dyDescent="0.25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>
        <f t="shared" si="83"/>
        <v>2016</v>
      </c>
    </row>
    <row r="1334" spans="1:20" ht="49" x14ac:dyDescent="0.25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>
        <f t="shared" si="83"/>
        <v>2016</v>
      </c>
    </row>
    <row r="1335" spans="1:20" ht="49" x14ac:dyDescent="0.25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>
        <f t="shared" si="83"/>
        <v>2014</v>
      </c>
    </row>
    <row r="1336" spans="1:20" ht="49" x14ac:dyDescent="0.25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51.822499999999998</v>
      </c>
      <c r="Q1336" s="11" t="s">
        <v>8317</v>
      </c>
      <c r="R1336" t="s">
        <v>8319</v>
      </c>
      <c r="S1336" s="16">
        <f t="shared" si="82"/>
        <v>42410.774155092593</v>
      </c>
      <c r="T1336">
        <f t="shared" si="83"/>
        <v>2016</v>
      </c>
    </row>
    <row r="1337" spans="1:20" ht="49" x14ac:dyDescent="0.25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>
        <f t="shared" si="83"/>
        <v>2015</v>
      </c>
    </row>
    <row r="1338" spans="1:20" ht="49" x14ac:dyDescent="0.25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379.22770000000003</v>
      </c>
      <c r="Q1338" s="11" t="s">
        <v>8317</v>
      </c>
      <c r="R1338" t="s">
        <v>8319</v>
      </c>
      <c r="S1338" s="16">
        <f t="shared" si="82"/>
        <v>41955.863750000004</v>
      </c>
      <c r="T1338">
        <f t="shared" si="83"/>
        <v>2014</v>
      </c>
    </row>
    <row r="1339" spans="1:20" ht="49" x14ac:dyDescent="0.25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176.36429999999999</v>
      </c>
      <c r="Q1339" s="11" t="s">
        <v>8317</v>
      </c>
      <c r="R1339" t="s">
        <v>8319</v>
      </c>
      <c r="S1339" s="16">
        <f t="shared" si="82"/>
        <v>42767.577303240745</v>
      </c>
      <c r="T1339">
        <f t="shared" si="83"/>
        <v>2017</v>
      </c>
    </row>
    <row r="1340" spans="1:20" ht="49" x14ac:dyDescent="0.25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66.066699999999997</v>
      </c>
      <c r="Q1340" s="11" t="s">
        <v>8317</v>
      </c>
      <c r="R1340" t="s">
        <v>8319</v>
      </c>
      <c r="S1340" s="16">
        <f t="shared" si="82"/>
        <v>42188.803622685184</v>
      </c>
      <c r="T1340">
        <f t="shared" si="83"/>
        <v>2015</v>
      </c>
    </row>
    <row r="1341" spans="1:20" ht="33" x14ac:dyDescent="0.25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89.648600000000002</v>
      </c>
      <c r="Q1341" s="11" t="s">
        <v>8317</v>
      </c>
      <c r="R1341" t="s">
        <v>8319</v>
      </c>
      <c r="S1341" s="16">
        <f t="shared" si="82"/>
        <v>41936.647164351853</v>
      </c>
      <c r="T1341">
        <f t="shared" si="83"/>
        <v>2014</v>
      </c>
    </row>
    <row r="1342" spans="1:20" ht="49" x14ac:dyDescent="0.25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>
        <f t="shared" si="83"/>
        <v>2014</v>
      </c>
    </row>
    <row r="1343" spans="1:20" ht="49" x14ac:dyDescent="0.25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382.3913</v>
      </c>
      <c r="Q1343" s="11" t="s">
        <v>8317</v>
      </c>
      <c r="R1343" t="s">
        <v>8319</v>
      </c>
      <c r="S1343" s="16">
        <f t="shared" si="82"/>
        <v>42612.624039351853</v>
      </c>
      <c r="T1343">
        <f t="shared" si="83"/>
        <v>2016</v>
      </c>
    </row>
    <row r="1344" spans="1:20" ht="49" x14ac:dyDescent="0.25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>
        <f t="shared" si="83"/>
        <v>2015</v>
      </c>
    </row>
    <row r="1345" spans="1:20" ht="49" x14ac:dyDescent="0.25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158.35599999999999</v>
      </c>
      <c r="Q1345" s="11" t="s">
        <v>8317</v>
      </c>
      <c r="R1345" t="s">
        <v>8319</v>
      </c>
      <c r="S1345" s="16">
        <f t="shared" si="82"/>
        <v>42542.526423611111</v>
      </c>
      <c r="T1345">
        <f t="shared" si="83"/>
        <v>2016</v>
      </c>
    </row>
    <row r="1346" spans="1:20" ht="49" x14ac:dyDescent="0.25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IFERROR(ROUND(E1346/L1346,4),0)</f>
        <v>40.762599999999999</v>
      </c>
      <c r="Q1346" s="11" t="s">
        <v>8320</v>
      </c>
      <c r="R1346" t="s">
        <v>8321</v>
      </c>
      <c r="S1346" s="16">
        <f t="shared" ref="S1346:S1409" si="86">(((J1346/60)/60)/24)+DATE(1970,1,1)</f>
        <v>42522.789803240739</v>
      </c>
      <c r="T1346">
        <f t="shared" si="83"/>
        <v>2016</v>
      </c>
    </row>
    <row r="1347" spans="1:20" ht="49" x14ac:dyDescent="0.25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53.571399999999997</v>
      </c>
      <c r="Q1347" s="11" t="s">
        <v>8320</v>
      </c>
      <c r="R1347" t="s">
        <v>8321</v>
      </c>
      <c r="S1347" s="16">
        <f t="shared" si="86"/>
        <v>41799.814340277779</v>
      </c>
      <c r="T1347">
        <f t="shared" ref="T1347:T1410" si="87">YEAR(S1347)</f>
        <v>2014</v>
      </c>
    </row>
    <row r="1348" spans="1:20" ht="49" x14ac:dyDescent="0.25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48.4497</v>
      </c>
      <c r="Q1348" s="11" t="s">
        <v>8320</v>
      </c>
      <c r="R1348" t="s">
        <v>8321</v>
      </c>
      <c r="S1348" s="16">
        <f t="shared" si="86"/>
        <v>41422.075821759259</v>
      </c>
      <c r="T1348">
        <f t="shared" si="87"/>
        <v>2013</v>
      </c>
    </row>
    <row r="1349" spans="1:20" ht="49" x14ac:dyDescent="0.25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82.419399999999996</v>
      </c>
      <c r="Q1349" s="11" t="s">
        <v>8320</v>
      </c>
      <c r="R1349" t="s">
        <v>8321</v>
      </c>
      <c r="S1349" s="16">
        <f t="shared" si="86"/>
        <v>42040.638020833328</v>
      </c>
      <c r="T1349">
        <f t="shared" si="87"/>
        <v>2015</v>
      </c>
    </row>
    <row r="1350" spans="1:20" ht="49" x14ac:dyDescent="0.25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230.19229999999999</v>
      </c>
      <c r="Q1350" s="11" t="s">
        <v>8320</v>
      </c>
      <c r="R1350" t="s">
        <v>8321</v>
      </c>
      <c r="S1350" s="16">
        <f t="shared" si="86"/>
        <v>41963.506168981476</v>
      </c>
      <c r="T1350">
        <f t="shared" si="87"/>
        <v>2014</v>
      </c>
    </row>
    <row r="1351" spans="1:20" ht="49" x14ac:dyDescent="0.25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59.360500000000002</v>
      </c>
      <c r="Q1351" s="11" t="s">
        <v>8320</v>
      </c>
      <c r="R1351" t="s">
        <v>8321</v>
      </c>
      <c r="S1351" s="16">
        <f t="shared" si="86"/>
        <v>42317.33258101852</v>
      </c>
      <c r="T1351">
        <f t="shared" si="87"/>
        <v>2015</v>
      </c>
    </row>
    <row r="1352" spans="1:20" ht="49" x14ac:dyDescent="0.25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66.698700000000002</v>
      </c>
      <c r="Q1352" s="11" t="s">
        <v>8320</v>
      </c>
      <c r="R1352" t="s">
        <v>8321</v>
      </c>
      <c r="S1352" s="16">
        <f t="shared" si="86"/>
        <v>42334.013124999998</v>
      </c>
      <c r="T1352">
        <f t="shared" si="87"/>
        <v>2015</v>
      </c>
    </row>
    <row r="1353" spans="1:20" ht="33" x14ac:dyDescent="0.25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168.77500000000001</v>
      </c>
      <c r="Q1353" s="11" t="s">
        <v>8320</v>
      </c>
      <c r="R1353" t="s">
        <v>8321</v>
      </c>
      <c r="S1353" s="16">
        <f t="shared" si="86"/>
        <v>42382.74009259259</v>
      </c>
      <c r="T1353">
        <f t="shared" si="87"/>
        <v>2016</v>
      </c>
    </row>
    <row r="1354" spans="1:20" ht="49" x14ac:dyDescent="0.25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59.973599999999998</v>
      </c>
      <c r="Q1354" s="11" t="s">
        <v>8320</v>
      </c>
      <c r="R1354" t="s">
        <v>8321</v>
      </c>
      <c r="S1354" s="16">
        <f t="shared" si="86"/>
        <v>42200.578310185185</v>
      </c>
      <c r="T1354">
        <f t="shared" si="87"/>
        <v>2015</v>
      </c>
    </row>
    <row r="1355" spans="1:20" ht="33" x14ac:dyDescent="0.25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31.8095</v>
      </c>
      <c r="Q1355" s="11" t="s">
        <v>8320</v>
      </c>
      <c r="R1355" t="s">
        <v>8321</v>
      </c>
      <c r="S1355" s="16">
        <f t="shared" si="86"/>
        <v>41309.11791666667</v>
      </c>
      <c r="T1355">
        <f t="shared" si="87"/>
        <v>2013</v>
      </c>
    </row>
    <row r="1356" spans="1:20" ht="49" x14ac:dyDescent="0.25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24.421900000000001</v>
      </c>
      <c r="Q1356" s="11" t="s">
        <v>8320</v>
      </c>
      <c r="R1356" t="s">
        <v>8321</v>
      </c>
      <c r="S1356" s="16">
        <f t="shared" si="86"/>
        <v>42502.807627314818</v>
      </c>
      <c r="T1356">
        <f t="shared" si="87"/>
        <v>2016</v>
      </c>
    </row>
    <row r="1357" spans="1:20" ht="49" x14ac:dyDescent="0.25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25.347100000000001</v>
      </c>
      <c r="Q1357" s="11" t="s">
        <v>8320</v>
      </c>
      <c r="R1357" t="s">
        <v>8321</v>
      </c>
      <c r="S1357" s="16">
        <f t="shared" si="86"/>
        <v>41213.254687499997</v>
      </c>
      <c r="T1357">
        <f t="shared" si="87"/>
        <v>2012</v>
      </c>
    </row>
    <row r="1358" spans="1:20" ht="49" x14ac:dyDescent="0.25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71.443200000000004</v>
      </c>
      <c r="Q1358" s="11" t="s">
        <v>8320</v>
      </c>
      <c r="R1358" t="s">
        <v>8321</v>
      </c>
      <c r="S1358" s="16">
        <f t="shared" si="86"/>
        <v>41430.038888888892</v>
      </c>
      <c r="T1358">
        <f t="shared" si="87"/>
        <v>2013</v>
      </c>
    </row>
    <row r="1359" spans="1:20" ht="49" x14ac:dyDescent="0.25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38.553800000000003</v>
      </c>
      <c r="Q1359" s="11" t="s">
        <v>8320</v>
      </c>
      <c r="R1359" t="s">
        <v>8321</v>
      </c>
      <c r="S1359" s="16">
        <f t="shared" si="86"/>
        <v>41304.962233796294</v>
      </c>
      <c r="T1359">
        <f t="shared" si="87"/>
        <v>2013</v>
      </c>
    </row>
    <row r="1360" spans="1:20" ht="49" x14ac:dyDescent="0.25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68.3673</v>
      </c>
      <c r="Q1360" s="11" t="s">
        <v>8320</v>
      </c>
      <c r="R1360" t="s">
        <v>8321</v>
      </c>
      <c r="S1360" s="16">
        <f t="shared" si="86"/>
        <v>40689.570868055554</v>
      </c>
      <c r="T1360">
        <f t="shared" si="87"/>
        <v>2011</v>
      </c>
    </row>
    <row r="1361" spans="1:20" ht="49" x14ac:dyDescent="0.25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40.210500000000003</v>
      </c>
      <c r="Q1361" s="11" t="s">
        <v>8320</v>
      </c>
      <c r="R1361" t="s">
        <v>8321</v>
      </c>
      <c r="S1361" s="16">
        <f t="shared" si="86"/>
        <v>40668.814699074072</v>
      </c>
      <c r="T1361">
        <f t="shared" si="87"/>
        <v>2011</v>
      </c>
    </row>
    <row r="1362" spans="1:20" ht="33" x14ac:dyDescent="0.25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32.074100000000001</v>
      </c>
      <c r="Q1362" s="11" t="s">
        <v>8320</v>
      </c>
      <c r="R1362" t="s">
        <v>8321</v>
      </c>
      <c r="S1362" s="16">
        <f t="shared" si="86"/>
        <v>41095.900694444441</v>
      </c>
      <c r="T1362">
        <f t="shared" si="87"/>
        <v>2012</v>
      </c>
    </row>
    <row r="1363" spans="1:20" ht="49" x14ac:dyDescent="0.25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28.6326</v>
      </c>
      <c r="Q1363" s="11" t="s">
        <v>8320</v>
      </c>
      <c r="R1363" t="s">
        <v>8321</v>
      </c>
      <c r="S1363" s="16">
        <f t="shared" si="86"/>
        <v>41781.717268518521</v>
      </c>
      <c r="T1363">
        <f t="shared" si="87"/>
        <v>2014</v>
      </c>
    </row>
    <row r="1364" spans="1:20" ht="33" x14ac:dyDescent="0.25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>
        <f t="shared" si="87"/>
        <v>2013</v>
      </c>
    </row>
    <row r="1365" spans="1:20" ht="49" x14ac:dyDescent="0.25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>
        <f t="shared" si="87"/>
        <v>2016</v>
      </c>
    </row>
    <row r="1366" spans="1:20" ht="49" x14ac:dyDescent="0.25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346.04169999999999</v>
      </c>
      <c r="Q1366" s="11" t="s">
        <v>8323</v>
      </c>
      <c r="R1366" t="s">
        <v>8324</v>
      </c>
      <c r="S1366" s="16">
        <f t="shared" si="86"/>
        <v>41951.695671296293</v>
      </c>
      <c r="T1366">
        <f t="shared" si="87"/>
        <v>2014</v>
      </c>
    </row>
    <row r="1367" spans="1:20" ht="49" x14ac:dyDescent="0.25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81.739099999999993</v>
      </c>
      <c r="Q1367" s="11" t="s">
        <v>8323</v>
      </c>
      <c r="R1367" t="s">
        <v>8324</v>
      </c>
      <c r="S1367" s="16">
        <f t="shared" si="86"/>
        <v>42049.733240740738</v>
      </c>
      <c r="T1367">
        <f t="shared" si="87"/>
        <v>2015</v>
      </c>
    </row>
    <row r="1368" spans="1:20" ht="17" x14ac:dyDescent="0.25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64.535300000000007</v>
      </c>
      <c r="Q1368" s="11" t="s">
        <v>8323</v>
      </c>
      <c r="R1368" t="s">
        <v>8324</v>
      </c>
      <c r="S1368" s="16">
        <f t="shared" si="86"/>
        <v>41924.996099537035</v>
      </c>
      <c r="T1368">
        <f t="shared" si="87"/>
        <v>2014</v>
      </c>
    </row>
    <row r="1369" spans="1:20" ht="49" x14ac:dyDescent="0.25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63.477800000000002</v>
      </c>
      <c r="Q1369" s="11" t="s">
        <v>8323</v>
      </c>
      <c r="R1369" t="s">
        <v>8324</v>
      </c>
      <c r="S1369" s="16">
        <f t="shared" si="86"/>
        <v>42292.002893518518</v>
      </c>
      <c r="T1369">
        <f t="shared" si="87"/>
        <v>2015</v>
      </c>
    </row>
    <row r="1370" spans="1:20" ht="49" x14ac:dyDescent="0.25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63.620699999999999</v>
      </c>
      <c r="Q1370" s="11" t="s">
        <v>8323</v>
      </c>
      <c r="R1370" t="s">
        <v>8324</v>
      </c>
      <c r="S1370" s="16">
        <f t="shared" si="86"/>
        <v>42146.190902777773</v>
      </c>
      <c r="T1370">
        <f t="shared" si="87"/>
        <v>2015</v>
      </c>
    </row>
    <row r="1371" spans="1:20" ht="49" x14ac:dyDescent="0.25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83.967100000000002</v>
      </c>
      <c r="Q1371" s="11" t="s">
        <v>8323</v>
      </c>
      <c r="R1371" t="s">
        <v>8324</v>
      </c>
      <c r="S1371" s="16">
        <f t="shared" si="86"/>
        <v>41710.594282407408</v>
      </c>
      <c r="T1371">
        <f t="shared" si="87"/>
        <v>2014</v>
      </c>
    </row>
    <row r="1372" spans="1:20" ht="33" x14ac:dyDescent="0.25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>
        <f t="shared" si="87"/>
        <v>2013</v>
      </c>
    </row>
    <row r="1373" spans="1:20" ht="49" x14ac:dyDescent="0.25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107.0714</v>
      </c>
      <c r="Q1373" s="11" t="s">
        <v>8323</v>
      </c>
      <c r="R1373" t="s">
        <v>8324</v>
      </c>
      <c r="S1373" s="16">
        <f t="shared" si="86"/>
        <v>42101.758587962962</v>
      </c>
      <c r="T1373">
        <f t="shared" si="87"/>
        <v>2015</v>
      </c>
    </row>
    <row r="1374" spans="1:20" ht="17" x14ac:dyDescent="0.25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>
        <f t="shared" si="87"/>
        <v>2012</v>
      </c>
    </row>
    <row r="1375" spans="1:20" ht="33" x14ac:dyDescent="0.25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201.94229999999999</v>
      </c>
      <c r="Q1375" s="11" t="s">
        <v>8323</v>
      </c>
      <c r="R1375" t="s">
        <v>8324</v>
      </c>
      <c r="S1375" s="16">
        <f t="shared" si="86"/>
        <v>42704.95177083333</v>
      </c>
      <c r="T1375">
        <f t="shared" si="87"/>
        <v>2016</v>
      </c>
    </row>
    <row r="1376" spans="1:20" ht="49" x14ac:dyDescent="0.25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43.060600000000001</v>
      </c>
      <c r="Q1376" s="11" t="s">
        <v>8323</v>
      </c>
      <c r="R1376" t="s">
        <v>8324</v>
      </c>
      <c r="S1376" s="16">
        <f t="shared" si="86"/>
        <v>42424.161898148144</v>
      </c>
      <c r="T1376">
        <f t="shared" si="87"/>
        <v>2016</v>
      </c>
    </row>
    <row r="1377" spans="1:20" ht="49" x14ac:dyDescent="0.25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62.871600000000001</v>
      </c>
      <c r="Q1377" s="11" t="s">
        <v>8323</v>
      </c>
      <c r="R1377" t="s">
        <v>8324</v>
      </c>
      <c r="S1377" s="16">
        <f t="shared" si="86"/>
        <v>42720.066192129627</v>
      </c>
      <c r="T1377">
        <f t="shared" si="87"/>
        <v>2016</v>
      </c>
    </row>
    <row r="1378" spans="1:20" ht="33" x14ac:dyDescent="0.25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55.607100000000003</v>
      </c>
      <c r="Q1378" s="11" t="s">
        <v>8323</v>
      </c>
      <c r="R1378" t="s">
        <v>8324</v>
      </c>
      <c r="S1378" s="16">
        <f t="shared" si="86"/>
        <v>42677.669050925921</v>
      </c>
      <c r="T1378">
        <f t="shared" si="87"/>
        <v>2016</v>
      </c>
    </row>
    <row r="1379" spans="1:20" ht="49" x14ac:dyDescent="0.25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48.709699999999998</v>
      </c>
      <c r="Q1379" s="11" t="s">
        <v>8323</v>
      </c>
      <c r="R1379" t="s">
        <v>8324</v>
      </c>
      <c r="S1379" s="16">
        <f t="shared" si="86"/>
        <v>42747.219560185185</v>
      </c>
      <c r="T1379">
        <f t="shared" si="87"/>
        <v>2017</v>
      </c>
    </row>
    <row r="1380" spans="1:20" ht="17" x14ac:dyDescent="0.25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30.578900000000001</v>
      </c>
      <c r="Q1380" s="11" t="s">
        <v>8323</v>
      </c>
      <c r="R1380" t="s">
        <v>8324</v>
      </c>
      <c r="S1380" s="16">
        <f t="shared" si="86"/>
        <v>42568.759374999994</v>
      </c>
      <c r="T1380">
        <f t="shared" si="87"/>
        <v>2016</v>
      </c>
    </row>
    <row r="1381" spans="1:20" ht="33" x14ac:dyDescent="0.25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73.907300000000006</v>
      </c>
      <c r="Q1381" s="11" t="s">
        <v>8323</v>
      </c>
      <c r="R1381" t="s">
        <v>8324</v>
      </c>
      <c r="S1381" s="16">
        <f t="shared" si="86"/>
        <v>42130.491620370376</v>
      </c>
      <c r="T1381">
        <f t="shared" si="87"/>
        <v>2015</v>
      </c>
    </row>
    <row r="1382" spans="1:20" ht="33" x14ac:dyDescent="0.25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>
        <f t="shared" si="87"/>
        <v>2015</v>
      </c>
    </row>
    <row r="1383" spans="1:20" ht="49" x14ac:dyDescent="0.25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73.356200000000001</v>
      </c>
      <c r="Q1383" s="11" t="s">
        <v>8323</v>
      </c>
      <c r="R1383" t="s">
        <v>8324</v>
      </c>
      <c r="S1383" s="16">
        <f t="shared" si="86"/>
        <v>42703.214409722219</v>
      </c>
      <c r="T1383">
        <f t="shared" si="87"/>
        <v>2016</v>
      </c>
    </row>
    <row r="1384" spans="1:20" ht="49" x14ac:dyDescent="0.25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56.412199999999999</v>
      </c>
      <c r="Q1384" s="11" t="s">
        <v>8323</v>
      </c>
      <c r="R1384" t="s">
        <v>8324</v>
      </c>
      <c r="S1384" s="16">
        <f t="shared" si="86"/>
        <v>41370.800185185188</v>
      </c>
      <c r="T1384">
        <f t="shared" si="87"/>
        <v>2013</v>
      </c>
    </row>
    <row r="1385" spans="1:20" ht="49" x14ac:dyDescent="0.25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50.247300000000003</v>
      </c>
      <c r="Q1385" s="11" t="s">
        <v>8323</v>
      </c>
      <c r="R1385" t="s">
        <v>8324</v>
      </c>
      <c r="S1385" s="16">
        <f t="shared" si="86"/>
        <v>42707.074976851851</v>
      </c>
      <c r="T1385">
        <f t="shared" si="87"/>
        <v>2016</v>
      </c>
    </row>
    <row r="1386" spans="1:20" ht="49" x14ac:dyDescent="0.25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68.936499999999995</v>
      </c>
      <c r="Q1386" s="11" t="s">
        <v>8323</v>
      </c>
      <c r="R1386" t="s">
        <v>8324</v>
      </c>
      <c r="S1386" s="16">
        <f t="shared" si="86"/>
        <v>42160.735208333332</v>
      </c>
      <c r="T1386">
        <f t="shared" si="87"/>
        <v>2015</v>
      </c>
    </row>
    <row r="1387" spans="1:20" ht="49" x14ac:dyDescent="0.25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65.914100000000005</v>
      </c>
      <c r="Q1387" s="11" t="s">
        <v>8323</v>
      </c>
      <c r="R1387" t="s">
        <v>8324</v>
      </c>
      <c r="S1387" s="16">
        <f t="shared" si="86"/>
        <v>42433.688900462963</v>
      </c>
      <c r="T1387">
        <f t="shared" si="87"/>
        <v>2016</v>
      </c>
    </row>
    <row r="1388" spans="1:20" ht="33" x14ac:dyDescent="0.25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>
        <f t="shared" si="87"/>
        <v>2015</v>
      </c>
    </row>
    <row r="1389" spans="1:20" ht="49" x14ac:dyDescent="0.25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70.064099999999996</v>
      </c>
      <c r="Q1389" s="11" t="s">
        <v>8323</v>
      </c>
      <c r="R1389" t="s">
        <v>8324</v>
      </c>
      <c r="S1389" s="16">
        <f t="shared" si="86"/>
        <v>42126.92123842593</v>
      </c>
      <c r="T1389">
        <f t="shared" si="87"/>
        <v>2015</v>
      </c>
    </row>
    <row r="1390" spans="1:20" ht="49" x14ac:dyDescent="0.25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60.181899999999999</v>
      </c>
      <c r="Q1390" s="11" t="s">
        <v>8323</v>
      </c>
      <c r="R1390" t="s">
        <v>8324</v>
      </c>
      <c r="S1390" s="16">
        <f t="shared" si="86"/>
        <v>42634.614780092597</v>
      </c>
      <c r="T1390">
        <f t="shared" si="87"/>
        <v>2016</v>
      </c>
    </row>
    <row r="1391" spans="1:20" ht="33" x14ac:dyDescent="0.25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21.382400000000001</v>
      </c>
      <c r="Q1391" s="11" t="s">
        <v>8323</v>
      </c>
      <c r="R1391" t="s">
        <v>8324</v>
      </c>
      <c r="S1391" s="16">
        <f t="shared" si="86"/>
        <v>42565.480983796297</v>
      </c>
      <c r="T1391">
        <f t="shared" si="87"/>
        <v>2016</v>
      </c>
    </row>
    <row r="1392" spans="1:20" ht="49" x14ac:dyDescent="0.25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160.7895</v>
      </c>
      <c r="Q1392" s="11" t="s">
        <v>8323</v>
      </c>
      <c r="R1392" t="s">
        <v>8324</v>
      </c>
      <c r="S1392" s="16">
        <f t="shared" si="86"/>
        <v>42087.803310185183</v>
      </c>
      <c r="T1392">
        <f t="shared" si="87"/>
        <v>2015</v>
      </c>
    </row>
    <row r="1393" spans="1:20" ht="49" x14ac:dyDescent="0.25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42.384599999999999</v>
      </c>
      <c r="Q1393" s="11" t="s">
        <v>8323</v>
      </c>
      <c r="R1393" t="s">
        <v>8324</v>
      </c>
      <c r="S1393" s="16">
        <f t="shared" si="86"/>
        <v>42193.650671296295</v>
      </c>
      <c r="T1393">
        <f t="shared" si="87"/>
        <v>2015</v>
      </c>
    </row>
    <row r="1394" spans="1:20" ht="49" x14ac:dyDescent="0.25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27.317299999999999</v>
      </c>
      <c r="Q1394" s="11" t="s">
        <v>8323</v>
      </c>
      <c r="R1394" t="s">
        <v>8324</v>
      </c>
      <c r="S1394" s="16">
        <f t="shared" si="86"/>
        <v>42401.154930555553</v>
      </c>
      <c r="T1394">
        <f t="shared" si="87"/>
        <v>2016</v>
      </c>
    </row>
    <row r="1395" spans="1:20" ht="17" x14ac:dyDescent="0.25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196.82689999999999</v>
      </c>
      <c r="Q1395" s="11" t="s">
        <v>8323</v>
      </c>
      <c r="R1395" t="s">
        <v>8324</v>
      </c>
      <c r="S1395" s="16">
        <f t="shared" si="86"/>
        <v>42553.681979166664</v>
      </c>
      <c r="T1395">
        <f t="shared" si="87"/>
        <v>2016</v>
      </c>
    </row>
    <row r="1396" spans="1:20" ht="49" x14ac:dyDescent="0.25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53.882399999999997</v>
      </c>
      <c r="Q1396" s="11" t="s">
        <v>8323</v>
      </c>
      <c r="R1396" t="s">
        <v>8324</v>
      </c>
      <c r="S1396" s="16">
        <f t="shared" si="86"/>
        <v>42752.144976851851</v>
      </c>
      <c r="T1396">
        <f t="shared" si="87"/>
        <v>2017</v>
      </c>
    </row>
    <row r="1397" spans="1:20" ht="17" x14ac:dyDescent="0.25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47.756100000000004</v>
      </c>
      <c r="Q1397" s="11" t="s">
        <v>8323</v>
      </c>
      <c r="R1397" t="s">
        <v>8324</v>
      </c>
      <c r="S1397" s="16">
        <f t="shared" si="86"/>
        <v>42719.90834490741</v>
      </c>
      <c r="T1397">
        <f t="shared" si="87"/>
        <v>2016</v>
      </c>
    </row>
    <row r="1398" spans="1:20" ht="49" x14ac:dyDescent="0.25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88.191800000000001</v>
      </c>
      <c r="Q1398" s="11" t="s">
        <v>8323</v>
      </c>
      <c r="R1398" t="s">
        <v>8324</v>
      </c>
      <c r="S1398" s="16">
        <f t="shared" si="86"/>
        <v>42018.99863425926</v>
      </c>
      <c r="T1398">
        <f t="shared" si="87"/>
        <v>2015</v>
      </c>
    </row>
    <row r="1399" spans="1:20" ht="49" x14ac:dyDescent="0.25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72.057000000000002</v>
      </c>
      <c r="Q1399" s="11" t="s">
        <v>8323</v>
      </c>
      <c r="R1399" t="s">
        <v>8324</v>
      </c>
      <c r="S1399" s="16">
        <f t="shared" si="86"/>
        <v>42640.917939814812</v>
      </c>
      <c r="T1399">
        <f t="shared" si="87"/>
        <v>2016</v>
      </c>
    </row>
    <row r="1400" spans="1:20" ht="49" x14ac:dyDescent="0.25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74.246200000000002</v>
      </c>
      <c r="Q1400" s="11" t="s">
        <v>8323</v>
      </c>
      <c r="R1400" t="s">
        <v>8324</v>
      </c>
      <c r="S1400" s="16">
        <f t="shared" si="86"/>
        <v>42526.874236111107</v>
      </c>
      <c r="T1400">
        <f t="shared" si="87"/>
        <v>2016</v>
      </c>
    </row>
    <row r="1401" spans="1:20" ht="49" x14ac:dyDescent="0.25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61.701099999999997</v>
      </c>
      <c r="Q1401" s="11" t="s">
        <v>8323</v>
      </c>
      <c r="R1401" t="s">
        <v>8324</v>
      </c>
      <c r="S1401" s="16">
        <f t="shared" si="86"/>
        <v>41889.004317129627</v>
      </c>
      <c r="T1401">
        <f t="shared" si="87"/>
        <v>2014</v>
      </c>
    </row>
    <row r="1402" spans="1:20" ht="49" x14ac:dyDescent="0.25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17.235299999999999</v>
      </c>
      <c r="Q1402" s="11" t="s">
        <v>8323</v>
      </c>
      <c r="R1402" t="s">
        <v>8324</v>
      </c>
      <c r="S1402" s="16">
        <f t="shared" si="86"/>
        <v>42498.341122685189</v>
      </c>
      <c r="T1402">
        <f t="shared" si="87"/>
        <v>2016</v>
      </c>
    </row>
    <row r="1403" spans="1:20" ht="49" x14ac:dyDescent="0.25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51.720799999999997</v>
      </c>
      <c r="Q1403" s="11" t="s">
        <v>8323</v>
      </c>
      <c r="R1403" t="s">
        <v>8324</v>
      </c>
      <c r="S1403" s="16">
        <f t="shared" si="86"/>
        <v>41399.99622685185</v>
      </c>
      <c r="T1403">
        <f t="shared" si="87"/>
        <v>2013</v>
      </c>
    </row>
    <row r="1404" spans="1:20" ht="49" x14ac:dyDescent="0.25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24.150400000000001</v>
      </c>
      <c r="Q1404" s="11" t="s">
        <v>8323</v>
      </c>
      <c r="R1404" t="s">
        <v>8324</v>
      </c>
      <c r="S1404" s="16">
        <f t="shared" si="86"/>
        <v>42065.053368055553</v>
      </c>
      <c r="T1404">
        <f t="shared" si="87"/>
        <v>2015</v>
      </c>
    </row>
    <row r="1405" spans="1:20" ht="49" x14ac:dyDescent="0.25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62.166699999999999</v>
      </c>
      <c r="Q1405" s="11" t="s">
        <v>8323</v>
      </c>
      <c r="R1405" t="s">
        <v>8324</v>
      </c>
      <c r="S1405" s="16">
        <f t="shared" si="86"/>
        <v>41451.062905092593</v>
      </c>
      <c r="T1405">
        <f t="shared" si="87"/>
        <v>2013</v>
      </c>
    </row>
    <row r="1406" spans="1:20" ht="49" x14ac:dyDescent="0.25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>
        <f t="shared" si="87"/>
        <v>2015</v>
      </c>
    </row>
    <row r="1407" spans="1:20" ht="33" x14ac:dyDescent="0.25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6.1764999999999999</v>
      </c>
      <c r="Q1407" s="11" t="s">
        <v>8320</v>
      </c>
      <c r="R1407" t="s">
        <v>8339</v>
      </c>
      <c r="S1407" s="16">
        <f t="shared" si="86"/>
        <v>41941.680567129632</v>
      </c>
      <c r="T1407">
        <f t="shared" si="87"/>
        <v>2014</v>
      </c>
    </row>
    <row r="1408" spans="1:20" ht="17" x14ac:dyDescent="0.25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>
        <f t="shared" si="87"/>
        <v>2015</v>
      </c>
    </row>
    <row r="1409" spans="1:20" ht="49" x14ac:dyDescent="0.25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>
        <f t="shared" si="87"/>
        <v>2014</v>
      </c>
    </row>
    <row r="1410" spans="1:20" ht="49" x14ac:dyDescent="0.25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IFERROR(ROUND(E1410/L1410,4),0)</f>
        <v>12</v>
      </c>
      <c r="Q1410" s="11" t="s">
        <v>8320</v>
      </c>
      <c r="R1410" t="s">
        <v>8339</v>
      </c>
      <c r="S1410" s="16">
        <f t="shared" ref="S1410:S1473" si="90">(((J1410/60)/60)/24)+DATE(1970,1,1)</f>
        <v>42291.872175925921</v>
      </c>
      <c r="T1410">
        <f t="shared" si="87"/>
        <v>2015</v>
      </c>
    </row>
    <row r="1411" spans="1:20" ht="49" x14ac:dyDescent="0.25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6">
        <f t="shared" si="90"/>
        <v>41945.133506944447</v>
      </c>
      <c r="T1411">
        <f t="shared" ref="T1411:T1474" si="91">YEAR(S1411)</f>
        <v>2014</v>
      </c>
    </row>
    <row r="1412" spans="1:20" ht="49" x14ac:dyDescent="0.25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>
        <f t="shared" si="91"/>
        <v>2016</v>
      </c>
    </row>
    <row r="1413" spans="1:20" ht="49" x14ac:dyDescent="0.25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2.3332999999999999</v>
      </c>
      <c r="Q1413" s="11" t="s">
        <v>8320</v>
      </c>
      <c r="R1413" t="s">
        <v>8339</v>
      </c>
      <c r="S1413" s="16">
        <f t="shared" si="90"/>
        <v>42013.059027777781</v>
      </c>
      <c r="T1413">
        <f t="shared" si="91"/>
        <v>2015</v>
      </c>
    </row>
    <row r="1414" spans="1:20" ht="33" x14ac:dyDescent="0.25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24.615400000000001</v>
      </c>
      <c r="Q1414" s="11" t="s">
        <v>8320</v>
      </c>
      <c r="R1414" t="s">
        <v>8339</v>
      </c>
      <c r="S1414" s="16">
        <f t="shared" si="90"/>
        <v>41947.063645833332</v>
      </c>
      <c r="T1414">
        <f t="shared" si="91"/>
        <v>2014</v>
      </c>
    </row>
    <row r="1415" spans="1:20" ht="49" x14ac:dyDescent="0.25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>
        <f t="shared" si="91"/>
        <v>2015</v>
      </c>
    </row>
    <row r="1416" spans="1:20" ht="49" x14ac:dyDescent="0.25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>
        <f t="shared" si="91"/>
        <v>2016</v>
      </c>
    </row>
    <row r="1417" spans="1:20" ht="49" x14ac:dyDescent="0.25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88.888900000000007</v>
      </c>
      <c r="Q1417" s="11" t="s">
        <v>8320</v>
      </c>
      <c r="R1417" t="s">
        <v>8339</v>
      </c>
      <c r="S1417" s="16">
        <f t="shared" si="90"/>
        <v>42192.675821759258</v>
      </c>
      <c r="T1417">
        <f t="shared" si="91"/>
        <v>2015</v>
      </c>
    </row>
    <row r="1418" spans="1:20" ht="49" x14ac:dyDescent="0.25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>
        <f t="shared" si="91"/>
        <v>2015</v>
      </c>
    </row>
    <row r="1419" spans="1:20" ht="49" x14ac:dyDescent="0.25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>
        <f t="shared" si="91"/>
        <v>2015</v>
      </c>
    </row>
    <row r="1420" spans="1:20" ht="65" x14ac:dyDescent="0.25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>
        <f t="shared" si="91"/>
        <v>2016</v>
      </c>
    </row>
    <row r="1421" spans="1:20" ht="49" x14ac:dyDescent="0.25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>
        <f t="shared" si="91"/>
        <v>2016</v>
      </c>
    </row>
    <row r="1422" spans="1:20" ht="17" x14ac:dyDescent="0.25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>
        <f t="shared" si="91"/>
        <v>2016</v>
      </c>
    </row>
    <row r="1423" spans="1:20" ht="49" x14ac:dyDescent="0.25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>
        <f t="shared" si="91"/>
        <v>2015</v>
      </c>
    </row>
    <row r="1424" spans="1:20" ht="49" x14ac:dyDescent="0.25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>
        <f t="shared" si="91"/>
        <v>2016</v>
      </c>
    </row>
    <row r="1425" spans="1:20" ht="49" x14ac:dyDescent="0.25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>
        <f t="shared" si="91"/>
        <v>2015</v>
      </c>
    </row>
    <row r="1426" spans="1:20" ht="49" x14ac:dyDescent="0.25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109.0714</v>
      </c>
      <c r="Q1426" s="11" t="s">
        <v>8320</v>
      </c>
      <c r="R1426" t="s">
        <v>8339</v>
      </c>
      <c r="S1426" s="16">
        <f t="shared" si="90"/>
        <v>42676.717615740738</v>
      </c>
      <c r="T1426">
        <f t="shared" si="91"/>
        <v>2016</v>
      </c>
    </row>
    <row r="1427" spans="1:20" ht="49" x14ac:dyDescent="0.25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>
        <f t="shared" si="91"/>
        <v>2015</v>
      </c>
    </row>
    <row r="1428" spans="1:20" ht="49" x14ac:dyDescent="0.25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>
        <f t="shared" si="91"/>
        <v>2015</v>
      </c>
    </row>
    <row r="1429" spans="1:20" ht="49" x14ac:dyDescent="0.25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>
        <f t="shared" si="91"/>
        <v>2016</v>
      </c>
    </row>
    <row r="1430" spans="1:20" ht="49" x14ac:dyDescent="0.25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>
        <f t="shared" si="91"/>
        <v>2016</v>
      </c>
    </row>
    <row r="1431" spans="1:20" ht="33" x14ac:dyDescent="0.25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>
        <f t="shared" si="91"/>
        <v>2015</v>
      </c>
    </row>
    <row r="1432" spans="1:20" ht="49" x14ac:dyDescent="0.25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>
        <f t="shared" si="91"/>
        <v>2014</v>
      </c>
    </row>
    <row r="1433" spans="1:20" ht="49" x14ac:dyDescent="0.25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115.5532</v>
      </c>
      <c r="Q1433" s="11" t="s">
        <v>8320</v>
      </c>
      <c r="R1433" t="s">
        <v>8339</v>
      </c>
      <c r="S1433" s="16">
        <f t="shared" si="90"/>
        <v>42304.210833333331</v>
      </c>
      <c r="T1433">
        <f t="shared" si="91"/>
        <v>2015</v>
      </c>
    </row>
    <row r="1434" spans="1:20" ht="49" x14ac:dyDescent="0.25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>
        <f t="shared" si="91"/>
        <v>2015</v>
      </c>
    </row>
    <row r="1435" spans="1:20" ht="49" x14ac:dyDescent="0.25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>
        <f t="shared" si="91"/>
        <v>2016</v>
      </c>
    </row>
    <row r="1436" spans="1:20" ht="49" x14ac:dyDescent="0.25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744.54549999999995</v>
      </c>
      <c r="Q1436" s="11" t="s">
        <v>8320</v>
      </c>
      <c r="R1436" t="s">
        <v>8339</v>
      </c>
      <c r="S1436" s="16">
        <f t="shared" si="90"/>
        <v>42142.767106481479</v>
      </c>
      <c r="T1436">
        <f t="shared" si="91"/>
        <v>2015</v>
      </c>
    </row>
    <row r="1437" spans="1:20" ht="33" x14ac:dyDescent="0.25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>
        <f t="shared" si="91"/>
        <v>2015</v>
      </c>
    </row>
    <row r="1438" spans="1:20" ht="49" x14ac:dyDescent="0.25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>
        <f t="shared" si="91"/>
        <v>2016</v>
      </c>
    </row>
    <row r="1439" spans="1:20" ht="49" x14ac:dyDescent="0.25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36.681800000000003</v>
      </c>
      <c r="Q1439" s="11" t="s">
        <v>8320</v>
      </c>
      <c r="R1439" t="s">
        <v>8339</v>
      </c>
      <c r="S1439" s="16">
        <f t="shared" si="90"/>
        <v>41796.531701388885</v>
      </c>
      <c r="T1439">
        <f t="shared" si="91"/>
        <v>2014</v>
      </c>
    </row>
    <row r="1440" spans="1:20" ht="49" x14ac:dyDescent="0.25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>
        <f t="shared" si="91"/>
        <v>2016</v>
      </c>
    </row>
    <row r="1441" spans="1:20" ht="49" x14ac:dyDescent="0.25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>
        <f t="shared" si="91"/>
        <v>2015</v>
      </c>
    </row>
    <row r="1442" spans="1:20" ht="49" x14ac:dyDescent="0.25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>
        <f t="shared" si="91"/>
        <v>2016</v>
      </c>
    </row>
    <row r="1443" spans="1:20" ht="49" x14ac:dyDescent="0.25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673.33330000000001</v>
      </c>
      <c r="Q1443" s="11" t="s">
        <v>8320</v>
      </c>
      <c r="R1443" t="s">
        <v>8339</v>
      </c>
      <c r="S1443" s="16">
        <f t="shared" si="90"/>
        <v>42198.765844907408</v>
      </c>
      <c r="T1443">
        <f t="shared" si="91"/>
        <v>2015</v>
      </c>
    </row>
    <row r="1444" spans="1:20" ht="49" x14ac:dyDescent="0.25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>
        <f t="shared" si="91"/>
        <v>2016</v>
      </c>
    </row>
    <row r="1445" spans="1:20" ht="49" x14ac:dyDescent="0.25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>
        <f t="shared" si="91"/>
        <v>2016</v>
      </c>
    </row>
    <row r="1446" spans="1:20" ht="33" x14ac:dyDescent="0.25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>
        <f t="shared" si="91"/>
        <v>2015</v>
      </c>
    </row>
    <row r="1447" spans="1:20" ht="49" x14ac:dyDescent="0.25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>
        <f t="shared" si="91"/>
        <v>2015</v>
      </c>
    </row>
    <row r="1448" spans="1:20" ht="49" x14ac:dyDescent="0.25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>
        <f t="shared" si="91"/>
        <v>2016</v>
      </c>
    </row>
    <row r="1449" spans="1:20" ht="33" x14ac:dyDescent="0.25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>
        <f t="shared" si="91"/>
        <v>2016</v>
      </c>
    </row>
    <row r="1450" spans="1:20" ht="49" x14ac:dyDescent="0.25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>
        <f t="shared" si="91"/>
        <v>2015</v>
      </c>
    </row>
    <row r="1451" spans="1:20" ht="49" x14ac:dyDescent="0.25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>
        <f t="shared" si="91"/>
        <v>2015</v>
      </c>
    </row>
    <row r="1452" spans="1:20" ht="49" x14ac:dyDescent="0.25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>
        <f t="shared" si="91"/>
        <v>2016</v>
      </c>
    </row>
    <row r="1453" spans="1:20" ht="33" x14ac:dyDescent="0.25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>
        <f t="shared" si="91"/>
        <v>2014</v>
      </c>
    </row>
    <row r="1454" spans="1:20" ht="33" x14ac:dyDescent="0.25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>
        <f t="shared" si="91"/>
        <v>2014</v>
      </c>
    </row>
    <row r="1455" spans="1:20" ht="49" x14ac:dyDescent="0.25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>
        <f t="shared" si="91"/>
        <v>2017</v>
      </c>
    </row>
    <row r="1456" spans="1:20" ht="49" x14ac:dyDescent="0.25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>
        <f t="shared" si="91"/>
        <v>2016</v>
      </c>
    </row>
    <row r="1457" spans="1:20" ht="49" x14ac:dyDescent="0.25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>
        <f t="shared" si="91"/>
        <v>2014</v>
      </c>
    </row>
    <row r="1458" spans="1:20" ht="17" x14ac:dyDescent="0.25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48.333300000000001</v>
      </c>
      <c r="Q1458" s="11" t="s">
        <v>8320</v>
      </c>
      <c r="R1458" t="s">
        <v>8339</v>
      </c>
      <c r="S1458" s="16">
        <f t="shared" si="90"/>
        <v>42708.668576388889</v>
      </c>
      <c r="T1458">
        <f t="shared" si="91"/>
        <v>2016</v>
      </c>
    </row>
    <row r="1459" spans="1:20" ht="33" x14ac:dyDescent="0.25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>
        <f t="shared" si="91"/>
        <v>2015</v>
      </c>
    </row>
    <row r="1460" spans="1:20" ht="49" x14ac:dyDescent="0.25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>
        <f t="shared" si="91"/>
        <v>2014</v>
      </c>
    </row>
    <row r="1461" spans="1:20" ht="49" x14ac:dyDescent="0.25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>
        <f t="shared" si="91"/>
        <v>2015</v>
      </c>
    </row>
    <row r="1462" spans="1:20" ht="49" x14ac:dyDescent="0.25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>
        <f t="shared" si="91"/>
        <v>2014</v>
      </c>
    </row>
    <row r="1463" spans="1:20" ht="33" x14ac:dyDescent="0.25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44.666699999999999</v>
      </c>
      <c r="Q1463" s="11" t="s">
        <v>8320</v>
      </c>
      <c r="R1463" t="s">
        <v>8340</v>
      </c>
      <c r="S1463" s="16">
        <f t="shared" si="90"/>
        <v>41899.645300925928</v>
      </c>
      <c r="T1463">
        <f t="shared" si="91"/>
        <v>2014</v>
      </c>
    </row>
    <row r="1464" spans="1:20" ht="33" x14ac:dyDescent="0.25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28.937999999999999</v>
      </c>
      <c r="Q1464" s="11" t="s">
        <v>8320</v>
      </c>
      <c r="R1464" t="s">
        <v>8340</v>
      </c>
      <c r="S1464" s="16">
        <f t="shared" si="90"/>
        <v>41344.662858796299</v>
      </c>
      <c r="T1464">
        <f t="shared" si="91"/>
        <v>2013</v>
      </c>
    </row>
    <row r="1465" spans="1:20" ht="49" x14ac:dyDescent="0.25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>
        <f t="shared" si="91"/>
        <v>2013</v>
      </c>
    </row>
    <row r="1466" spans="1:20" ht="17" x14ac:dyDescent="0.25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34.8718</v>
      </c>
      <c r="Q1466" s="11" t="s">
        <v>8320</v>
      </c>
      <c r="R1466" t="s">
        <v>8340</v>
      </c>
      <c r="S1466" s="16">
        <f t="shared" si="90"/>
        <v>41291.661550925928</v>
      </c>
      <c r="T1466">
        <f t="shared" si="91"/>
        <v>2013</v>
      </c>
    </row>
    <row r="1467" spans="1:20" ht="49" x14ac:dyDescent="0.25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52.622700000000002</v>
      </c>
      <c r="Q1467" s="11" t="s">
        <v>8320</v>
      </c>
      <c r="R1467" t="s">
        <v>8340</v>
      </c>
      <c r="S1467" s="16">
        <f t="shared" si="90"/>
        <v>40959.734398148146</v>
      </c>
      <c r="T1467">
        <f t="shared" si="91"/>
        <v>2012</v>
      </c>
    </row>
    <row r="1468" spans="1:20" ht="49" x14ac:dyDescent="0.25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69.598299999999995</v>
      </c>
      <c r="Q1468" s="11" t="s">
        <v>8320</v>
      </c>
      <c r="R1468" t="s">
        <v>8340</v>
      </c>
      <c r="S1468" s="16">
        <f t="shared" si="90"/>
        <v>42340.172060185185</v>
      </c>
      <c r="T1468">
        <f t="shared" si="91"/>
        <v>2015</v>
      </c>
    </row>
    <row r="1469" spans="1:20" ht="33" x14ac:dyDescent="0.25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>
        <f t="shared" si="91"/>
        <v>2012</v>
      </c>
    </row>
    <row r="1470" spans="1:20" ht="49" x14ac:dyDescent="0.25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33.191099999999999</v>
      </c>
      <c r="Q1470" s="11" t="s">
        <v>8320</v>
      </c>
      <c r="R1470" t="s">
        <v>8340</v>
      </c>
      <c r="S1470" s="16">
        <f t="shared" si="90"/>
        <v>40646.014456018522</v>
      </c>
      <c r="T1470">
        <f t="shared" si="91"/>
        <v>2011</v>
      </c>
    </row>
    <row r="1471" spans="1:20" ht="33" x14ac:dyDescent="0.25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149.46420000000001</v>
      </c>
      <c r="Q1471" s="11" t="s">
        <v>8320</v>
      </c>
      <c r="R1471" t="s">
        <v>8340</v>
      </c>
      <c r="S1471" s="16">
        <f t="shared" si="90"/>
        <v>41290.598483796297</v>
      </c>
      <c r="T1471">
        <f t="shared" si="91"/>
        <v>2013</v>
      </c>
    </row>
    <row r="1472" spans="1:20" ht="49" x14ac:dyDescent="0.25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23.172799999999999</v>
      </c>
      <c r="Q1472" s="11" t="s">
        <v>8320</v>
      </c>
      <c r="R1472" t="s">
        <v>8340</v>
      </c>
      <c r="S1472" s="16">
        <f t="shared" si="90"/>
        <v>41250.827118055553</v>
      </c>
      <c r="T1472">
        <f t="shared" si="91"/>
        <v>2012</v>
      </c>
    </row>
    <row r="1473" spans="1:20" ht="49" x14ac:dyDescent="0.25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96.877600000000001</v>
      </c>
      <c r="Q1473" s="11" t="s">
        <v>8320</v>
      </c>
      <c r="R1473" t="s">
        <v>8340</v>
      </c>
      <c r="S1473" s="16">
        <f t="shared" si="90"/>
        <v>42073.957569444443</v>
      </c>
      <c r="T1473">
        <f t="shared" si="91"/>
        <v>2015</v>
      </c>
    </row>
    <row r="1474" spans="1:20" ht="49" x14ac:dyDescent="0.25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IFERROR(ROUND(E1474/L1474,4),0)</f>
        <v>103.2024</v>
      </c>
      <c r="Q1474" s="11" t="s">
        <v>8320</v>
      </c>
      <c r="R1474" t="s">
        <v>8340</v>
      </c>
      <c r="S1474" s="16">
        <f t="shared" ref="S1474:S1537" si="94">(((J1474/60)/60)/24)+DATE(1970,1,1)</f>
        <v>41533.542858796296</v>
      </c>
      <c r="T1474">
        <f t="shared" si="91"/>
        <v>2013</v>
      </c>
    </row>
    <row r="1475" spans="1:20" ht="17" x14ac:dyDescent="0.25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38.462600000000002</v>
      </c>
      <c r="Q1475" s="11" t="s">
        <v>8320</v>
      </c>
      <c r="R1475" t="s">
        <v>8340</v>
      </c>
      <c r="S1475" s="16">
        <f t="shared" si="94"/>
        <v>40939.979618055557</v>
      </c>
      <c r="T1475">
        <f t="shared" ref="T1475:T1538" si="95">YEAR(S1475)</f>
        <v>2012</v>
      </c>
    </row>
    <row r="1476" spans="1:20" ht="49" x14ac:dyDescent="0.25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44.315800000000003</v>
      </c>
      <c r="Q1476" s="11" t="s">
        <v>8320</v>
      </c>
      <c r="R1476" t="s">
        <v>8340</v>
      </c>
      <c r="S1476" s="16">
        <f t="shared" si="94"/>
        <v>41500.727916666663</v>
      </c>
      <c r="T1476">
        <f t="shared" si="95"/>
        <v>2013</v>
      </c>
    </row>
    <row r="1477" spans="1:20" ht="49" x14ac:dyDescent="0.25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64.173400000000001</v>
      </c>
      <c r="Q1477" s="11" t="s">
        <v>8320</v>
      </c>
      <c r="R1477" t="s">
        <v>8340</v>
      </c>
      <c r="S1477" s="16">
        <f t="shared" si="94"/>
        <v>41960.722951388889</v>
      </c>
      <c r="T1477">
        <f t="shared" si="95"/>
        <v>2014</v>
      </c>
    </row>
    <row r="1478" spans="1:20" ht="33" x14ac:dyDescent="0.25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43.333300000000001</v>
      </c>
      <c r="Q1478" s="11" t="s">
        <v>8320</v>
      </c>
      <c r="R1478" t="s">
        <v>8340</v>
      </c>
      <c r="S1478" s="16">
        <f t="shared" si="94"/>
        <v>40766.041921296295</v>
      </c>
      <c r="T1478">
        <f t="shared" si="95"/>
        <v>2011</v>
      </c>
    </row>
    <row r="1479" spans="1:20" ht="49" x14ac:dyDescent="0.25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90.495900000000006</v>
      </c>
      <c r="Q1479" s="11" t="s">
        <v>8320</v>
      </c>
      <c r="R1479" t="s">
        <v>8340</v>
      </c>
      <c r="S1479" s="16">
        <f t="shared" si="94"/>
        <v>40840.615787037037</v>
      </c>
      <c r="T1479">
        <f t="shared" si="95"/>
        <v>2011</v>
      </c>
    </row>
    <row r="1480" spans="1:20" ht="49" x14ac:dyDescent="0.25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29.187200000000001</v>
      </c>
      <c r="Q1480" s="11" t="s">
        <v>8320</v>
      </c>
      <c r="R1480" t="s">
        <v>8340</v>
      </c>
      <c r="S1480" s="16">
        <f t="shared" si="94"/>
        <v>41394.871678240743</v>
      </c>
      <c r="T1480">
        <f t="shared" si="95"/>
        <v>2013</v>
      </c>
    </row>
    <row r="1481" spans="1:20" ht="49" x14ac:dyDescent="0.25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30.957699999999999</v>
      </c>
      <c r="Q1481" s="11" t="s">
        <v>8320</v>
      </c>
      <c r="R1481" t="s">
        <v>8340</v>
      </c>
      <c r="S1481" s="16">
        <f t="shared" si="94"/>
        <v>41754.745243055557</v>
      </c>
      <c r="T1481">
        <f t="shared" si="95"/>
        <v>2014</v>
      </c>
    </row>
    <row r="1482" spans="1:20" ht="49" x14ac:dyDescent="0.25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92.157799999999995</v>
      </c>
      <c r="Q1482" s="11" t="s">
        <v>8320</v>
      </c>
      <c r="R1482" t="s">
        <v>8340</v>
      </c>
      <c r="S1482" s="16">
        <f t="shared" si="94"/>
        <v>41464.934016203704</v>
      </c>
      <c r="T1482">
        <f t="shared" si="95"/>
        <v>2013</v>
      </c>
    </row>
    <row r="1483" spans="1:20" ht="49" x14ac:dyDescent="0.25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>
        <f t="shared" si="95"/>
        <v>2013</v>
      </c>
    </row>
    <row r="1484" spans="1:20" ht="49" x14ac:dyDescent="0.25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>
        <f t="shared" si="95"/>
        <v>2012</v>
      </c>
    </row>
    <row r="1485" spans="1:20" ht="49" x14ac:dyDescent="0.25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>
        <f t="shared" si="95"/>
        <v>2016</v>
      </c>
    </row>
    <row r="1486" spans="1:20" ht="17" x14ac:dyDescent="0.25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>
        <f t="shared" si="95"/>
        <v>2012</v>
      </c>
    </row>
    <row r="1487" spans="1:20" ht="49" x14ac:dyDescent="0.25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>
        <f t="shared" si="95"/>
        <v>2015</v>
      </c>
    </row>
    <row r="1488" spans="1:20" ht="49" x14ac:dyDescent="0.25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>
        <f t="shared" si="95"/>
        <v>2015</v>
      </c>
    </row>
    <row r="1489" spans="1:20" ht="49" x14ac:dyDescent="0.25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>
        <f t="shared" si="95"/>
        <v>2016</v>
      </c>
    </row>
    <row r="1490" spans="1:20" ht="49" x14ac:dyDescent="0.25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>
        <f t="shared" si="95"/>
        <v>2013</v>
      </c>
    </row>
    <row r="1491" spans="1:20" ht="49" x14ac:dyDescent="0.25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>
        <f t="shared" si="95"/>
        <v>2012</v>
      </c>
    </row>
    <row r="1492" spans="1:20" ht="49" x14ac:dyDescent="0.25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47.1053</v>
      </c>
      <c r="Q1492" s="11" t="s">
        <v>8320</v>
      </c>
      <c r="R1492" t="s">
        <v>8322</v>
      </c>
      <c r="S1492" s="16">
        <f t="shared" si="94"/>
        <v>41520.561041666668</v>
      </c>
      <c r="T1492">
        <f t="shared" si="95"/>
        <v>2013</v>
      </c>
    </row>
    <row r="1493" spans="1:20" ht="33" x14ac:dyDescent="0.25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>
        <f t="shared" si="95"/>
        <v>2014</v>
      </c>
    </row>
    <row r="1494" spans="1:20" ht="49" x14ac:dyDescent="0.25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>
        <f t="shared" si="95"/>
        <v>2011</v>
      </c>
    </row>
    <row r="1495" spans="1:20" ht="33" x14ac:dyDescent="0.25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>
        <f t="shared" si="95"/>
        <v>2013</v>
      </c>
    </row>
    <row r="1496" spans="1:20" ht="49" x14ac:dyDescent="0.25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40.454500000000003</v>
      </c>
      <c r="Q1496" s="11" t="s">
        <v>8320</v>
      </c>
      <c r="R1496" t="s">
        <v>8322</v>
      </c>
      <c r="S1496" s="16">
        <f t="shared" si="94"/>
        <v>42067.722372685181</v>
      </c>
      <c r="T1496">
        <f t="shared" si="95"/>
        <v>2015</v>
      </c>
    </row>
    <row r="1497" spans="1:20" ht="33" x14ac:dyDescent="0.25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>
        <f t="shared" si="95"/>
        <v>2011</v>
      </c>
    </row>
    <row r="1498" spans="1:20" ht="49" x14ac:dyDescent="0.25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>
        <f t="shared" si="95"/>
        <v>2014</v>
      </c>
    </row>
    <row r="1499" spans="1:20" ht="49" x14ac:dyDescent="0.25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>
        <f t="shared" si="95"/>
        <v>2013</v>
      </c>
    </row>
    <row r="1500" spans="1:20" ht="49" x14ac:dyDescent="0.25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>
        <f t="shared" si="95"/>
        <v>2014</v>
      </c>
    </row>
    <row r="1501" spans="1:20" ht="49" x14ac:dyDescent="0.25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>
        <f t="shared" si="95"/>
        <v>2016</v>
      </c>
    </row>
    <row r="1502" spans="1:20" ht="49" x14ac:dyDescent="0.25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46.7333</v>
      </c>
      <c r="Q1502" s="11" t="s">
        <v>8320</v>
      </c>
      <c r="R1502" t="s">
        <v>8322</v>
      </c>
      <c r="S1502" s="16">
        <f t="shared" si="94"/>
        <v>41365.904594907406</v>
      </c>
      <c r="T1502">
        <f t="shared" si="95"/>
        <v>2013</v>
      </c>
    </row>
    <row r="1503" spans="1:20" ht="33" x14ac:dyDescent="0.25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97.731099999999998</v>
      </c>
      <c r="Q1503" s="11" t="s">
        <v>8336</v>
      </c>
      <c r="R1503" t="s">
        <v>8337</v>
      </c>
      <c r="S1503" s="16">
        <f t="shared" si="94"/>
        <v>42163.583599537036</v>
      </c>
      <c r="T1503">
        <f t="shared" si="95"/>
        <v>2015</v>
      </c>
    </row>
    <row r="1504" spans="1:20" ht="49" x14ac:dyDescent="0.25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67.835899999999995</v>
      </c>
      <c r="Q1504" s="11" t="s">
        <v>8336</v>
      </c>
      <c r="R1504" t="s">
        <v>8337</v>
      </c>
      <c r="S1504" s="16">
        <f t="shared" si="94"/>
        <v>42426.542592592596</v>
      </c>
      <c r="T1504">
        <f t="shared" si="95"/>
        <v>2016</v>
      </c>
    </row>
    <row r="1505" spans="1:20" ht="49" x14ac:dyDescent="0.25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56.984900000000003</v>
      </c>
      <c r="Q1505" s="11" t="s">
        <v>8336</v>
      </c>
      <c r="R1505" t="s">
        <v>8337</v>
      </c>
      <c r="S1505" s="16">
        <f t="shared" si="94"/>
        <v>42606.347233796296</v>
      </c>
      <c r="T1505">
        <f t="shared" si="95"/>
        <v>2016</v>
      </c>
    </row>
    <row r="1506" spans="1:20" ht="33" x14ac:dyDescent="0.25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67.159899999999993</v>
      </c>
      <c r="Q1506" s="11" t="s">
        <v>8336</v>
      </c>
      <c r="R1506" t="s">
        <v>8337</v>
      </c>
      <c r="S1506" s="16">
        <f t="shared" si="94"/>
        <v>41772.657685185186</v>
      </c>
      <c r="T1506">
        <f t="shared" si="95"/>
        <v>2014</v>
      </c>
    </row>
    <row r="1507" spans="1:20" ht="49" x14ac:dyDescent="0.25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48.037700000000001</v>
      </c>
      <c r="Q1507" s="11" t="s">
        <v>8336</v>
      </c>
      <c r="R1507" t="s">
        <v>8337</v>
      </c>
      <c r="S1507" s="16">
        <f t="shared" si="94"/>
        <v>42414.44332175926</v>
      </c>
      <c r="T1507">
        <f t="shared" si="95"/>
        <v>2016</v>
      </c>
    </row>
    <row r="1508" spans="1:20" ht="49" x14ac:dyDescent="0.25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38.860500000000002</v>
      </c>
      <c r="Q1508" s="11" t="s">
        <v>8336</v>
      </c>
      <c r="R1508" t="s">
        <v>8337</v>
      </c>
      <c r="S1508" s="16">
        <f t="shared" si="94"/>
        <v>41814.785925925928</v>
      </c>
      <c r="T1508">
        <f t="shared" si="95"/>
        <v>2014</v>
      </c>
    </row>
    <row r="1509" spans="1:20" ht="49" x14ac:dyDescent="0.25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78.181799999999996</v>
      </c>
      <c r="Q1509" s="11" t="s">
        <v>8336</v>
      </c>
      <c r="R1509" t="s">
        <v>8337</v>
      </c>
      <c r="S1509" s="16">
        <f t="shared" si="94"/>
        <v>40254.450335648151</v>
      </c>
      <c r="T1509">
        <f t="shared" si="95"/>
        <v>2010</v>
      </c>
    </row>
    <row r="1510" spans="1:20" ht="49" x14ac:dyDescent="0.25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97.113699999999994</v>
      </c>
      <c r="Q1510" s="11" t="s">
        <v>8336</v>
      </c>
      <c r="R1510" t="s">
        <v>8337</v>
      </c>
      <c r="S1510" s="16">
        <f t="shared" si="94"/>
        <v>41786.614363425928</v>
      </c>
      <c r="T1510">
        <f t="shared" si="95"/>
        <v>2014</v>
      </c>
    </row>
    <row r="1511" spans="1:20" ht="49" x14ac:dyDescent="0.25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110.39400000000001</v>
      </c>
      <c r="Q1511" s="11" t="s">
        <v>8336</v>
      </c>
      <c r="R1511" t="s">
        <v>8337</v>
      </c>
      <c r="S1511" s="16">
        <f t="shared" si="94"/>
        <v>42751.533391203702</v>
      </c>
      <c r="T1511">
        <f t="shared" si="95"/>
        <v>2017</v>
      </c>
    </row>
    <row r="1512" spans="1:20" ht="49" x14ac:dyDescent="0.25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39.915100000000002</v>
      </c>
      <c r="Q1512" s="11" t="s">
        <v>8336</v>
      </c>
      <c r="R1512" t="s">
        <v>8337</v>
      </c>
      <c r="S1512" s="16">
        <f t="shared" si="94"/>
        <v>41809.385162037033</v>
      </c>
      <c r="T1512">
        <f t="shared" si="95"/>
        <v>2014</v>
      </c>
    </row>
    <row r="1513" spans="1:20" ht="49" x14ac:dyDescent="0.25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75.975700000000003</v>
      </c>
      <c r="Q1513" s="11" t="s">
        <v>8336</v>
      </c>
      <c r="R1513" t="s">
        <v>8337</v>
      </c>
      <c r="S1513" s="16">
        <f t="shared" si="94"/>
        <v>42296.583379629628</v>
      </c>
      <c r="T1513">
        <f t="shared" si="95"/>
        <v>2015</v>
      </c>
    </row>
    <row r="1514" spans="1:20" ht="49" x14ac:dyDescent="0.25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58.379100000000001</v>
      </c>
      <c r="Q1514" s="11" t="s">
        <v>8336</v>
      </c>
      <c r="R1514" t="s">
        <v>8337</v>
      </c>
      <c r="S1514" s="16">
        <f t="shared" si="94"/>
        <v>42741.684479166666</v>
      </c>
      <c r="T1514">
        <f t="shared" si="95"/>
        <v>2017</v>
      </c>
    </row>
    <row r="1515" spans="1:20" ht="49" x14ac:dyDescent="0.25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55.820900000000002</v>
      </c>
      <c r="Q1515" s="11" t="s">
        <v>8336</v>
      </c>
      <c r="R1515" t="s">
        <v>8337</v>
      </c>
      <c r="S1515" s="16">
        <f t="shared" si="94"/>
        <v>41806.637337962966</v>
      </c>
      <c r="T1515">
        <f t="shared" si="95"/>
        <v>2014</v>
      </c>
    </row>
    <row r="1516" spans="1:20" ht="49" x14ac:dyDescent="0.25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151.24430000000001</v>
      </c>
      <c r="Q1516" s="11" t="s">
        <v>8336</v>
      </c>
      <c r="R1516" t="s">
        <v>8337</v>
      </c>
      <c r="S1516" s="16">
        <f t="shared" si="94"/>
        <v>42234.597685185188</v>
      </c>
      <c r="T1516">
        <f t="shared" si="95"/>
        <v>2015</v>
      </c>
    </row>
    <row r="1517" spans="1:20" ht="49" x14ac:dyDescent="0.25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849.6703</v>
      </c>
      <c r="Q1517" s="11" t="s">
        <v>8336</v>
      </c>
      <c r="R1517" t="s">
        <v>8337</v>
      </c>
      <c r="S1517" s="16">
        <f t="shared" si="94"/>
        <v>42415.253437499996</v>
      </c>
      <c r="T1517">
        <f t="shared" si="95"/>
        <v>2016</v>
      </c>
    </row>
    <row r="1518" spans="1:20" ht="49" x14ac:dyDescent="0.25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159.2414</v>
      </c>
      <c r="Q1518" s="11" t="s">
        <v>8336</v>
      </c>
      <c r="R1518" t="s">
        <v>8337</v>
      </c>
      <c r="S1518" s="16">
        <f t="shared" si="94"/>
        <v>42619.466342592597</v>
      </c>
      <c r="T1518">
        <f t="shared" si="95"/>
        <v>2016</v>
      </c>
    </row>
    <row r="1519" spans="1:20" ht="49" x14ac:dyDescent="0.25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39.507300000000001</v>
      </c>
      <c r="Q1519" s="11" t="s">
        <v>8336</v>
      </c>
      <c r="R1519" t="s">
        <v>8337</v>
      </c>
      <c r="S1519" s="16">
        <f t="shared" si="94"/>
        <v>41948.56658564815</v>
      </c>
      <c r="T1519">
        <f t="shared" si="95"/>
        <v>2014</v>
      </c>
    </row>
    <row r="1520" spans="1:20" ht="33" x14ac:dyDescent="0.25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130.52969999999999</v>
      </c>
      <c r="Q1520" s="11" t="s">
        <v>8336</v>
      </c>
      <c r="R1520" t="s">
        <v>8337</v>
      </c>
      <c r="S1520" s="16">
        <f t="shared" si="94"/>
        <v>41760.8200462963</v>
      </c>
      <c r="T1520">
        <f t="shared" si="95"/>
        <v>2014</v>
      </c>
    </row>
    <row r="1521" spans="1:20" ht="49" x14ac:dyDescent="0.25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64.156899999999993</v>
      </c>
      <c r="Q1521" s="11" t="s">
        <v>8336</v>
      </c>
      <c r="R1521" t="s">
        <v>8337</v>
      </c>
      <c r="S1521" s="16">
        <f t="shared" si="94"/>
        <v>41782.741701388892</v>
      </c>
      <c r="T1521">
        <f t="shared" si="95"/>
        <v>2014</v>
      </c>
    </row>
    <row r="1522" spans="1:20" ht="33" x14ac:dyDescent="0.25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111.5269</v>
      </c>
      <c r="Q1522" s="11" t="s">
        <v>8336</v>
      </c>
      <c r="R1522" t="s">
        <v>8337</v>
      </c>
      <c r="S1522" s="16">
        <f t="shared" si="94"/>
        <v>41955.857789351852</v>
      </c>
      <c r="T1522">
        <f t="shared" si="95"/>
        <v>2014</v>
      </c>
    </row>
    <row r="1523" spans="1:20" ht="49" x14ac:dyDescent="0.25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170.4468</v>
      </c>
      <c r="Q1523" s="11" t="s">
        <v>8336</v>
      </c>
      <c r="R1523" t="s">
        <v>8337</v>
      </c>
      <c r="S1523" s="16">
        <f t="shared" si="94"/>
        <v>42493.167719907404</v>
      </c>
      <c r="T1523">
        <f t="shared" si="95"/>
        <v>2016</v>
      </c>
    </row>
    <row r="1524" spans="1:20" ht="49" x14ac:dyDescent="0.25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133.73920000000001</v>
      </c>
      <c r="Q1524" s="11" t="s">
        <v>8336</v>
      </c>
      <c r="R1524" t="s">
        <v>8337</v>
      </c>
      <c r="S1524" s="16">
        <f t="shared" si="94"/>
        <v>41899.830312500002</v>
      </c>
      <c r="T1524">
        <f t="shared" si="95"/>
        <v>2014</v>
      </c>
    </row>
    <row r="1525" spans="1:20" ht="49" x14ac:dyDescent="0.25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95.834000000000003</v>
      </c>
      <c r="Q1525" s="11" t="s">
        <v>8336</v>
      </c>
      <c r="R1525" t="s">
        <v>8337</v>
      </c>
      <c r="S1525" s="16">
        <f t="shared" si="94"/>
        <v>41964.751342592594</v>
      </c>
      <c r="T1525">
        <f t="shared" si="95"/>
        <v>2014</v>
      </c>
    </row>
    <row r="1526" spans="1:20" ht="49" x14ac:dyDescent="0.25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221.78569999999999</v>
      </c>
      <c r="Q1526" s="11" t="s">
        <v>8336</v>
      </c>
      <c r="R1526" t="s">
        <v>8337</v>
      </c>
      <c r="S1526" s="16">
        <f t="shared" si="94"/>
        <v>42756.501041666663</v>
      </c>
      <c r="T1526">
        <f t="shared" si="95"/>
        <v>2017</v>
      </c>
    </row>
    <row r="1527" spans="1:20" ht="49" x14ac:dyDescent="0.25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32.315399999999997</v>
      </c>
      <c r="Q1527" s="11" t="s">
        <v>8336</v>
      </c>
      <c r="R1527" t="s">
        <v>8337</v>
      </c>
      <c r="S1527" s="16">
        <f t="shared" si="94"/>
        <v>42570.702986111108</v>
      </c>
      <c r="T1527">
        <f t="shared" si="95"/>
        <v>2016</v>
      </c>
    </row>
    <row r="1528" spans="1:20" ht="49" x14ac:dyDescent="0.25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98.839299999999994</v>
      </c>
      <c r="Q1528" s="11" t="s">
        <v>8336</v>
      </c>
      <c r="R1528" t="s">
        <v>8337</v>
      </c>
      <c r="S1528" s="16">
        <f t="shared" si="94"/>
        <v>42339.276006944448</v>
      </c>
      <c r="T1528">
        <f t="shared" si="95"/>
        <v>2015</v>
      </c>
    </row>
    <row r="1529" spans="1:20" ht="33" x14ac:dyDescent="0.25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55.222099999999998</v>
      </c>
      <c r="Q1529" s="11" t="s">
        <v>8336</v>
      </c>
      <c r="R1529" t="s">
        <v>8337</v>
      </c>
      <c r="S1529" s="16">
        <f t="shared" si="94"/>
        <v>42780.600532407407</v>
      </c>
      <c r="T1529">
        <f t="shared" si="95"/>
        <v>2017</v>
      </c>
    </row>
    <row r="1530" spans="1:20" ht="33" x14ac:dyDescent="0.25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52.793799999999997</v>
      </c>
      <c r="Q1530" s="11" t="s">
        <v>8336</v>
      </c>
      <c r="R1530" t="s">
        <v>8337</v>
      </c>
      <c r="S1530" s="16">
        <f t="shared" si="94"/>
        <v>42736.732893518521</v>
      </c>
      <c r="T1530">
        <f t="shared" si="95"/>
        <v>2017</v>
      </c>
    </row>
    <row r="1531" spans="1:20" ht="33" x14ac:dyDescent="0.25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135.66669999999999</v>
      </c>
      <c r="Q1531" s="11" t="s">
        <v>8336</v>
      </c>
      <c r="R1531" t="s">
        <v>8337</v>
      </c>
      <c r="S1531" s="16">
        <f t="shared" si="94"/>
        <v>42052.628703703704</v>
      </c>
      <c r="T1531">
        <f t="shared" si="95"/>
        <v>2015</v>
      </c>
    </row>
    <row r="1532" spans="1:20" ht="49" x14ac:dyDescent="0.25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53.991999999999997</v>
      </c>
      <c r="Q1532" s="11" t="s">
        <v>8336</v>
      </c>
      <c r="R1532" t="s">
        <v>8337</v>
      </c>
      <c r="S1532" s="16">
        <f t="shared" si="94"/>
        <v>42275.767303240747</v>
      </c>
      <c r="T1532">
        <f t="shared" si="95"/>
        <v>2015</v>
      </c>
    </row>
    <row r="1533" spans="1:20" ht="49" x14ac:dyDescent="0.25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56.643799999999999</v>
      </c>
      <c r="Q1533" s="11" t="s">
        <v>8336</v>
      </c>
      <c r="R1533" t="s">
        <v>8337</v>
      </c>
      <c r="S1533" s="16">
        <f t="shared" si="94"/>
        <v>41941.802384259259</v>
      </c>
      <c r="T1533">
        <f t="shared" si="95"/>
        <v>2014</v>
      </c>
    </row>
    <row r="1534" spans="1:20" ht="49" x14ac:dyDescent="0.25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82.316299999999998</v>
      </c>
      <c r="Q1534" s="11" t="s">
        <v>8336</v>
      </c>
      <c r="R1534" t="s">
        <v>8337</v>
      </c>
      <c r="S1534" s="16">
        <f t="shared" si="94"/>
        <v>42391.475289351853</v>
      </c>
      <c r="T1534">
        <f t="shared" si="95"/>
        <v>2016</v>
      </c>
    </row>
    <row r="1535" spans="1:20" ht="33" x14ac:dyDescent="0.25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88.260800000000003</v>
      </c>
      <c r="Q1535" s="11" t="s">
        <v>8336</v>
      </c>
      <c r="R1535" t="s">
        <v>8337</v>
      </c>
      <c r="S1535" s="16">
        <f t="shared" si="94"/>
        <v>42443.00204861111</v>
      </c>
      <c r="T1535">
        <f t="shared" si="95"/>
        <v>2016</v>
      </c>
    </row>
    <row r="1536" spans="1:20" ht="49" x14ac:dyDescent="0.25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84.905100000000004</v>
      </c>
      <c r="Q1536" s="11" t="s">
        <v>8336</v>
      </c>
      <c r="R1536" t="s">
        <v>8337</v>
      </c>
      <c r="S1536" s="16">
        <f t="shared" si="94"/>
        <v>42221.67432870371</v>
      </c>
      <c r="T1536">
        <f t="shared" si="95"/>
        <v>2015</v>
      </c>
    </row>
    <row r="1537" spans="1:20" ht="49" x14ac:dyDescent="0.25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48.154499999999999</v>
      </c>
      <c r="Q1537" s="11" t="s">
        <v>8336</v>
      </c>
      <c r="R1537" t="s">
        <v>8337</v>
      </c>
      <c r="S1537" s="16">
        <f t="shared" si="94"/>
        <v>42484.829062500001</v>
      </c>
      <c r="T1537">
        <f t="shared" si="95"/>
        <v>2016</v>
      </c>
    </row>
    <row r="1538" spans="1:20" ht="49" x14ac:dyDescent="0.25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IFERROR(ROUND(E1538/L1538,4),0)</f>
        <v>66.0154</v>
      </c>
      <c r="Q1538" s="11" t="s">
        <v>8336</v>
      </c>
      <c r="R1538" t="s">
        <v>8337</v>
      </c>
      <c r="S1538" s="16">
        <f t="shared" ref="S1538:S1601" si="98">(((J1538/60)/60)/24)+DATE(1970,1,1)</f>
        <v>42213.802199074074</v>
      </c>
      <c r="T1538">
        <f t="shared" si="95"/>
        <v>2015</v>
      </c>
    </row>
    <row r="1539" spans="1:20" ht="49" x14ac:dyDescent="0.25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96.375</v>
      </c>
      <c r="Q1539" s="11" t="s">
        <v>8336</v>
      </c>
      <c r="R1539" t="s">
        <v>8337</v>
      </c>
      <c r="S1539" s="16">
        <f t="shared" si="98"/>
        <v>42552.315127314811</v>
      </c>
      <c r="T1539">
        <f t="shared" ref="T1539:T1602" si="99">YEAR(S1539)</f>
        <v>2016</v>
      </c>
    </row>
    <row r="1540" spans="1:20" ht="49" x14ac:dyDescent="0.25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156.1739</v>
      </c>
      <c r="Q1540" s="11" t="s">
        <v>8336</v>
      </c>
      <c r="R1540" t="s">
        <v>8337</v>
      </c>
      <c r="S1540" s="16">
        <f t="shared" si="98"/>
        <v>41981.782060185185</v>
      </c>
      <c r="T1540">
        <f t="shared" si="99"/>
        <v>2014</v>
      </c>
    </row>
    <row r="1541" spans="1:20" ht="49" x14ac:dyDescent="0.25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95.764899999999997</v>
      </c>
      <c r="Q1541" s="11" t="s">
        <v>8336</v>
      </c>
      <c r="R1541" t="s">
        <v>8337</v>
      </c>
      <c r="S1541" s="16">
        <f t="shared" si="98"/>
        <v>42705.919201388882</v>
      </c>
      <c r="T1541">
        <f t="shared" si="99"/>
        <v>2016</v>
      </c>
    </row>
    <row r="1542" spans="1:20" ht="49" x14ac:dyDescent="0.25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180.40819999999999</v>
      </c>
      <c r="Q1542" s="11" t="s">
        <v>8336</v>
      </c>
      <c r="R1542" t="s">
        <v>8337</v>
      </c>
      <c r="S1542" s="16">
        <f t="shared" si="98"/>
        <v>41939.00712962963</v>
      </c>
      <c r="T1542">
        <f t="shared" si="99"/>
        <v>2014</v>
      </c>
    </row>
    <row r="1543" spans="1:20" ht="49" x14ac:dyDescent="0.25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>
        <f t="shared" si="99"/>
        <v>2014</v>
      </c>
    </row>
    <row r="1544" spans="1:20" ht="49" x14ac:dyDescent="0.25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>
        <f t="shared" si="99"/>
        <v>2015</v>
      </c>
    </row>
    <row r="1545" spans="1:20" ht="49" x14ac:dyDescent="0.25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>
        <f t="shared" si="99"/>
        <v>2014</v>
      </c>
    </row>
    <row r="1546" spans="1:20" ht="49" x14ac:dyDescent="0.25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>
        <f t="shared" si="99"/>
        <v>2015</v>
      </c>
    </row>
    <row r="1547" spans="1:20" ht="49" x14ac:dyDescent="0.25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>
        <f t="shared" si="99"/>
        <v>2015</v>
      </c>
    </row>
    <row r="1548" spans="1:20" ht="49" x14ac:dyDescent="0.25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26.2727</v>
      </c>
      <c r="Q1548" s="11" t="s">
        <v>8336</v>
      </c>
      <c r="R1548" t="s">
        <v>8341</v>
      </c>
      <c r="S1548" s="16">
        <f t="shared" si="98"/>
        <v>41839.212951388887</v>
      </c>
      <c r="T1548">
        <f t="shared" si="99"/>
        <v>2014</v>
      </c>
    </row>
    <row r="1549" spans="1:20" ht="49" x14ac:dyDescent="0.25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>
        <f t="shared" si="99"/>
        <v>2017</v>
      </c>
    </row>
    <row r="1550" spans="1:20" ht="33" x14ac:dyDescent="0.25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>
        <f t="shared" si="99"/>
        <v>2015</v>
      </c>
    </row>
    <row r="1551" spans="1:20" ht="49" x14ac:dyDescent="0.25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28.333300000000001</v>
      </c>
      <c r="Q1551" s="11" t="s">
        <v>8336</v>
      </c>
      <c r="R1551" t="s">
        <v>8341</v>
      </c>
      <c r="S1551" s="16">
        <f t="shared" si="98"/>
        <v>42281.136099537034</v>
      </c>
      <c r="T1551">
        <f t="shared" si="99"/>
        <v>2015</v>
      </c>
    </row>
    <row r="1552" spans="1:20" ht="49" x14ac:dyDescent="0.25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14.428599999999999</v>
      </c>
      <c r="Q1552" s="11" t="s">
        <v>8336</v>
      </c>
      <c r="R1552" t="s">
        <v>8341</v>
      </c>
      <c r="S1552" s="16">
        <f t="shared" si="98"/>
        <v>42472.449467592596</v>
      </c>
      <c r="T1552">
        <f t="shared" si="99"/>
        <v>2016</v>
      </c>
    </row>
    <row r="1553" spans="1:20" ht="49" x14ac:dyDescent="0.25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>
        <f t="shared" si="99"/>
        <v>2015</v>
      </c>
    </row>
    <row r="1554" spans="1:20" ht="49" x14ac:dyDescent="0.25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132.1875</v>
      </c>
      <c r="Q1554" s="11" t="s">
        <v>8336</v>
      </c>
      <c r="R1554" t="s">
        <v>8341</v>
      </c>
      <c r="S1554" s="16">
        <f t="shared" si="98"/>
        <v>41892.688750000001</v>
      </c>
      <c r="T1554">
        <f t="shared" si="99"/>
        <v>2014</v>
      </c>
    </row>
    <row r="1555" spans="1:20" ht="49" x14ac:dyDescent="0.25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>
        <f t="shared" si="99"/>
        <v>2015</v>
      </c>
    </row>
    <row r="1556" spans="1:20" ht="49" x14ac:dyDescent="0.25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>
        <f t="shared" si="99"/>
        <v>2015</v>
      </c>
    </row>
    <row r="1557" spans="1:20" ht="49" x14ac:dyDescent="0.25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>
        <f t="shared" si="99"/>
        <v>2015</v>
      </c>
    </row>
    <row r="1558" spans="1:20" ht="49" x14ac:dyDescent="0.25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56.416699999999999</v>
      </c>
      <c r="Q1558" s="11" t="s">
        <v>8336</v>
      </c>
      <c r="R1558" t="s">
        <v>8341</v>
      </c>
      <c r="S1558" s="16">
        <f t="shared" si="98"/>
        <v>42525.153055555551</v>
      </c>
      <c r="T1558">
        <f t="shared" si="99"/>
        <v>2016</v>
      </c>
    </row>
    <row r="1559" spans="1:20" ht="49" x14ac:dyDescent="0.25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>
        <f t="shared" si="99"/>
        <v>2014</v>
      </c>
    </row>
    <row r="1560" spans="1:20" ht="33" x14ac:dyDescent="0.25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11.666700000000001</v>
      </c>
      <c r="Q1560" s="11" t="s">
        <v>8336</v>
      </c>
      <c r="R1560" t="s">
        <v>8341</v>
      </c>
      <c r="S1560" s="16">
        <f t="shared" si="98"/>
        <v>42185.397673611107</v>
      </c>
      <c r="T1560">
        <f t="shared" si="99"/>
        <v>2015</v>
      </c>
    </row>
    <row r="1561" spans="1:20" ht="33" x14ac:dyDescent="0.25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>
        <f t="shared" si="99"/>
        <v>2015</v>
      </c>
    </row>
    <row r="1562" spans="1:20" ht="49" x14ac:dyDescent="0.25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>
        <f t="shared" si="99"/>
        <v>2014</v>
      </c>
    </row>
    <row r="1563" spans="1:20" ht="49" x14ac:dyDescent="0.25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>
        <f t="shared" si="99"/>
        <v>2013</v>
      </c>
    </row>
    <row r="1564" spans="1:20" ht="49" x14ac:dyDescent="0.25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>
        <f t="shared" si="99"/>
        <v>2009</v>
      </c>
    </row>
    <row r="1565" spans="1:20" ht="49" x14ac:dyDescent="0.25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>
        <f t="shared" si="99"/>
        <v>2014</v>
      </c>
    </row>
    <row r="1566" spans="1:20" ht="49" x14ac:dyDescent="0.25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>
        <f t="shared" si="99"/>
        <v>2015</v>
      </c>
    </row>
    <row r="1567" spans="1:20" ht="49" x14ac:dyDescent="0.25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>
        <f t="shared" si="99"/>
        <v>2011</v>
      </c>
    </row>
    <row r="1568" spans="1:20" ht="49" x14ac:dyDescent="0.25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108.0508</v>
      </c>
      <c r="Q1568" s="11" t="s">
        <v>8320</v>
      </c>
      <c r="R1568" t="s">
        <v>8342</v>
      </c>
      <c r="S1568" s="16">
        <f t="shared" si="98"/>
        <v>42549.916712962964</v>
      </c>
      <c r="T1568">
        <f t="shared" si="99"/>
        <v>2016</v>
      </c>
    </row>
    <row r="1569" spans="1:20" ht="49" x14ac:dyDescent="0.25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26.923100000000002</v>
      </c>
      <c r="Q1569" s="11" t="s">
        <v>8320</v>
      </c>
      <c r="R1569" t="s">
        <v>8342</v>
      </c>
      <c r="S1569" s="16">
        <f t="shared" si="98"/>
        <v>41671.936863425923</v>
      </c>
      <c r="T1569">
        <f t="shared" si="99"/>
        <v>2014</v>
      </c>
    </row>
    <row r="1570" spans="1:20" ht="49" x14ac:dyDescent="0.25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>
        <f t="shared" si="99"/>
        <v>2014</v>
      </c>
    </row>
    <row r="1571" spans="1:20" ht="17" x14ac:dyDescent="0.25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>
        <f t="shared" si="99"/>
        <v>2013</v>
      </c>
    </row>
    <row r="1572" spans="1:20" ht="33" x14ac:dyDescent="0.25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47.769199999999998</v>
      </c>
      <c r="Q1572" s="11" t="s">
        <v>8320</v>
      </c>
      <c r="R1572" t="s">
        <v>8342</v>
      </c>
      <c r="S1572" s="16">
        <f t="shared" si="98"/>
        <v>42438.813449074078</v>
      </c>
      <c r="T1572">
        <f t="shared" si="99"/>
        <v>2016</v>
      </c>
    </row>
    <row r="1573" spans="1:20" ht="49" x14ac:dyDescent="0.25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>
        <f t="shared" si="99"/>
        <v>2015</v>
      </c>
    </row>
    <row r="1574" spans="1:20" ht="49" x14ac:dyDescent="0.25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41.666699999999999</v>
      </c>
      <c r="Q1574" s="11" t="s">
        <v>8320</v>
      </c>
      <c r="R1574" t="s">
        <v>8342</v>
      </c>
      <c r="S1574" s="16">
        <f t="shared" si="98"/>
        <v>42404.033090277779</v>
      </c>
      <c r="T1574">
        <f t="shared" si="99"/>
        <v>2016</v>
      </c>
    </row>
    <row r="1575" spans="1:20" ht="49" x14ac:dyDescent="0.25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74.333299999999994</v>
      </c>
      <c r="Q1575" s="11" t="s">
        <v>8320</v>
      </c>
      <c r="R1575" t="s">
        <v>8342</v>
      </c>
      <c r="S1575" s="16">
        <f t="shared" si="98"/>
        <v>42786.000023148154</v>
      </c>
      <c r="T1575">
        <f t="shared" si="99"/>
        <v>2017</v>
      </c>
    </row>
    <row r="1576" spans="1:20" ht="49" x14ac:dyDescent="0.25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84.333299999999994</v>
      </c>
      <c r="Q1576" s="11" t="s">
        <v>8320</v>
      </c>
      <c r="R1576" t="s">
        <v>8342</v>
      </c>
      <c r="S1576" s="16">
        <f t="shared" si="98"/>
        <v>42017.927418981482</v>
      </c>
      <c r="T1576">
        <f t="shared" si="99"/>
        <v>2015</v>
      </c>
    </row>
    <row r="1577" spans="1:20" ht="49" x14ac:dyDescent="0.25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65.457099999999997</v>
      </c>
      <c r="Q1577" s="11" t="s">
        <v>8320</v>
      </c>
      <c r="R1577" t="s">
        <v>8342</v>
      </c>
      <c r="S1577" s="16">
        <f t="shared" si="98"/>
        <v>41799.524259259262</v>
      </c>
      <c r="T1577">
        <f t="shared" si="99"/>
        <v>2014</v>
      </c>
    </row>
    <row r="1578" spans="1:20" ht="33" x14ac:dyDescent="0.25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>
        <f t="shared" si="99"/>
        <v>2015</v>
      </c>
    </row>
    <row r="1579" spans="1:20" ht="49" x14ac:dyDescent="0.25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>
        <f t="shared" si="99"/>
        <v>2012</v>
      </c>
    </row>
    <row r="1580" spans="1:20" ht="65" x14ac:dyDescent="0.25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>
        <f t="shared" si="99"/>
        <v>2010</v>
      </c>
    </row>
    <row r="1581" spans="1:20" ht="33" x14ac:dyDescent="0.25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>
        <f t="shared" si="99"/>
        <v>2013</v>
      </c>
    </row>
    <row r="1582" spans="1:20" ht="49" x14ac:dyDescent="0.25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>
        <f t="shared" si="99"/>
        <v>2012</v>
      </c>
    </row>
    <row r="1583" spans="1:20" ht="49" x14ac:dyDescent="0.25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>
        <f t="shared" si="99"/>
        <v>2015</v>
      </c>
    </row>
    <row r="1584" spans="1:20" ht="33" x14ac:dyDescent="0.25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>
        <f t="shared" si="99"/>
        <v>2015</v>
      </c>
    </row>
    <row r="1585" spans="1:20" ht="49" x14ac:dyDescent="0.25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>
        <f t="shared" si="99"/>
        <v>2014</v>
      </c>
    </row>
    <row r="1586" spans="1:20" ht="49" x14ac:dyDescent="0.25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>
        <f t="shared" si="99"/>
        <v>2014</v>
      </c>
    </row>
    <row r="1587" spans="1:20" ht="49" x14ac:dyDescent="0.25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131.66669999999999</v>
      </c>
      <c r="Q1587" s="11" t="s">
        <v>8336</v>
      </c>
      <c r="R1587" t="s">
        <v>8343</v>
      </c>
      <c r="S1587" s="16">
        <f t="shared" si="98"/>
        <v>42707.895462962959</v>
      </c>
      <c r="T1587">
        <f t="shared" si="99"/>
        <v>2016</v>
      </c>
    </row>
    <row r="1588" spans="1:20" ht="33" x14ac:dyDescent="0.25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>
        <f t="shared" si="99"/>
        <v>2015</v>
      </c>
    </row>
    <row r="1589" spans="1:20" ht="49" x14ac:dyDescent="0.25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>
        <f t="shared" si="99"/>
        <v>2014</v>
      </c>
    </row>
    <row r="1590" spans="1:20" ht="33" x14ac:dyDescent="0.25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>
        <f t="shared" si="99"/>
        <v>2015</v>
      </c>
    </row>
    <row r="1591" spans="1:20" ht="49" x14ac:dyDescent="0.25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>
        <f t="shared" si="99"/>
        <v>2015</v>
      </c>
    </row>
    <row r="1592" spans="1:20" ht="17" x14ac:dyDescent="0.25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>
        <f t="shared" si="99"/>
        <v>2015</v>
      </c>
    </row>
    <row r="1593" spans="1:20" ht="49" x14ac:dyDescent="0.25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44.478299999999997</v>
      </c>
      <c r="Q1593" s="11" t="s">
        <v>8336</v>
      </c>
      <c r="R1593" t="s">
        <v>8343</v>
      </c>
      <c r="S1593" s="16">
        <f t="shared" si="98"/>
        <v>42433.726168981477</v>
      </c>
      <c r="T1593">
        <f t="shared" si="99"/>
        <v>2016</v>
      </c>
    </row>
    <row r="1594" spans="1:20" ht="33" x14ac:dyDescent="0.25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>
        <f t="shared" si="99"/>
        <v>2015</v>
      </c>
    </row>
    <row r="1595" spans="1:20" ht="33" x14ac:dyDescent="0.25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>
        <f t="shared" si="99"/>
        <v>2015</v>
      </c>
    </row>
    <row r="1596" spans="1:20" ht="33" x14ac:dyDescent="0.25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>
        <f t="shared" si="99"/>
        <v>2016</v>
      </c>
    </row>
    <row r="1597" spans="1:20" ht="49" x14ac:dyDescent="0.25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>
        <f t="shared" si="99"/>
        <v>2014</v>
      </c>
    </row>
    <row r="1598" spans="1:20" ht="33" x14ac:dyDescent="0.25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>
        <f t="shared" si="99"/>
        <v>2014</v>
      </c>
    </row>
    <row r="1599" spans="1:20" ht="49" x14ac:dyDescent="0.25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>
        <f t="shared" si="99"/>
        <v>2016</v>
      </c>
    </row>
    <row r="1600" spans="1:20" ht="49" x14ac:dyDescent="0.25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>
        <f t="shared" si="99"/>
        <v>2015</v>
      </c>
    </row>
    <row r="1601" spans="1:20" ht="49" x14ac:dyDescent="0.25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>
        <f t="shared" si="99"/>
        <v>2016</v>
      </c>
    </row>
    <row r="1602" spans="1:20" ht="49" x14ac:dyDescent="0.25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IFERROR(ROUND(E1602/L1602,4),0)</f>
        <v>40.777799999999999</v>
      </c>
      <c r="Q1602" s="11" t="s">
        <v>8336</v>
      </c>
      <c r="R1602" t="s">
        <v>8343</v>
      </c>
      <c r="S1602" s="16">
        <f t="shared" ref="S1602:S1665" si="102">(((J1602/60)/60)/24)+DATE(1970,1,1)</f>
        <v>41791.057314814818</v>
      </c>
      <c r="T1602">
        <f t="shared" si="99"/>
        <v>2014</v>
      </c>
    </row>
    <row r="1603" spans="1:20" ht="49" x14ac:dyDescent="0.25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48.325499999999998</v>
      </c>
      <c r="Q1603" s="11" t="s">
        <v>8323</v>
      </c>
      <c r="R1603" t="s">
        <v>8324</v>
      </c>
      <c r="S1603" s="16">
        <f t="shared" si="102"/>
        <v>40638.092974537038</v>
      </c>
      <c r="T1603">
        <f t="shared" ref="T1603:T1666" si="103">YEAR(S1603)</f>
        <v>2011</v>
      </c>
    </row>
    <row r="1604" spans="1:20" ht="49" x14ac:dyDescent="0.25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46.953099999999999</v>
      </c>
      <c r="Q1604" s="11" t="s">
        <v>8323</v>
      </c>
      <c r="R1604" t="s">
        <v>8324</v>
      </c>
      <c r="S1604" s="16">
        <f t="shared" si="102"/>
        <v>40788.297650462962</v>
      </c>
      <c r="T1604">
        <f t="shared" si="103"/>
        <v>2011</v>
      </c>
    </row>
    <row r="1605" spans="1:20" ht="33" x14ac:dyDescent="0.25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66.688699999999997</v>
      </c>
      <c r="Q1605" s="11" t="s">
        <v>8323</v>
      </c>
      <c r="R1605" t="s">
        <v>8324</v>
      </c>
      <c r="S1605" s="16">
        <f t="shared" si="102"/>
        <v>40876.169664351852</v>
      </c>
      <c r="T1605">
        <f t="shared" si="103"/>
        <v>2011</v>
      </c>
    </row>
    <row r="1606" spans="1:20" ht="49" x14ac:dyDescent="0.25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48.8429</v>
      </c>
      <c r="Q1606" s="11" t="s">
        <v>8323</v>
      </c>
      <c r="R1606" t="s">
        <v>8324</v>
      </c>
      <c r="S1606" s="16">
        <f t="shared" si="102"/>
        <v>40945.845312500001</v>
      </c>
      <c r="T1606">
        <f t="shared" si="103"/>
        <v>2012</v>
      </c>
    </row>
    <row r="1607" spans="1:20" ht="49" x14ac:dyDescent="0.25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137.3091</v>
      </c>
      <c r="Q1607" s="11" t="s">
        <v>8323</v>
      </c>
      <c r="R1607" t="s">
        <v>8324</v>
      </c>
      <c r="S1607" s="16">
        <f t="shared" si="102"/>
        <v>40747.012881944444</v>
      </c>
      <c r="T1607">
        <f t="shared" si="103"/>
        <v>2011</v>
      </c>
    </row>
    <row r="1608" spans="1:20" ht="49" x14ac:dyDescent="0.25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87.829700000000003</v>
      </c>
      <c r="Q1608" s="11" t="s">
        <v>8323</v>
      </c>
      <c r="R1608" t="s">
        <v>8324</v>
      </c>
      <c r="S1608" s="16">
        <f t="shared" si="102"/>
        <v>40536.111550925925</v>
      </c>
      <c r="T1608">
        <f t="shared" si="103"/>
        <v>2010</v>
      </c>
    </row>
    <row r="1609" spans="1:20" ht="49" x14ac:dyDescent="0.25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70.785399999999996</v>
      </c>
      <c r="Q1609" s="11" t="s">
        <v>8323</v>
      </c>
      <c r="R1609" t="s">
        <v>8324</v>
      </c>
      <c r="S1609" s="16">
        <f t="shared" si="102"/>
        <v>41053.80846064815</v>
      </c>
      <c r="T1609">
        <f t="shared" si="103"/>
        <v>2012</v>
      </c>
    </row>
    <row r="1610" spans="1:20" ht="33" x14ac:dyDescent="0.25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52.826099999999997</v>
      </c>
      <c r="Q1610" s="11" t="s">
        <v>8323</v>
      </c>
      <c r="R1610" t="s">
        <v>8324</v>
      </c>
      <c r="S1610" s="16">
        <f t="shared" si="102"/>
        <v>41607.83085648148</v>
      </c>
      <c r="T1610">
        <f t="shared" si="103"/>
        <v>2013</v>
      </c>
    </row>
    <row r="1611" spans="1:20" ht="49" x14ac:dyDescent="0.25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>
        <f t="shared" si="103"/>
        <v>2011</v>
      </c>
    </row>
    <row r="1612" spans="1:20" ht="33" x14ac:dyDescent="0.25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48.544600000000003</v>
      </c>
      <c r="Q1612" s="11" t="s">
        <v>8323</v>
      </c>
      <c r="R1612" t="s">
        <v>8324</v>
      </c>
      <c r="S1612" s="16">
        <f t="shared" si="102"/>
        <v>41228.924884259257</v>
      </c>
      <c r="T1612">
        <f t="shared" si="103"/>
        <v>2012</v>
      </c>
    </row>
    <row r="1613" spans="1:20" ht="17" x14ac:dyDescent="0.25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37.074100000000001</v>
      </c>
      <c r="Q1613" s="11" t="s">
        <v>8323</v>
      </c>
      <c r="R1613" t="s">
        <v>8324</v>
      </c>
      <c r="S1613" s="16">
        <f t="shared" si="102"/>
        <v>41409.00037037037</v>
      </c>
      <c r="T1613">
        <f t="shared" si="103"/>
        <v>2013</v>
      </c>
    </row>
    <row r="1614" spans="1:20" ht="33" x14ac:dyDescent="0.25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>
        <f t="shared" si="103"/>
        <v>2012</v>
      </c>
    </row>
    <row r="1615" spans="1:20" ht="49" x14ac:dyDescent="0.25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39.038499999999999</v>
      </c>
      <c r="Q1615" s="11" t="s">
        <v>8323</v>
      </c>
      <c r="R1615" t="s">
        <v>8324</v>
      </c>
      <c r="S1615" s="16">
        <f t="shared" si="102"/>
        <v>41082.069467592592</v>
      </c>
      <c r="T1615">
        <f t="shared" si="103"/>
        <v>2012</v>
      </c>
    </row>
    <row r="1616" spans="1:20" ht="49" x14ac:dyDescent="0.25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66.688299999999998</v>
      </c>
      <c r="Q1616" s="11" t="s">
        <v>8323</v>
      </c>
      <c r="R1616" t="s">
        <v>8324</v>
      </c>
      <c r="S1616" s="16">
        <f t="shared" si="102"/>
        <v>41794.981122685182</v>
      </c>
      <c r="T1616">
        <f t="shared" si="103"/>
        <v>2014</v>
      </c>
    </row>
    <row r="1617" spans="1:20" ht="49" x14ac:dyDescent="0.25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67.132400000000004</v>
      </c>
      <c r="Q1617" s="11" t="s">
        <v>8323</v>
      </c>
      <c r="R1617" t="s">
        <v>8324</v>
      </c>
      <c r="S1617" s="16">
        <f t="shared" si="102"/>
        <v>40845.050879629627</v>
      </c>
      <c r="T1617">
        <f t="shared" si="103"/>
        <v>2011</v>
      </c>
    </row>
    <row r="1618" spans="1:20" ht="49" x14ac:dyDescent="0.25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66.369399999999999</v>
      </c>
      <c r="Q1618" s="11" t="s">
        <v>8323</v>
      </c>
      <c r="R1618" t="s">
        <v>8324</v>
      </c>
      <c r="S1618" s="16">
        <f t="shared" si="102"/>
        <v>41194.715520833335</v>
      </c>
      <c r="T1618">
        <f t="shared" si="103"/>
        <v>2012</v>
      </c>
    </row>
    <row r="1619" spans="1:20" ht="33" x14ac:dyDescent="0.25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64.6203</v>
      </c>
      <c r="Q1619" s="11" t="s">
        <v>8323</v>
      </c>
      <c r="R1619" t="s">
        <v>8324</v>
      </c>
      <c r="S1619" s="16">
        <f t="shared" si="102"/>
        <v>41546.664212962962</v>
      </c>
      <c r="T1619">
        <f t="shared" si="103"/>
        <v>2013</v>
      </c>
    </row>
    <row r="1620" spans="1:20" ht="33" x14ac:dyDescent="0.25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58.370399999999997</v>
      </c>
      <c r="Q1620" s="11" t="s">
        <v>8323</v>
      </c>
      <c r="R1620" t="s">
        <v>8324</v>
      </c>
      <c r="S1620" s="16">
        <f t="shared" si="102"/>
        <v>41301.654340277775</v>
      </c>
      <c r="T1620">
        <f t="shared" si="103"/>
        <v>2013</v>
      </c>
    </row>
    <row r="1621" spans="1:20" ht="49" x14ac:dyDescent="0.25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86.956500000000005</v>
      </c>
      <c r="Q1621" s="11" t="s">
        <v>8323</v>
      </c>
      <c r="R1621" t="s">
        <v>8324</v>
      </c>
      <c r="S1621" s="16">
        <f t="shared" si="102"/>
        <v>41876.18618055556</v>
      </c>
      <c r="T1621">
        <f t="shared" si="103"/>
        <v>2014</v>
      </c>
    </row>
    <row r="1622" spans="1:20" ht="33" x14ac:dyDescent="0.25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66.470600000000005</v>
      </c>
      <c r="Q1622" s="11" t="s">
        <v>8323</v>
      </c>
      <c r="R1622" t="s">
        <v>8324</v>
      </c>
      <c r="S1622" s="16">
        <f t="shared" si="102"/>
        <v>41321.339583333334</v>
      </c>
      <c r="T1622">
        <f t="shared" si="103"/>
        <v>2013</v>
      </c>
    </row>
    <row r="1623" spans="1:20" ht="49" x14ac:dyDescent="0.25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163.78380000000001</v>
      </c>
      <c r="Q1623" s="11" t="s">
        <v>8323</v>
      </c>
      <c r="R1623" t="s">
        <v>8324</v>
      </c>
      <c r="S1623" s="16">
        <f t="shared" si="102"/>
        <v>41003.60665509259</v>
      </c>
      <c r="T1623">
        <f t="shared" si="103"/>
        <v>2012</v>
      </c>
    </row>
    <row r="1624" spans="1:20" ht="49" x14ac:dyDescent="0.25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107.9846</v>
      </c>
      <c r="Q1624" s="11" t="s">
        <v>8323</v>
      </c>
      <c r="R1624" t="s">
        <v>8324</v>
      </c>
      <c r="S1624" s="16">
        <f t="shared" si="102"/>
        <v>41950.29483796296</v>
      </c>
      <c r="T1624">
        <f t="shared" si="103"/>
        <v>2014</v>
      </c>
    </row>
    <row r="1625" spans="1:20" ht="49" x14ac:dyDescent="0.25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42.1111</v>
      </c>
      <c r="Q1625" s="11" t="s">
        <v>8323</v>
      </c>
      <c r="R1625" t="s">
        <v>8324</v>
      </c>
      <c r="S1625" s="16">
        <f t="shared" si="102"/>
        <v>41453.688530092593</v>
      </c>
      <c r="T1625">
        <f t="shared" si="103"/>
        <v>2013</v>
      </c>
    </row>
    <row r="1626" spans="1:20" ht="33" x14ac:dyDescent="0.25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>
        <f t="shared" si="103"/>
        <v>2012</v>
      </c>
    </row>
    <row r="1627" spans="1:20" ht="49" x14ac:dyDescent="0.25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112.0192</v>
      </c>
      <c r="Q1627" s="11" t="s">
        <v>8323</v>
      </c>
      <c r="R1627" t="s">
        <v>8324</v>
      </c>
      <c r="S1627" s="16">
        <f t="shared" si="102"/>
        <v>41135.699687500004</v>
      </c>
      <c r="T1627">
        <f t="shared" si="103"/>
        <v>2012</v>
      </c>
    </row>
    <row r="1628" spans="1:20" ht="49" x14ac:dyDescent="0.25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74.953699999999998</v>
      </c>
      <c r="Q1628" s="11" t="s">
        <v>8323</v>
      </c>
      <c r="R1628" t="s">
        <v>8324</v>
      </c>
      <c r="S1628" s="16">
        <f t="shared" si="102"/>
        <v>41579.847997685189</v>
      </c>
      <c r="T1628">
        <f t="shared" si="103"/>
        <v>2013</v>
      </c>
    </row>
    <row r="1629" spans="1:20" ht="49" x14ac:dyDescent="0.25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61.578899999999997</v>
      </c>
      <c r="Q1629" s="11" t="s">
        <v>8323</v>
      </c>
      <c r="R1629" t="s">
        <v>8324</v>
      </c>
      <c r="S1629" s="16">
        <f t="shared" si="102"/>
        <v>41205.707048611112</v>
      </c>
      <c r="T1629">
        <f t="shared" si="103"/>
        <v>2012</v>
      </c>
    </row>
    <row r="1630" spans="1:20" ht="33" x14ac:dyDescent="0.25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45.875</v>
      </c>
      <c r="Q1630" s="11" t="s">
        <v>8323</v>
      </c>
      <c r="R1630" t="s">
        <v>8324</v>
      </c>
      <c r="S1630" s="16">
        <f t="shared" si="102"/>
        <v>41774.737060185187</v>
      </c>
      <c r="T1630">
        <f t="shared" si="103"/>
        <v>2014</v>
      </c>
    </row>
    <row r="1631" spans="1:20" ht="33" x14ac:dyDescent="0.25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75.853700000000003</v>
      </c>
      <c r="Q1631" s="11" t="s">
        <v>8323</v>
      </c>
      <c r="R1631" t="s">
        <v>8324</v>
      </c>
      <c r="S1631" s="16">
        <f t="shared" si="102"/>
        <v>41645.867280092592</v>
      </c>
      <c r="T1631">
        <f t="shared" si="103"/>
        <v>2014</v>
      </c>
    </row>
    <row r="1632" spans="1:20" ht="49" x14ac:dyDescent="0.25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84.206299999999999</v>
      </c>
      <c r="Q1632" s="11" t="s">
        <v>8323</v>
      </c>
      <c r="R1632" t="s">
        <v>8324</v>
      </c>
      <c r="S1632" s="16">
        <f t="shared" si="102"/>
        <v>40939.837673611109</v>
      </c>
      <c r="T1632">
        <f t="shared" si="103"/>
        <v>2012</v>
      </c>
    </row>
    <row r="1633" spans="1:20" ht="49" x14ac:dyDescent="0.25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117.2256</v>
      </c>
      <c r="Q1633" s="11" t="s">
        <v>8323</v>
      </c>
      <c r="R1633" t="s">
        <v>8324</v>
      </c>
      <c r="S1633" s="16">
        <f t="shared" si="102"/>
        <v>41164.859502314815</v>
      </c>
      <c r="T1633">
        <f t="shared" si="103"/>
        <v>2012</v>
      </c>
    </row>
    <row r="1634" spans="1:20" ht="49" x14ac:dyDescent="0.25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86.489400000000003</v>
      </c>
      <c r="Q1634" s="11" t="s">
        <v>8323</v>
      </c>
      <c r="R1634" t="s">
        <v>8324</v>
      </c>
      <c r="S1634" s="16">
        <f t="shared" si="102"/>
        <v>40750.340902777774</v>
      </c>
      <c r="T1634">
        <f t="shared" si="103"/>
        <v>2011</v>
      </c>
    </row>
    <row r="1635" spans="1:20" ht="49" x14ac:dyDescent="0.25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172.41380000000001</v>
      </c>
      <c r="Q1635" s="11" t="s">
        <v>8323</v>
      </c>
      <c r="R1635" t="s">
        <v>8324</v>
      </c>
      <c r="S1635" s="16">
        <f t="shared" si="102"/>
        <v>40896.883750000001</v>
      </c>
      <c r="T1635">
        <f t="shared" si="103"/>
        <v>2011</v>
      </c>
    </row>
    <row r="1636" spans="1:20" ht="33" x14ac:dyDescent="0.25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62.8125</v>
      </c>
      <c r="Q1636" s="11" t="s">
        <v>8323</v>
      </c>
      <c r="R1636" t="s">
        <v>8324</v>
      </c>
      <c r="S1636" s="16">
        <f t="shared" si="102"/>
        <v>40658.189826388887</v>
      </c>
      <c r="T1636">
        <f t="shared" si="103"/>
        <v>2011</v>
      </c>
    </row>
    <row r="1637" spans="1:20" ht="49" x14ac:dyDescent="0.25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67.729699999999994</v>
      </c>
      <c r="Q1637" s="11" t="s">
        <v>8323</v>
      </c>
      <c r="R1637" t="s">
        <v>8324</v>
      </c>
      <c r="S1637" s="16">
        <f t="shared" si="102"/>
        <v>42502.868761574078</v>
      </c>
      <c r="T1637">
        <f t="shared" si="103"/>
        <v>2016</v>
      </c>
    </row>
    <row r="1638" spans="1:20" ht="49" x14ac:dyDescent="0.25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53.563200000000002</v>
      </c>
      <c r="Q1638" s="11" t="s">
        <v>8323</v>
      </c>
      <c r="R1638" t="s">
        <v>8324</v>
      </c>
      <c r="S1638" s="16">
        <f t="shared" si="102"/>
        <v>40663.08666666667</v>
      </c>
      <c r="T1638">
        <f t="shared" si="103"/>
        <v>2011</v>
      </c>
    </row>
    <row r="1639" spans="1:20" ht="49" x14ac:dyDescent="0.25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>
        <f t="shared" si="103"/>
        <v>2009</v>
      </c>
    </row>
    <row r="1640" spans="1:20" ht="33" x14ac:dyDescent="0.25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38.8889</v>
      </c>
      <c r="Q1640" s="11" t="s">
        <v>8323</v>
      </c>
      <c r="R1640" t="s">
        <v>8324</v>
      </c>
      <c r="S1640" s="16">
        <f t="shared" si="102"/>
        <v>41288.68712962963</v>
      </c>
      <c r="T1640">
        <f t="shared" si="103"/>
        <v>2013</v>
      </c>
    </row>
    <row r="1641" spans="1:20" ht="49" x14ac:dyDescent="0.25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94.736800000000002</v>
      </c>
      <c r="Q1641" s="11" t="s">
        <v>8323</v>
      </c>
      <c r="R1641" t="s">
        <v>8324</v>
      </c>
      <c r="S1641" s="16">
        <f t="shared" si="102"/>
        <v>40941.652372685188</v>
      </c>
      <c r="T1641">
        <f t="shared" si="103"/>
        <v>2012</v>
      </c>
    </row>
    <row r="1642" spans="1:20" ht="49" x14ac:dyDescent="0.25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39.967100000000002</v>
      </c>
      <c r="Q1642" s="11" t="s">
        <v>8323</v>
      </c>
      <c r="R1642" t="s">
        <v>8324</v>
      </c>
      <c r="S1642" s="16">
        <f t="shared" si="102"/>
        <v>40379.23096064815</v>
      </c>
      <c r="T1642">
        <f t="shared" si="103"/>
        <v>2010</v>
      </c>
    </row>
    <row r="1643" spans="1:20" ht="33" x14ac:dyDescent="0.25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>
        <f t="shared" si="103"/>
        <v>2014</v>
      </c>
    </row>
    <row r="1644" spans="1:20" ht="49" x14ac:dyDescent="0.25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42.857100000000003</v>
      </c>
      <c r="Q1644" s="11" t="s">
        <v>8323</v>
      </c>
      <c r="R1644" t="s">
        <v>8344</v>
      </c>
      <c r="S1644" s="16">
        <f t="shared" si="102"/>
        <v>40688.024618055555</v>
      </c>
      <c r="T1644">
        <f t="shared" si="103"/>
        <v>2011</v>
      </c>
    </row>
    <row r="1645" spans="1:20" ht="33" x14ac:dyDescent="0.25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168.51349999999999</v>
      </c>
      <c r="Q1645" s="11" t="s">
        <v>8323</v>
      </c>
      <c r="R1645" t="s">
        <v>8344</v>
      </c>
      <c r="S1645" s="16">
        <f t="shared" si="102"/>
        <v>41146.824212962965</v>
      </c>
      <c r="T1645">
        <f t="shared" si="103"/>
        <v>2012</v>
      </c>
    </row>
    <row r="1646" spans="1:20" ht="49" x14ac:dyDescent="0.25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85.546899999999994</v>
      </c>
      <c r="Q1646" s="11" t="s">
        <v>8323</v>
      </c>
      <c r="R1646" t="s">
        <v>8344</v>
      </c>
      <c r="S1646" s="16">
        <f t="shared" si="102"/>
        <v>41175.05972222222</v>
      </c>
      <c r="T1646">
        <f t="shared" si="103"/>
        <v>2012</v>
      </c>
    </row>
    <row r="1647" spans="1:20" ht="49" x14ac:dyDescent="0.25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>
        <f t="shared" si="103"/>
        <v>2013</v>
      </c>
    </row>
    <row r="1648" spans="1:20" ht="49" x14ac:dyDescent="0.25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26.554200000000002</v>
      </c>
      <c r="Q1648" s="11" t="s">
        <v>8323</v>
      </c>
      <c r="R1648" t="s">
        <v>8344</v>
      </c>
      <c r="S1648" s="16">
        <f t="shared" si="102"/>
        <v>41833.450266203705</v>
      </c>
      <c r="T1648">
        <f t="shared" si="103"/>
        <v>2014</v>
      </c>
    </row>
    <row r="1649" spans="1:20" ht="49" x14ac:dyDescent="0.25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113.8261</v>
      </c>
      <c r="Q1649" s="11" t="s">
        <v>8323</v>
      </c>
      <c r="R1649" t="s">
        <v>8344</v>
      </c>
      <c r="S1649" s="16">
        <f t="shared" si="102"/>
        <v>41039.409456018519</v>
      </c>
      <c r="T1649">
        <f t="shared" si="103"/>
        <v>2012</v>
      </c>
    </row>
    <row r="1650" spans="1:20" ht="49" x14ac:dyDescent="0.25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32.011099999999999</v>
      </c>
      <c r="Q1650" s="11" t="s">
        <v>8323</v>
      </c>
      <c r="R1650" t="s">
        <v>8344</v>
      </c>
      <c r="S1650" s="16">
        <f t="shared" si="102"/>
        <v>40592.704652777778</v>
      </c>
      <c r="T1650">
        <f t="shared" si="103"/>
        <v>2011</v>
      </c>
    </row>
    <row r="1651" spans="1:20" ht="49" x14ac:dyDescent="0.25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47.189300000000003</v>
      </c>
      <c r="Q1651" s="11" t="s">
        <v>8323</v>
      </c>
      <c r="R1651" t="s">
        <v>8344</v>
      </c>
      <c r="S1651" s="16">
        <f t="shared" si="102"/>
        <v>41737.684664351851</v>
      </c>
      <c r="T1651">
        <f t="shared" si="103"/>
        <v>2014</v>
      </c>
    </row>
    <row r="1652" spans="1:20" ht="33" x14ac:dyDescent="0.25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88.468800000000002</v>
      </c>
      <c r="Q1652" s="11" t="s">
        <v>8323</v>
      </c>
      <c r="R1652" t="s">
        <v>8344</v>
      </c>
      <c r="S1652" s="16">
        <f t="shared" si="102"/>
        <v>41526.435613425929</v>
      </c>
      <c r="T1652">
        <f t="shared" si="103"/>
        <v>2013</v>
      </c>
    </row>
    <row r="1653" spans="1:20" ht="49" x14ac:dyDescent="0.25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>
        <f t="shared" si="103"/>
        <v>2011</v>
      </c>
    </row>
    <row r="1654" spans="1:20" ht="49" x14ac:dyDescent="0.25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64.714299999999994</v>
      </c>
      <c r="Q1654" s="11" t="s">
        <v>8323</v>
      </c>
      <c r="R1654" t="s">
        <v>8344</v>
      </c>
      <c r="S1654" s="16">
        <f t="shared" si="102"/>
        <v>41572.492974537039</v>
      </c>
      <c r="T1654">
        <f t="shared" si="103"/>
        <v>2013</v>
      </c>
    </row>
    <row r="1655" spans="1:20" ht="49" x14ac:dyDescent="0.25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51.854300000000002</v>
      </c>
      <c r="Q1655" s="11" t="s">
        <v>8323</v>
      </c>
      <c r="R1655" t="s">
        <v>8344</v>
      </c>
      <c r="S1655" s="16">
        <f t="shared" si="102"/>
        <v>40626.834444444445</v>
      </c>
      <c r="T1655">
        <f t="shared" si="103"/>
        <v>2011</v>
      </c>
    </row>
    <row r="1656" spans="1:20" ht="49" x14ac:dyDescent="0.25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38.7941</v>
      </c>
      <c r="Q1656" s="11" t="s">
        <v>8323</v>
      </c>
      <c r="R1656" t="s">
        <v>8344</v>
      </c>
      <c r="S1656" s="16">
        <f t="shared" si="102"/>
        <v>40987.890740740739</v>
      </c>
      <c r="T1656">
        <f t="shared" si="103"/>
        <v>2012</v>
      </c>
    </row>
    <row r="1657" spans="1:20" ht="33" x14ac:dyDescent="0.25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44.645800000000001</v>
      </c>
      <c r="Q1657" s="11" t="s">
        <v>8323</v>
      </c>
      <c r="R1657" t="s">
        <v>8344</v>
      </c>
      <c r="S1657" s="16">
        <f t="shared" si="102"/>
        <v>40974.791898148149</v>
      </c>
      <c r="T1657">
        <f t="shared" si="103"/>
        <v>2012</v>
      </c>
    </row>
    <row r="1658" spans="1:20" ht="65" x14ac:dyDescent="0.25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156.77330000000001</v>
      </c>
      <c r="Q1658" s="11" t="s">
        <v>8323</v>
      </c>
      <c r="R1658" t="s">
        <v>8344</v>
      </c>
      <c r="S1658" s="16">
        <f t="shared" si="102"/>
        <v>41226.928842592592</v>
      </c>
      <c r="T1658">
        <f t="shared" si="103"/>
        <v>2012</v>
      </c>
    </row>
    <row r="1659" spans="1:20" ht="49" x14ac:dyDescent="0.25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118.7034</v>
      </c>
      <c r="Q1659" s="11" t="s">
        <v>8323</v>
      </c>
      <c r="R1659" t="s">
        <v>8344</v>
      </c>
      <c r="S1659" s="16">
        <f t="shared" si="102"/>
        <v>41023.782037037039</v>
      </c>
      <c r="T1659">
        <f t="shared" si="103"/>
        <v>2012</v>
      </c>
    </row>
    <row r="1660" spans="1:20" ht="49" x14ac:dyDescent="0.25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74.149500000000003</v>
      </c>
      <c r="Q1660" s="11" t="s">
        <v>8323</v>
      </c>
      <c r="R1660" t="s">
        <v>8344</v>
      </c>
      <c r="S1660" s="16">
        <f t="shared" si="102"/>
        <v>41223.22184027778</v>
      </c>
      <c r="T1660">
        <f t="shared" si="103"/>
        <v>2012</v>
      </c>
    </row>
    <row r="1661" spans="1:20" ht="49" x14ac:dyDescent="0.25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12.533300000000001</v>
      </c>
      <c r="Q1661" s="11" t="s">
        <v>8323</v>
      </c>
      <c r="R1661" t="s">
        <v>8344</v>
      </c>
      <c r="S1661" s="16">
        <f t="shared" si="102"/>
        <v>41596.913437499999</v>
      </c>
      <c r="T1661">
        <f t="shared" si="103"/>
        <v>2013</v>
      </c>
    </row>
    <row r="1662" spans="1:20" ht="49" x14ac:dyDescent="0.25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27.8611</v>
      </c>
      <c r="Q1662" s="11" t="s">
        <v>8323</v>
      </c>
      <c r="R1662" t="s">
        <v>8344</v>
      </c>
      <c r="S1662" s="16">
        <f t="shared" si="102"/>
        <v>42459.693865740745</v>
      </c>
      <c r="T1662">
        <f t="shared" si="103"/>
        <v>2016</v>
      </c>
    </row>
    <row r="1663" spans="1:20" ht="65" x14ac:dyDescent="0.25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80.178200000000004</v>
      </c>
      <c r="Q1663" s="11" t="s">
        <v>8323</v>
      </c>
      <c r="R1663" t="s">
        <v>8344</v>
      </c>
      <c r="S1663" s="16">
        <f t="shared" si="102"/>
        <v>42343.998043981483</v>
      </c>
      <c r="T1663">
        <f t="shared" si="103"/>
        <v>2015</v>
      </c>
    </row>
    <row r="1664" spans="1:20" ht="49" x14ac:dyDescent="0.25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132.43549999999999</v>
      </c>
      <c r="Q1664" s="11" t="s">
        <v>8323</v>
      </c>
      <c r="R1664" t="s">
        <v>8344</v>
      </c>
      <c r="S1664" s="16">
        <f t="shared" si="102"/>
        <v>40848.198333333334</v>
      </c>
      <c r="T1664">
        <f t="shared" si="103"/>
        <v>2011</v>
      </c>
    </row>
    <row r="1665" spans="1:20" ht="33" x14ac:dyDescent="0.25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>
        <f t="shared" si="103"/>
        <v>2015</v>
      </c>
    </row>
    <row r="1666" spans="1:20" ht="49" x14ac:dyDescent="0.25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IFERROR(ROUND(E1666/L1666,4),0)</f>
        <v>34.384500000000003</v>
      </c>
      <c r="Q1666" s="11" t="s">
        <v>8323</v>
      </c>
      <c r="R1666" t="s">
        <v>8344</v>
      </c>
      <c r="S1666" s="16">
        <f t="shared" ref="S1666:S1729" si="106">(((J1666/60)/60)/24)+DATE(1970,1,1)</f>
        <v>40939.761782407404</v>
      </c>
      <c r="T1666">
        <f t="shared" si="103"/>
        <v>2012</v>
      </c>
    </row>
    <row r="1667" spans="1:20" ht="49" x14ac:dyDescent="0.25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44.957000000000001</v>
      </c>
      <c r="Q1667" s="11" t="s">
        <v>8323</v>
      </c>
      <c r="R1667" t="s">
        <v>8344</v>
      </c>
      <c r="S1667" s="16">
        <f t="shared" si="106"/>
        <v>40564.649456018517</v>
      </c>
      <c r="T1667">
        <f t="shared" ref="T1667:T1730" si="107">YEAR(S1667)</f>
        <v>2011</v>
      </c>
    </row>
    <row r="1668" spans="1:20" ht="49" x14ac:dyDescent="0.25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41.040799999999997</v>
      </c>
      <c r="Q1668" s="11" t="s">
        <v>8323</v>
      </c>
      <c r="R1668" t="s">
        <v>8344</v>
      </c>
      <c r="S1668" s="16">
        <f t="shared" si="106"/>
        <v>41331.253159722226</v>
      </c>
      <c r="T1668">
        <f t="shared" si="107"/>
        <v>2013</v>
      </c>
    </row>
    <row r="1669" spans="1:20" ht="49" x14ac:dyDescent="0.25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52.5976</v>
      </c>
      <c r="Q1669" s="11" t="s">
        <v>8323</v>
      </c>
      <c r="R1669" t="s">
        <v>8344</v>
      </c>
      <c r="S1669" s="16">
        <f t="shared" si="106"/>
        <v>41682.0705787037</v>
      </c>
      <c r="T1669">
        <f t="shared" si="107"/>
        <v>2014</v>
      </c>
    </row>
    <row r="1670" spans="1:20" ht="49" x14ac:dyDescent="0.25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70.784499999999994</v>
      </c>
      <c r="Q1670" s="11" t="s">
        <v>8323</v>
      </c>
      <c r="R1670" t="s">
        <v>8344</v>
      </c>
      <c r="S1670" s="16">
        <f t="shared" si="106"/>
        <v>40845.14975694444</v>
      </c>
      <c r="T1670">
        <f t="shared" si="107"/>
        <v>2011</v>
      </c>
    </row>
    <row r="1671" spans="1:20" ht="49" x14ac:dyDescent="0.25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>
        <f t="shared" si="107"/>
        <v>2016</v>
      </c>
    </row>
    <row r="1672" spans="1:20" ht="65" x14ac:dyDescent="0.25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44.608699999999999</v>
      </c>
      <c r="Q1672" s="11" t="s">
        <v>8323</v>
      </c>
      <c r="R1672" t="s">
        <v>8344</v>
      </c>
      <c r="S1672" s="16">
        <f t="shared" si="106"/>
        <v>40313.930543981485</v>
      </c>
      <c r="T1672">
        <f t="shared" si="107"/>
        <v>2010</v>
      </c>
    </row>
    <row r="1673" spans="1:20" ht="33" x14ac:dyDescent="0.25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26.149000000000001</v>
      </c>
      <c r="Q1673" s="11" t="s">
        <v>8323</v>
      </c>
      <c r="R1673" t="s">
        <v>8344</v>
      </c>
      <c r="S1673" s="16">
        <f t="shared" si="106"/>
        <v>42553.54414351852</v>
      </c>
      <c r="T1673">
        <f t="shared" si="107"/>
        <v>2016</v>
      </c>
    </row>
    <row r="1674" spans="1:20" ht="33" x14ac:dyDescent="0.25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39.183700000000002</v>
      </c>
      <c r="Q1674" s="11" t="s">
        <v>8323</v>
      </c>
      <c r="R1674" t="s">
        <v>8344</v>
      </c>
      <c r="S1674" s="16">
        <f t="shared" si="106"/>
        <v>41034.656597222223</v>
      </c>
      <c r="T1674">
        <f t="shared" si="107"/>
        <v>2012</v>
      </c>
    </row>
    <row r="1675" spans="1:20" ht="49" x14ac:dyDescent="0.25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45.593200000000003</v>
      </c>
      <c r="Q1675" s="11" t="s">
        <v>8323</v>
      </c>
      <c r="R1675" t="s">
        <v>8344</v>
      </c>
      <c r="S1675" s="16">
        <f t="shared" si="106"/>
        <v>42039.878379629634</v>
      </c>
      <c r="T1675">
        <f t="shared" si="107"/>
        <v>2015</v>
      </c>
    </row>
    <row r="1676" spans="1:20" ht="49" x14ac:dyDescent="0.25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89.247799999999998</v>
      </c>
      <c r="Q1676" s="11" t="s">
        <v>8323</v>
      </c>
      <c r="R1676" t="s">
        <v>8344</v>
      </c>
      <c r="S1676" s="16">
        <f t="shared" si="106"/>
        <v>42569.605393518519</v>
      </c>
      <c r="T1676">
        <f t="shared" si="107"/>
        <v>2016</v>
      </c>
    </row>
    <row r="1677" spans="1:20" ht="33" x14ac:dyDescent="0.25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40.416499999999999</v>
      </c>
      <c r="Q1677" s="11" t="s">
        <v>8323</v>
      </c>
      <c r="R1677" t="s">
        <v>8344</v>
      </c>
      <c r="S1677" s="16">
        <f t="shared" si="106"/>
        <v>40802.733101851853</v>
      </c>
      <c r="T1677">
        <f t="shared" si="107"/>
        <v>2011</v>
      </c>
    </row>
    <row r="1678" spans="1:20" ht="33" x14ac:dyDescent="0.25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82.381</v>
      </c>
      <c r="Q1678" s="11" t="s">
        <v>8323</v>
      </c>
      <c r="R1678" t="s">
        <v>8344</v>
      </c>
      <c r="S1678" s="16">
        <f t="shared" si="106"/>
        <v>40973.72623842593</v>
      </c>
      <c r="T1678">
        <f t="shared" si="107"/>
        <v>2012</v>
      </c>
    </row>
    <row r="1679" spans="1:20" ht="49" x14ac:dyDescent="0.25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159.52379999999999</v>
      </c>
      <c r="Q1679" s="11" t="s">
        <v>8323</v>
      </c>
      <c r="R1679" t="s">
        <v>8344</v>
      </c>
      <c r="S1679" s="16">
        <f t="shared" si="106"/>
        <v>42416.407129629632</v>
      </c>
      <c r="T1679">
        <f t="shared" si="107"/>
        <v>2016</v>
      </c>
    </row>
    <row r="1680" spans="1:20" ht="33" x14ac:dyDescent="0.25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36.244900000000001</v>
      </c>
      <c r="Q1680" s="11" t="s">
        <v>8323</v>
      </c>
      <c r="R1680" t="s">
        <v>8344</v>
      </c>
      <c r="S1680" s="16">
        <f t="shared" si="106"/>
        <v>41662.854988425926</v>
      </c>
      <c r="T1680">
        <f t="shared" si="107"/>
        <v>2014</v>
      </c>
    </row>
    <row r="1681" spans="1:20" ht="65" x14ac:dyDescent="0.25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>
        <f t="shared" si="107"/>
        <v>2011</v>
      </c>
    </row>
    <row r="1682" spans="1:20" ht="33" x14ac:dyDescent="0.25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>
        <f t="shared" si="107"/>
        <v>2014</v>
      </c>
    </row>
    <row r="1683" spans="1:20" ht="49" x14ac:dyDescent="0.25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74.575100000000006</v>
      </c>
      <c r="Q1683" s="11" t="s">
        <v>8323</v>
      </c>
      <c r="R1683" t="s">
        <v>8345</v>
      </c>
      <c r="S1683" s="16">
        <f t="shared" si="106"/>
        <v>42774.121342592596</v>
      </c>
      <c r="T1683">
        <f t="shared" si="107"/>
        <v>2017</v>
      </c>
    </row>
    <row r="1684" spans="1:20" ht="33" x14ac:dyDescent="0.25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>
        <f t="shared" si="107"/>
        <v>2017</v>
      </c>
    </row>
    <row r="1685" spans="1:20" ht="49" x14ac:dyDescent="0.25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>
        <f t="shared" si="107"/>
        <v>2017</v>
      </c>
    </row>
    <row r="1686" spans="1:20" ht="33" x14ac:dyDescent="0.25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86.435599999999994</v>
      </c>
      <c r="Q1686" s="11" t="s">
        <v>8323</v>
      </c>
      <c r="R1686" t="s">
        <v>8345</v>
      </c>
      <c r="S1686" s="16">
        <f t="shared" si="106"/>
        <v>42783.815289351856</v>
      </c>
      <c r="T1686">
        <f t="shared" si="107"/>
        <v>2017</v>
      </c>
    </row>
    <row r="1687" spans="1:20" ht="49" x14ac:dyDescent="0.25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>
        <f t="shared" si="107"/>
        <v>2017</v>
      </c>
    </row>
    <row r="1688" spans="1:20" ht="49" x14ac:dyDescent="0.25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>
        <f t="shared" si="107"/>
        <v>2017</v>
      </c>
    </row>
    <row r="1689" spans="1:20" ht="49" x14ac:dyDescent="0.25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80.128200000000007</v>
      </c>
      <c r="Q1689" s="11" t="s">
        <v>8323</v>
      </c>
      <c r="R1689" t="s">
        <v>8345</v>
      </c>
      <c r="S1689" s="16">
        <f t="shared" si="106"/>
        <v>42802.046817129631</v>
      </c>
      <c r="T1689">
        <f t="shared" si="107"/>
        <v>2017</v>
      </c>
    </row>
    <row r="1690" spans="1:20" ht="65" x14ac:dyDescent="0.25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253.1429</v>
      </c>
      <c r="Q1690" s="11" t="s">
        <v>8323</v>
      </c>
      <c r="R1690" t="s">
        <v>8345</v>
      </c>
      <c r="S1690" s="16">
        <f t="shared" si="106"/>
        <v>42804.534652777773</v>
      </c>
      <c r="T1690">
        <f t="shared" si="107"/>
        <v>2017</v>
      </c>
    </row>
    <row r="1691" spans="1:20" ht="17" x14ac:dyDescent="0.25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171.42859999999999</v>
      </c>
      <c r="Q1691" s="11" t="s">
        <v>8323</v>
      </c>
      <c r="R1691" t="s">
        <v>8345</v>
      </c>
      <c r="S1691" s="16">
        <f t="shared" si="106"/>
        <v>42780.942476851851</v>
      </c>
      <c r="T1691">
        <f t="shared" si="107"/>
        <v>2017</v>
      </c>
    </row>
    <row r="1692" spans="1:20" ht="49" x14ac:dyDescent="0.25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57.7273</v>
      </c>
      <c r="Q1692" s="11" t="s">
        <v>8323</v>
      </c>
      <c r="R1692" t="s">
        <v>8345</v>
      </c>
      <c r="S1692" s="16">
        <f t="shared" si="106"/>
        <v>42801.43104166667</v>
      </c>
      <c r="T1692">
        <f t="shared" si="107"/>
        <v>2017</v>
      </c>
    </row>
    <row r="1693" spans="1:20" ht="49" x14ac:dyDescent="0.25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264.26319999999998</v>
      </c>
      <c r="Q1693" s="11" t="s">
        <v>8323</v>
      </c>
      <c r="R1693" t="s">
        <v>8345</v>
      </c>
      <c r="S1693" s="16">
        <f t="shared" si="106"/>
        <v>42795.701481481476</v>
      </c>
      <c r="T1693">
        <f t="shared" si="107"/>
        <v>2017</v>
      </c>
    </row>
    <row r="1694" spans="1:20" ht="49" x14ac:dyDescent="0.25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159.33330000000001</v>
      </c>
      <c r="Q1694" s="11" t="s">
        <v>8323</v>
      </c>
      <c r="R1694" t="s">
        <v>8345</v>
      </c>
      <c r="S1694" s="16">
        <f t="shared" si="106"/>
        <v>42788.151238425926</v>
      </c>
      <c r="T1694">
        <f t="shared" si="107"/>
        <v>2017</v>
      </c>
    </row>
    <row r="1695" spans="1:20" ht="49" x14ac:dyDescent="0.25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>
        <f t="shared" si="107"/>
        <v>2017</v>
      </c>
    </row>
    <row r="1696" spans="1:20" ht="49" x14ac:dyDescent="0.25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>
        <f t="shared" si="107"/>
        <v>2017</v>
      </c>
    </row>
    <row r="1697" spans="1:20" ht="49" x14ac:dyDescent="0.25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61.087000000000003</v>
      </c>
      <c r="Q1697" s="11" t="s">
        <v>8323</v>
      </c>
      <c r="R1697" t="s">
        <v>8345</v>
      </c>
      <c r="S1697" s="16">
        <f t="shared" si="106"/>
        <v>42801.031412037039</v>
      </c>
      <c r="T1697">
        <f t="shared" si="107"/>
        <v>2017</v>
      </c>
    </row>
    <row r="1698" spans="1:20" ht="49" x14ac:dyDescent="0.25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>
        <f t="shared" si="107"/>
        <v>2017</v>
      </c>
    </row>
    <row r="1699" spans="1:20" ht="49" x14ac:dyDescent="0.25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114.8182</v>
      </c>
      <c r="Q1699" s="11" t="s">
        <v>8323</v>
      </c>
      <c r="R1699" t="s">
        <v>8345</v>
      </c>
      <c r="S1699" s="16">
        <f t="shared" si="106"/>
        <v>42805.032962962956</v>
      </c>
      <c r="T1699">
        <f t="shared" si="107"/>
        <v>2017</v>
      </c>
    </row>
    <row r="1700" spans="1:20" ht="81" x14ac:dyDescent="0.25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>
        <f t="shared" si="107"/>
        <v>2017</v>
      </c>
    </row>
    <row r="1701" spans="1:20" ht="49" x14ac:dyDescent="0.25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>
        <f t="shared" si="107"/>
        <v>2017</v>
      </c>
    </row>
    <row r="1702" spans="1:20" ht="49" x14ac:dyDescent="0.25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65.974699999999999</v>
      </c>
      <c r="Q1702" s="11" t="s">
        <v>8323</v>
      </c>
      <c r="R1702" t="s">
        <v>8345</v>
      </c>
      <c r="S1702" s="16">
        <f t="shared" si="106"/>
        <v>42796.071643518517</v>
      </c>
      <c r="T1702">
        <f t="shared" si="107"/>
        <v>2017</v>
      </c>
    </row>
    <row r="1703" spans="1:20" ht="49" x14ac:dyDescent="0.25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>
        <f t="shared" si="107"/>
        <v>2014</v>
      </c>
    </row>
    <row r="1704" spans="1:20" ht="17" x14ac:dyDescent="0.25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>
        <f t="shared" si="107"/>
        <v>2015</v>
      </c>
    </row>
    <row r="1705" spans="1:20" ht="49" x14ac:dyDescent="0.25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>
        <f t="shared" si="107"/>
        <v>2015</v>
      </c>
    </row>
    <row r="1706" spans="1:20" ht="33" x14ac:dyDescent="0.25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118.36360000000001</v>
      </c>
      <c r="Q1706" s="11" t="s">
        <v>8323</v>
      </c>
      <c r="R1706" t="s">
        <v>8345</v>
      </c>
      <c r="S1706" s="16">
        <f t="shared" si="106"/>
        <v>42021.139733796299</v>
      </c>
      <c r="T1706">
        <f t="shared" si="107"/>
        <v>2015</v>
      </c>
    </row>
    <row r="1707" spans="1:20" ht="49" x14ac:dyDescent="0.25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>
        <f t="shared" si="107"/>
        <v>2015</v>
      </c>
    </row>
    <row r="1708" spans="1:20" ht="49" x14ac:dyDescent="0.25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>
        <f t="shared" si="107"/>
        <v>2015</v>
      </c>
    </row>
    <row r="1709" spans="1:20" ht="49" x14ac:dyDescent="0.25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54.1111</v>
      </c>
      <c r="Q1709" s="11" t="s">
        <v>8323</v>
      </c>
      <c r="R1709" t="s">
        <v>8345</v>
      </c>
      <c r="S1709" s="16">
        <f t="shared" si="106"/>
        <v>42427.721006944441</v>
      </c>
      <c r="T1709">
        <f t="shared" si="107"/>
        <v>2016</v>
      </c>
    </row>
    <row r="1710" spans="1:20" ht="49" x14ac:dyDescent="0.25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>
        <f t="shared" si="107"/>
        <v>2016</v>
      </c>
    </row>
    <row r="1711" spans="1:20" ht="49" x14ac:dyDescent="0.25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>
        <f t="shared" si="107"/>
        <v>2014</v>
      </c>
    </row>
    <row r="1712" spans="1:20" ht="33" x14ac:dyDescent="0.25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>
        <f t="shared" si="107"/>
        <v>2015</v>
      </c>
    </row>
    <row r="1713" spans="1:20" ht="49" x14ac:dyDescent="0.25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>
        <f t="shared" si="107"/>
        <v>2014</v>
      </c>
    </row>
    <row r="1714" spans="1:20" ht="49" x14ac:dyDescent="0.25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>
        <f t="shared" si="107"/>
        <v>2015</v>
      </c>
    </row>
    <row r="1715" spans="1:20" ht="49" x14ac:dyDescent="0.25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>
        <f t="shared" si="107"/>
        <v>2014</v>
      </c>
    </row>
    <row r="1716" spans="1:20" ht="49" x14ac:dyDescent="0.25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115.7059</v>
      </c>
      <c r="Q1716" s="11" t="s">
        <v>8323</v>
      </c>
      <c r="R1716" t="s">
        <v>8345</v>
      </c>
      <c r="S1716" s="16">
        <f t="shared" si="106"/>
        <v>42095.918530092589</v>
      </c>
      <c r="T1716">
        <f t="shared" si="107"/>
        <v>2015</v>
      </c>
    </row>
    <row r="1717" spans="1:20" ht="49" x14ac:dyDescent="0.25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>
        <f t="shared" si="107"/>
        <v>2015</v>
      </c>
    </row>
    <row r="1718" spans="1:20" ht="49" x14ac:dyDescent="0.25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>
        <f t="shared" si="107"/>
        <v>2016</v>
      </c>
    </row>
    <row r="1719" spans="1:20" ht="49" x14ac:dyDescent="0.25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34.0244</v>
      </c>
      <c r="Q1719" s="11" t="s">
        <v>8323</v>
      </c>
      <c r="R1719" t="s">
        <v>8345</v>
      </c>
      <c r="S1719" s="16">
        <f t="shared" si="106"/>
        <v>42460.98192129629</v>
      </c>
      <c r="T1719">
        <f t="shared" si="107"/>
        <v>2016</v>
      </c>
    </row>
    <row r="1720" spans="1:20" ht="17" x14ac:dyDescent="0.25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>
        <f t="shared" si="107"/>
        <v>2016</v>
      </c>
    </row>
    <row r="1721" spans="1:20" ht="49" x14ac:dyDescent="0.25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11.666700000000001</v>
      </c>
      <c r="Q1721" s="11" t="s">
        <v>8323</v>
      </c>
      <c r="R1721" t="s">
        <v>8345</v>
      </c>
      <c r="S1721" s="16">
        <f t="shared" si="106"/>
        <v>41869.534618055557</v>
      </c>
      <c r="T1721">
        <f t="shared" si="107"/>
        <v>2014</v>
      </c>
    </row>
    <row r="1722" spans="1:20" ht="49" x14ac:dyDescent="0.25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28.125</v>
      </c>
      <c r="Q1722" s="11" t="s">
        <v>8323</v>
      </c>
      <c r="R1722" t="s">
        <v>8345</v>
      </c>
      <c r="S1722" s="16">
        <f t="shared" si="106"/>
        <v>41922.783229166671</v>
      </c>
      <c r="T1722">
        <f t="shared" si="107"/>
        <v>2014</v>
      </c>
    </row>
    <row r="1723" spans="1:20" ht="49" x14ac:dyDescent="0.25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>
        <f t="shared" si="107"/>
        <v>2015</v>
      </c>
    </row>
    <row r="1724" spans="1:20" ht="49" x14ac:dyDescent="0.25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>
        <f t="shared" si="107"/>
        <v>2016</v>
      </c>
    </row>
    <row r="1725" spans="1:20" ht="49" x14ac:dyDescent="0.25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216.66669999999999</v>
      </c>
      <c r="Q1725" s="11" t="s">
        <v>8323</v>
      </c>
      <c r="R1725" t="s">
        <v>8345</v>
      </c>
      <c r="S1725" s="16">
        <f t="shared" si="106"/>
        <v>42129.82540509259</v>
      </c>
      <c r="T1725">
        <f t="shared" si="107"/>
        <v>2015</v>
      </c>
    </row>
    <row r="1726" spans="1:20" ht="49" x14ac:dyDescent="0.25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>
        <f t="shared" si="107"/>
        <v>2014</v>
      </c>
    </row>
    <row r="1727" spans="1:20" ht="49" x14ac:dyDescent="0.25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62.222200000000001</v>
      </c>
      <c r="Q1727" s="11" t="s">
        <v>8323</v>
      </c>
      <c r="R1727" t="s">
        <v>8345</v>
      </c>
      <c r="S1727" s="16">
        <f t="shared" si="106"/>
        <v>41845.968159722222</v>
      </c>
      <c r="T1727">
        <f t="shared" si="107"/>
        <v>2014</v>
      </c>
    </row>
    <row r="1728" spans="1:20" ht="33" x14ac:dyDescent="0.25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>
        <f t="shared" si="107"/>
        <v>2014</v>
      </c>
    </row>
    <row r="1729" spans="1:20" ht="49" x14ac:dyDescent="0.25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>
        <f t="shared" si="107"/>
        <v>2015</v>
      </c>
    </row>
    <row r="1730" spans="1:20" ht="49" x14ac:dyDescent="0.25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IFERROR(ROUND(E1730/L1730,4),0)</f>
        <v>122.1429</v>
      </c>
      <c r="Q1730" s="11" t="s">
        <v>8323</v>
      </c>
      <c r="R1730" t="s">
        <v>8345</v>
      </c>
      <c r="S1730" s="16">
        <f t="shared" ref="S1730:S1793" si="110">(((J1730/60)/60)/24)+DATE(1970,1,1)</f>
        <v>42268.625856481478</v>
      </c>
      <c r="T1730">
        <f t="shared" si="107"/>
        <v>2015</v>
      </c>
    </row>
    <row r="1731" spans="1:20" ht="49" x14ac:dyDescent="0.25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6">
        <f t="shared" si="110"/>
        <v>42471.052152777775</v>
      </c>
      <c r="T1731">
        <f t="shared" ref="T1731:T1794" si="111">YEAR(S1731)</f>
        <v>2016</v>
      </c>
    </row>
    <row r="1732" spans="1:20" ht="49" x14ac:dyDescent="0.25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>
        <f t="shared" si="111"/>
        <v>2015</v>
      </c>
    </row>
    <row r="1733" spans="1:20" ht="33" x14ac:dyDescent="0.25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>
        <f t="shared" si="111"/>
        <v>2015</v>
      </c>
    </row>
    <row r="1734" spans="1:20" ht="49" x14ac:dyDescent="0.25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>
        <f t="shared" si="111"/>
        <v>2015</v>
      </c>
    </row>
    <row r="1735" spans="1:20" ht="49" x14ac:dyDescent="0.25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>
        <f t="shared" si="111"/>
        <v>2016</v>
      </c>
    </row>
    <row r="1736" spans="1:20" ht="49" x14ac:dyDescent="0.25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>
        <f t="shared" si="111"/>
        <v>2015</v>
      </c>
    </row>
    <row r="1737" spans="1:20" ht="49" x14ac:dyDescent="0.25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>
        <f t="shared" si="111"/>
        <v>2016</v>
      </c>
    </row>
    <row r="1738" spans="1:20" ht="33" x14ac:dyDescent="0.25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>
        <f t="shared" si="111"/>
        <v>2015</v>
      </c>
    </row>
    <row r="1739" spans="1:20" ht="49" x14ac:dyDescent="0.25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56.666699999999999</v>
      </c>
      <c r="Q1739" s="11" t="s">
        <v>8323</v>
      </c>
      <c r="R1739" t="s">
        <v>8345</v>
      </c>
      <c r="S1739" s="16">
        <f t="shared" si="110"/>
        <v>42175.948981481488</v>
      </c>
      <c r="T1739">
        <f t="shared" si="111"/>
        <v>2015</v>
      </c>
    </row>
    <row r="1740" spans="1:20" ht="33" x14ac:dyDescent="0.25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>
        <f t="shared" si="111"/>
        <v>2014</v>
      </c>
    </row>
    <row r="1741" spans="1:20" ht="49" x14ac:dyDescent="0.25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>
        <f t="shared" si="111"/>
        <v>2016</v>
      </c>
    </row>
    <row r="1742" spans="1:20" ht="49" x14ac:dyDescent="0.25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>
        <f t="shared" si="111"/>
        <v>2015</v>
      </c>
    </row>
    <row r="1743" spans="1:20" ht="33" x14ac:dyDescent="0.25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25.576899999999998</v>
      </c>
      <c r="Q1743" s="11" t="s">
        <v>8336</v>
      </c>
      <c r="R1743" t="s">
        <v>8337</v>
      </c>
      <c r="S1743" s="16">
        <f t="shared" si="110"/>
        <v>42120.628136574072</v>
      </c>
      <c r="T1743">
        <f t="shared" si="111"/>
        <v>2015</v>
      </c>
    </row>
    <row r="1744" spans="1:20" ht="49" x14ac:dyDescent="0.25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63.970599999999997</v>
      </c>
      <c r="Q1744" s="11" t="s">
        <v>8336</v>
      </c>
      <c r="R1744" t="s">
        <v>8337</v>
      </c>
      <c r="S1744" s="16">
        <f t="shared" si="110"/>
        <v>42710.876967592587</v>
      </c>
      <c r="T1744">
        <f t="shared" si="111"/>
        <v>2016</v>
      </c>
    </row>
    <row r="1745" spans="1:20" ht="49" x14ac:dyDescent="0.25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89.925399999999996</v>
      </c>
      <c r="Q1745" s="11" t="s">
        <v>8336</v>
      </c>
      <c r="R1745" t="s">
        <v>8337</v>
      </c>
      <c r="S1745" s="16">
        <f t="shared" si="110"/>
        <v>42586.925636574073</v>
      </c>
      <c r="T1745">
        <f t="shared" si="111"/>
        <v>2016</v>
      </c>
    </row>
    <row r="1746" spans="1:20" ht="49" x14ac:dyDescent="0.25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93.071399999999997</v>
      </c>
      <c r="Q1746" s="11" t="s">
        <v>8336</v>
      </c>
      <c r="R1746" t="s">
        <v>8337</v>
      </c>
      <c r="S1746" s="16">
        <f t="shared" si="110"/>
        <v>42026.605057870373</v>
      </c>
      <c r="T1746">
        <f t="shared" si="111"/>
        <v>2015</v>
      </c>
    </row>
    <row r="1747" spans="1:20" ht="49" x14ac:dyDescent="0.25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89.674199999999999</v>
      </c>
      <c r="Q1747" s="11" t="s">
        <v>8336</v>
      </c>
      <c r="R1747" t="s">
        <v>8337</v>
      </c>
      <c r="S1747" s="16">
        <f t="shared" si="110"/>
        <v>42690.259699074071</v>
      </c>
      <c r="T1747">
        <f t="shared" si="111"/>
        <v>2016</v>
      </c>
    </row>
    <row r="1748" spans="1:20" ht="49" x14ac:dyDescent="0.25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207.61680000000001</v>
      </c>
      <c r="Q1748" s="11" t="s">
        <v>8336</v>
      </c>
      <c r="R1748" t="s">
        <v>8337</v>
      </c>
      <c r="S1748" s="16">
        <f t="shared" si="110"/>
        <v>42668.176701388889</v>
      </c>
      <c r="T1748">
        <f t="shared" si="111"/>
        <v>2016</v>
      </c>
    </row>
    <row r="1749" spans="1:20" ht="49" x14ac:dyDescent="0.25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59.408799999999999</v>
      </c>
      <c r="Q1749" s="11" t="s">
        <v>8336</v>
      </c>
      <c r="R1749" t="s">
        <v>8337</v>
      </c>
      <c r="S1749" s="16">
        <f t="shared" si="110"/>
        <v>42292.435532407413</v>
      </c>
      <c r="T1749">
        <f t="shared" si="111"/>
        <v>2015</v>
      </c>
    </row>
    <row r="1750" spans="1:20" ht="33" x14ac:dyDescent="0.25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358.97239999999999</v>
      </c>
      <c r="Q1750" s="11" t="s">
        <v>8336</v>
      </c>
      <c r="R1750" t="s">
        <v>8337</v>
      </c>
      <c r="S1750" s="16">
        <f t="shared" si="110"/>
        <v>42219.950729166667</v>
      </c>
      <c r="T1750">
        <f t="shared" si="111"/>
        <v>2015</v>
      </c>
    </row>
    <row r="1751" spans="1:20" ht="33" x14ac:dyDescent="0.25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94.736599999999996</v>
      </c>
      <c r="Q1751" s="11" t="s">
        <v>8336</v>
      </c>
      <c r="R1751" t="s">
        <v>8337</v>
      </c>
      <c r="S1751" s="16">
        <f t="shared" si="110"/>
        <v>42758.975937499999</v>
      </c>
      <c r="T1751">
        <f t="shared" si="111"/>
        <v>2017</v>
      </c>
    </row>
    <row r="1752" spans="1:20" ht="49" x14ac:dyDescent="0.25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80.647999999999996</v>
      </c>
      <c r="Q1752" s="11" t="s">
        <v>8336</v>
      </c>
      <c r="R1752" t="s">
        <v>8337</v>
      </c>
      <c r="S1752" s="16">
        <f t="shared" si="110"/>
        <v>42454.836851851855</v>
      </c>
      <c r="T1752">
        <f t="shared" si="111"/>
        <v>2016</v>
      </c>
    </row>
    <row r="1753" spans="1:20" ht="33" x14ac:dyDescent="0.25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168.6885</v>
      </c>
      <c r="Q1753" s="11" t="s">
        <v>8336</v>
      </c>
      <c r="R1753" t="s">
        <v>8337</v>
      </c>
      <c r="S1753" s="16">
        <f t="shared" si="110"/>
        <v>42052.7815162037</v>
      </c>
      <c r="T1753">
        <f t="shared" si="111"/>
        <v>2015</v>
      </c>
    </row>
    <row r="1754" spans="1:20" ht="33" x14ac:dyDescent="0.25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34.688899999999997</v>
      </c>
      <c r="Q1754" s="11" t="s">
        <v>8336</v>
      </c>
      <c r="R1754" t="s">
        <v>8337</v>
      </c>
      <c r="S1754" s="16">
        <f t="shared" si="110"/>
        <v>42627.253263888888</v>
      </c>
      <c r="T1754">
        <f t="shared" si="111"/>
        <v>2016</v>
      </c>
    </row>
    <row r="1755" spans="1:20" ht="49" x14ac:dyDescent="0.25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462.8571</v>
      </c>
      <c r="Q1755" s="11" t="s">
        <v>8336</v>
      </c>
      <c r="R1755" t="s">
        <v>8337</v>
      </c>
      <c r="S1755" s="16">
        <f t="shared" si="110"/>
        <v>42420.74962962963</v>
      </c>
      <c r="T1755">
        <f t="shared" si="111"/>
        <v>2016</v>
      </c>
    </row>
    <row r="1756" spans="1:20" ht="49" x14ac:dyDescent="0.25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104.38890000000001</v>
      </c>
      <c r="Q1756" s="11" t="s">
        <v>8336</v>
      </c>
      <c r="R1756" t="s">
        <v>8337</v>
      </c>
      <c r="S1756" s="16">
        <f t="shared" si="110"/>
        <v>42067.876770833333</v>
      </c>
      <c r="T1756">
        <f t="shared" si="111"/>
        <v>2015</v>
      </c>
    </row>
    <row r="1757" spans="1:20" ht="49" x14ac:dyDescent="0.25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>
        <f t="shared" si="111"/>
        <v>2015</v>
      </c>
    </row>
    <row r="1758" spans="1:20" ht="49" x14ac:dyDescent="0.25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>
        <f t="shared" si="111"/>
        <v>2016</v>
      </c>
    </row>
    <row r="1759" spans="1:20" ht="33" x14ac:dyDescent="0.25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414.28570000000002</v>
      </c>
      <c r="Q1759" s="11" t="s">
        <v>8336</v>
      </c>
      <c r="R1759" t="s">
        <v>8337</v>
      </c>
      <c r="S1759" s="16">
        <f t="shared" si="110"/>
        <v>42733.827349537038</v>
      </c>
      <c r="T1759">
        <f t="shared" si="111"/>
        <v>2016</v>
      </c>
    </row>
    <row r="1760" spans="1:20" ht="49" x14ac:dyDescent="0.25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42.481499999999997</v>
      </c>
      <c r="Q1760" s="11" t="s">
        <v>8336</v>
      </c>
      <c r="R1760" t="s">
        <v>8337</v>
      </c>
      <c r="S1760" s="16">
        <f t="shared" si="110"/>
        <v>42505.955925925926</v>
      </c>
      <c r="T1760">
        <f t="shared" si="111"/>
        <v>2016</v>
      </c>
    </row>
    <row r="1761" spans="1:20" ht="33" x14ac:dyDescent="0.25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108.77549999999999</v>
      </c>
      <c r="Q1761" s="11" t="s">
        <v>8336</v>
      </c>
      <c r="R1761" t="s">
        <v>8337</v>
      </c>
      <c r="S1761" s="16">
        <f t="shared" si="110"/>
        <v>42068.829039351855</v>
      </c>
      <c r="T1761">
        <f t="shared" si="111"/>
        <v>2015</v>
      </c>
    </row>
    <row r="1762" spans="1:20" ht="49" x14ac:dyDescent="0.25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81.097999999999999</v>
      </c>
      <c r="Q1762" s="11" t="s">
        <v>8336</v>
      </c>
      <c r="R1762" t="s">
        <v>8337</v>
      </c>
      <c r="S1762" s="16">
        <f t="shared" si="110"/>
        <v>42405.67260416667</v>
      </c>
      <c r="T1762">
        <f t="shared" si="111"/>
        <v>2016</v>
      </c>
    </row>
    <row r="1763" spans="1:20" ht="33" x14ac:dyDescent="0.25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51.666699999999999</v>
      </c>
      <c r="Q1763" s="11" t="s">
        <v>8336</v>
      </c>
      <c r="R1763" t="s">
        <v>8337</v>
      </c>
      <c r="S1763" s="16">
        <f t="shared" si="110"/>
        <v>42209.567824074074</v>
      </c>
      <c r="T1763">
        <f t="shared" si="111"/>
        <v>2015</v>
      </c>
    </row>
    <row r="1764" spans="1:20" ht="17" x14ac:dyDescent="0.25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>
        <f t="shared" si="111"/>
        <v>2016</v>
      </c>
    </row>
    <row r="1765" spans="1:20" ht="49" x14ac:dyDescent="0.25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103.6356</v>
      </c>
      <c r="Q1765" s="11" t="s">
        <v>8336</v>
      </c>
      <c r="R1765" t="s">
        <v>8337</v>
      </c>
      <c r="S1765" s="16">
        <f t="shared" si="110"/>
        <v>42636.868518518517</v>
      </c>
      <c r="T1765">
        <f t="shared" si="111"/>
        <v>2016</v>
      </c>
    </row>
    <row r="1766" spans="1:20" ht="49" x14ac:dyDescent="0.25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55.2821</v>
      </c>
      <c r="Q1766" s="11" t="s">
        <v>8336</v>
      </c>
      <c r="R1766" t="s">
        <v>8337</v>
      </c>
      <c r="S1766" s="16">
        <f t="shared" si="110"/>
        <v>41825.485868055555</v>
      </c>
      <c r="T1766">
        <f t="shared" si="111"/>
        <v>2014</v>
      </c>
    </row>
    <row r="1767" spans="1:20" ht="49" x14ac:dyDescent="0.25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72.169700000000006</v>
      </c>
      <c r="Q1767" s="11" t="s">
        <v>8336</v>
      </c>
      <c r="R1767" t="s">
        <v>8337</v>
      </c>
      <c r="S1767" s="16">
        <f t="shared" si="110"/>
        <v>41834.980462962965</v>
      </c>
      <c r="T1767">
        <f t="shared" si="111"/>
        <v>2014</v>
      </c>
    </row>
    <row r="1768" spans="1:20" ht="33" x14ac:dyDescent="0.25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>
        <f t="shared" si="111"/>
        <v>2014</v>
      </c>
    </row>
    <row r="1769" spans="1:20" ht="33" x14ac:dyDescent="0.25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58.615400000000001</v>
      </c>
      <c r="Q1769" s="11" t="s">
        <v>8336</v>
      </c>
      <c r="R1769" t="s">
        <v>8337</v>
      </c>
      <c r="S1769" s="16">
        <f t="shared" si="110"/>
        <v>41824.658379629633</v>
      </c>
      <c r="T1769">
        <f t="shared" si="111"/>
        <v>2014</v>
      </c>
    </row>
    <row r="1770" spans="1:20" ht="49" x14ac:dyDescent="0.25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12.466699999999999</v>
      </c>
      <c r="Q1770" s="11" t="s">
        <v>8336</v>
      </c>
      <c r="R1770" t="s">
        <v>8337</v>
      </c>
      <c r="S1770" s="16">
        <f t="shared" si="110"/>
        <v>41849.560694444444</v>
      </c>
      <c r="T1770">
        <f t="shared" si="111"/>
        <v>2014</v>
      </c>
    </row>
    <row r="1771" spans="1:20" ht="49" x14ac:dyDescent="0.25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49.136400000000002</v>
      </c>
      <c r="Q1771" s="11" t="s">
        <v>8336</v>
      </c>
      <c r="R1771" t="s">
        <v>8337</v>
      </c>
      <c r="S1771" s="16">
        <f t="shared" si="110"/>
        <v>41987.818969907406</v>
      </c>
      <c r="T1771">
        <f t="shared" si="111"/>
        <v>2014</v>
      </c>
    </row>
    <row r="1772" spans="1:20" ht="49" x14ac:dyDescent="0.25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>
        <f t="shared" si="111"/>
        <v>2014</v>
      </c>
    </row>
    <row r="1773" spans="1:20" ht="49" x14ac:dyDescent="0.25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>
        <f t="shared" si="111"/>
        <v>2014</v>
      </c>
    </row>
    <row r="1774" spans="1:20" ht="33" x14ac:dyDescent="0.25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45.157899999999998</v>
      </c>
      <c r="Q1774" s="11" t="s">
        <v>8336</v>
      </c>
      <c r="R1774" t="s">
        <v>8337</v>
      </c>
      <c r="S1774" s="16">
        <f t="shared" si="110"/>
        <v>41766.718009259261</v>
      </c>
      <c r="T1774">
        <f t="shared" si="111"/>
        <v>2014</v>
      </c>
    </row>
    <row r="1775" spans="1:20" ht="49" x14ac:dyDescent="0.25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98.789500000000004</v>
      </c>
      <c r="Q1775" s="11" t="s">
        <v>8336</v>
      </c>
      <c r="R1775" t="s">
        <v>8337</v>
      </c>
      <c r="S1775" s="16">
        <f t="shared" si="110"/>
        <v>41978.760393518518</v>
      </c>
      <c r="T1775">
        <f t="shared" si="111"/>
        <v>2014</v>
      </c>
    </row>
    <row r="1776" spans="1:20" ht="49" x14ac:dyDescent="0.25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88.307699999999997</v>
      </c>
      <c r="Q1776" s="11" t="s">
        <v>8336</v>
      </c>
      <c r="R1776" t="s">
        <v>8337</v>
      </c>
      <c r="S1776" s="16">
        <f t="shared" si="110"/>
        <v>41930.218657407408</v>
      </c>
      <c r="T1776">
        <f t="shared" si="111"/>
        <v>2014</v>
      </c>
    </row>
    <row r="1777" spans="1:20" ht="49" x14ac:dyDescent="0.25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170.62899999999999</v>
      </c>
      <c r="Q1777" s="11" t="s">
        <v>8336</v>
      </c>
      <c r="R1777" t="s">
        <v>8337</v>
      </c>
      <c r="S1777" s="16">
        <f t="shared" si="110"/>
        <v>41891.976388888892</v>
      </c>
      <c r="T1777">
        <f t="shared" si="111"/>
        <v>2014</v>
      </c>
    </row>
    <row r="1778" spans="1:20" ht="49" x14ac:dyDescent="0.25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>
        <f t="shared" si="111"/>
        <v>2014</v>
      </c>
    </row>
    <row r="1779" spans="1:20" ht="49" x14ac:dyDescent="0.25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>
        <f t="shared" si="111"/>
        <v>2015</v>
      </c>
    </row>
    <row r="1780" spans="1:20" ht="49" x14ac:dyDescent="0.25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66.333299999999994</v>
      </c>
      <c r="Q1780" s="11" t="s">
        <v>8336</v>
      </c>
      <c r="R1780" t="s">
        <v>8337</v>
      </c>
      <c r="S1780" s="16">
        <f t="shared" si="110"/>
        <v>42045.86336805555</v>
      </c>
      <c r="T1780">
        <f t="shared" si="111"/>
        <v>2015</v>
      </c>
    </row>
    <row r="1781" spans="1:20" ht="49" x14ac:dyDescent="0.25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104.8947</v>
      </c>
      <c r="Q1781" s="11" t="s">
        <v>8336</v>
      </c>
      <c r="R1781" t="s">
        <v>8337</v>
      </c>
      <c r="S1781" s="16">
        <f t="shared" si="110"/>
        <v>42585.691898148143</v>
      </c>
      <c r="T1781">
        <f t="shared" si="111"/>
        <v>2016</v>
      </c>
    </row>
    <row r="1782" spans="1:20" ht="49" x14ac:dyDescent="0.25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78.440799999999996</v>
      </c>
      <c r="Q1782" s="11" t="s">
        <v>8336</v>
      </c>
      <c r="R1782" t="s">
        <v>8337</v>
      </c>
      <c r="S1782" s="16">
        <f t="shared" si="110"/>
        <v>42493.600810185191</v>
      </c>
      <c r="T1782">
        <f t="shared" si="111"/>
        <v>2016</v>
      </c>
    </row>
    <row r="1783" spans="1:20" ht="49" x14ac:dyDescent="0.25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59.041699999999999</v>
      </c>
      <c r="Q1783" s="11" t="s">
        <v>8336</v>
      </c>
      <c r="R1783" t="s">
        <v>8337</v>
      </c>
      <c r="S1783" s="16">
        <f t="shared" si="110"/>
        <v>42597.617418981477</v>
      </c>
      <c r="T1783">
        <f t="shared" si="111"/>
        <v>2016</v>
      </c>
    </row>
    <row r="1784" spans="1:20" ht="49" x14ac:dyDescent="0.25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71.342100000000002</v>
      </c>
      <c r="Q1784" s="11" t="s">
        <v>8336</v>
      </c>
      <c r="R1784" t="s">
        <v>8337</v>
      </c>
      <c r="S1784" s="16">
        <f t="shared" si="110"/>
        <v>42388.575104166666</v>
      </c>
      <c r="T1784">
        <f t="shared" si="111"/>
        <v>2016</v>
      </c>
    </row>
    <row r="1785" spans="1:20" ht="49" x14ac:dyDescent="0.25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51.226999999999997</v>
      </c>
      <c r="Q1785" s="11" t="s">
        <v>8336</v>
      </c>
      <c r="R1785" t="s">
        <v>8337</v>
      </c>
      <c r="S1785" s="16">
        <f t="shared" si="110"/>
        <v>42115.949976851851</v>
      </c>
      <c r="T1785">
        <f t="shared" si="111"/>
        <v>2015</v>
      </c>
    </row>
    <row r="1786" spans="1:20" ht="49" x14ac:dyDescent="0.25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60.242400000000004</v>
      </c>
      <c r="Q1786" s="11" t="s">
        <v>8336</v>
      </c>
      <c r="R1786" t="s">
        <v>8337</v>
      </c>
      <c r="S1786" s="16">
        <f t="shared" si="110"/>
        <v>42003.655555555553</v>
      </c>
      <c r="T1786">
        <f t="shared" si="111"/>
        <v>2014</v>
      </c>
    </row>
    <row r="1787" spans="1:20" ht="49" x14ac:dyDescent="0.25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44.935200000000002</v>
      </c>
      <c r="Q1787" s="11" t="s">
        <v>8336</v>
      </c>
      <c r="R1787" t="s">
        <v>8337</v>
      </c>
      <c r="S1787" s="16">
        <f t="shared" si="110"/>
        <v>41897.134895833333</v>
      </c>
      <c r="T1787">
        <f t="shared" si="111"/>
        <v>2014</v>
      </c>
    </row>
    <row r="1788" spans="1:20" ht="49" x14ac:dyDescent="0.25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31.206900000000001</v>
      </c>
      <c r="Q1788" s="11" t="s">
        <v>8336</v>
      </c>
      <c r="R1788" t="s">
        <v>8337</v>
      </c>
      <c r="S1788" s="16">
        <f t="shared" si="110"/>
        <v>41958.550659722227</v>
      </c>
      <c r="T1788">
        <f t="shared" si="111"/>
        <v>2014</v>
      </c>
    </row>
    <row r="1789" spans="1:20" ht="49" x14ac:dyDescent="0.25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63.875</v>
      </c>
      <c r="Q1789" s="11" t="s">
        <v>8336</v>
      </c>
      <c r="R1789" t="s">
        <v>8337</v>
      </c>
      <c r="S1789" s="16">
        <f t="shared" si="110"/>
        <v>42068.65552083333</v>
      </c>
      <c r="T1789">
        <f t="shared" si="111"/>
        <v>2015</v>
      </c>
    </row>
    <row r="1790" spans="1:20" ht="49" x14ac:dyDescent="0.25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>
        <f t="shared" si="111"/>
        <v>2014</v>
      </c>
    </row>
    <row r="1791" spans="1:20" ht="49" x14ac:dyDescent="0.25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>
        <f t="shared" si="111"/>
        <v>2014</v>
      </c>
    </row>
    <row r="1792" spans="1:20" ht="49" x14ac:dyDescent="0.25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109.0667</v>
      </c>
      <c r="Q1792" s="11" t="s">
        <v>8336</v>
      </c>
      <c r="R1792" t="s">
        <v>8337</v>
      </c>
      <c r="S1792" s="16">
        <f t="shared" si="110"/>
        <v>42010.674513888895</v>
      </c>
      <c r="T1792">
        <f t="shared" si="111"/>
        <v>2015</v>
      </c>
    </row>
    <row r="1793" spans="1:20" ht="33" x14ac:dyDescent="0.25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>
        <f t="shared" si="111"/>
        <v>2014</v>
      </c>
    </row>
    <row r="1794" spans="1:20" ht="33" x14ac:dyDescent="0.25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IFERROR(ROUND(E1794/L1794,4),0)</f>
        <v>109.9353</v>
      </c>
      <c r="Q1794" s="11" t="s">
        <v>8336</v>
      </c>
      <c r="R1794" t="s">
        <v>8337</v>
      </c>
      <c r="S1794" s="16">
        <f t="shared" ref="S1794:S1857" si="114">(((J1794/60)/60)/24)+DATE(1970,1,1)</f>
        <v>42189.031041666662</v>
      </c>
      <c r="T1794">
        <f t="shared" si="111"/>
        <v>2015</v>
      </c>
    </row>
    <row r="1795" spans="1:20" ht="49" x14ac:dyDescent="0.25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6">
        <f t="shared" si="114"/>
        <v>41940.89166666667</v>
      </c>
      <c r="T1795">
        <f t="shared" ref="T1795:T1858" si="115">YEAR(S1795)</f>
        <v>2014</v>
      </c>
    </row>
    <row r="1796" spans="1:20" ht="49" x14ac:dyDescent="0.25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55.3889</v>
      </c>
      <c r="Q1796" s="11" t="s">
        <v>8336</v>
      </c>
      <c r="R1796" t="s">
        <v>8337</v>
      </c>
      <c r="S1796" s="16">
        <f t="shared" si="114"/>
        <v>42011.551180555558</v>
      </c>
      <c r="T1796">
        <f t="shared" si="115"/>
        <v>2015</v>
      </c>
    </row>
    <row r="1797" spans="1:20" ht="49" x14ac:dyDescent="0.25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133.90119999999999</v>
      </c>
      <c r="Q1797" s="11" t="s">
        <v>8336</v>
      </c>
      <c r="R1797" t="s">
        <v>8337</v>
      </c>
      <c r="S1797" s="16">
        <f t="shared" si="114"/>
        <v>42628.288668981477</v>
      </c>
      <c r="T1797">
        <f t="shared" si="115"/>
        <v>2016</v>
      </c>
    </row>
    <row r="1798" spans="1:20" ht="49" x14ac:dyDescent="0.25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48.7209</v>
      </c>
      <c r="Q1798" s="11" t="s">
        <v>8336</v>
      </c>
      <c r="R1798" t="s">
        <v>8337</v>
      </c>
      <c r="S1798" s="16">
        <f t="shared" si="114"/>
        <v>42515.439421296294</v>
      </c>
      <c r="T1798">
        <f t="shared" si="115"/>
        <v>2016</v>
      </c>
    </row>
    <row r="1799" spans="1:20" ht="49" x14ac:dyDescent="0.25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>
        <f t="shared" si="115"/>
        <v>2016</v>
      </c>
    </row>
    <row r="1800" spans="1:20" ht="49" x14ac:dyDescent="0.25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58.972999999999999</v>
      </c>
      <c r="Q1800" s="11" t="s">
        <v>8336</v>
      </c>
      <c r="R1800" t="s">
        <v>8337</v>
      </c>
      <c r="S1800" s="16">
        <f t="shared" si="114"/>
        <v>42344.32677083333</v>
      </c>
      <c r="T1800">
        <f t="shared" si="115"/>
        <v>2015</v>
      </c>
    </row>
    <row r="1801" spans="1:20" ht="33" x14ac:dyDescent="0.25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11.638299999999999</v>
      </c>
      <c r="Q1801" s="11" t="s">
        <v>8336</v>
      </c>
      <c r="R1801" t="s">
        <v>8337</v>
      </c>
      <c r="S1801" s="16">
        <f t="shared" si="114"/>
        <v>41934.842685185184</v>
      </c>
      <c r="T1801">
        <f t="shared" si="115"/>
        <v>2014</v>
      </c>
    </row>
    <row r="1802" spans="1:20" ht="49" x14ac:dyDescent="0.25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83.716800000000006</v>
      </c>
      <c r="Q1802" s="11" t="s">
        <v>8336</v>
      </c>
      <c r="R1802" t="s">
        <v>8337</v>
      </c>
      <c r="S1802" s="16">
        <f t="shared" si="114"/>
        <v>42623.606134259258</v>
      </c>
      <c r="T1802">
        <f t="shared" si="115"/>
        <v>2016</v>
      </c>
    </row>
    <row r="1803" spans="1:20" ht="49" x14ac:dyDescent="0.25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63.648600000000002</v>
      </c>
      <c r="Q1803" s="11" t="s">
        <v>8336</v>
      </c>
      <c r="R1803" t="s">
        <v>8337</v>
      </c>
      <c r="S1803" s="16">
        <f t="shared" si="114"/>
        <v>42321.660509259258</v>
      </c>
      <c r="T1803">
        <f t="shared" si="115"/>
        <v>2015</v>
      </c>
    </row>
    <row r="1804" spans="1:20" ht="33" x14ac:dyDescent="0.25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94.277799999999999</v>
      </c>
      <c r="Q1804" s="11" t="s">
        <v>8336</v>
      </c>
      <c r="R1804" t="s">
        <v>8337</v>
      </c>
      <c r="S1804" s="16">
        <f t="shared" si="114"/>
        <v>42159.47256944445</v>
      </c>
      <c r="T1804">
        <f t="shared" si="115"/>
        <v>2015</v>
      </c>
    </row>
    <row r="1805" spans="1:20" ht="49" x14ac:dyDescent="0.25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71.866699999999994</v>
      </c>
      <c r="Q1805" s="11" t="s">
        <v>8336</v>
      </c>
      <c r="R1805" t="s">
        <v>8337</v>
      </c>
      <c r="S1805" s="16">
        <f t="shared" si="114"/>
        <v>42018.071550925932</v>
      </c>
      <c r="T1805">
        <f t="shared" si="115"/>
        <v>2015</v>
      </c>
    </row>
    <row r="1806" spans="1:20" ht="49" x14ac:dyDescent="0.25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104.8462</v>
      </c>
      <c r="Q1806" s="11" t="s">
        <v>8336</v>
      </c>
      <c r="R1806" t="s">
        <v>8337</v>
      </c>
      <c r="S1806" s="16">
        <f t="shared" si="114"/>
        <v>42282.678287037037</v>
      </c>
      <c r="T1806">
        <f t="shared" si="115"/>
        <v>2015</v>
      </c>
    </row>
    <row r="1807" spans="1:20" ht="49" x14ac:dyDescent="0.25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67.139300000000006</v>
      </c>
      <c r="Q1807" s="11" t="s">
        <v>8336</v>
      </c>
      <c r="R1807" t="s">
        <v>8337</v>
      </c>
      <c r="S1807" s="16">
        <f t="shared" si="114"/>
        <v>42247.803912037038</v>
      </c>
      <c r="T1807">
        <f t="shared" si="115"/>
        <v>2015</v>
      </c>
    </row>
    <row r="1808" spans="1:20" ht="49" x14ac:dyDescent="0.25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73.875</v>
      </c>
      <c r="Q1808" s="11" t="s">
        <v>8336</v>
      </c>
      <c r="R1808" t="s">
        <v>8337</v>
      </c>
      <c r="S1808" s="16">
        <f t="shared" si="114"/>
        <v>41877.638298611113</v>
      </c>
      <c r="T1808">
        <f t="shared" si="115"/>
        <v>2014</v>
      </c>
    </row>
    <row r="1809" spans="1:20" ht="33" x14ac:dyDescent="0.25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69.125</v>
      </c>
      <c r="Q1809" s="11" t="s">
        <v>8336</v>
      </c>
      <c r="R1809" t="s">
        <v>8337</v>
      </c>
      <c r="S1809" s="16">
        <f t="shared" si="114"/>
        <v>41880.068437499998</v>
      </c>
      <c r="T1809">
        <f t="shared" si="115"/>
        <v>2014</v>
      </c>
    </row>
    <row r="1810" spans="1:20" ht="49" x14ac:dyDescent="0.25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120.77079999999999</v>
      </c>
      <c r="Q1810" s="11" t="s">
        <v>8336</v>
      </c>
      <c r="R1810" t="s">
        <v>8337</v>
      </c>
      <c r="S1810" s="16">
        <f t="shared" si="114"/>
        <v>42742.680902777778</v>
      </c>
      <c r="T1810">
        <f t="shared" si="115"/>
        <v>2017</v>
      </c>
    </row>
    <row r="1811" spans="1:20" ht="49" x14ac:dyDescent="0.25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42.222200000000001</v>
      </c>
      <c r="Q1811" s="11" t="s">
        <v>8336</v>
      </c>
      <c r="R1811" t="s">
        <v>8337</v>
      </c>
      <c r="S1811" s="16">
        <f t="shared" si="114"/>
        <v>42029.907858796301</v>
      </c>
      <c r="T1811">
        <f t="shared" si="115"/>
        <v>2015</v>
      </c>
    </row>
    <row r="1812" spans="1:20" ht="49" x14ac:dyDescent="0.25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>
        <f t="shared" si="115"/>
        <v>2014</v>
      </c>
    </row>
    <row r="1813" spans="1:20" ht="33" x14ac:dyDescent="0.25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1.5385</v>
      </c>
      <c r="Q1813" s="11" t="s">
        <v>8336</v>
      </c>
      <c r="R1813" t="s">
        <v>8337</v>
      </c>
      <c r="S1813" s="16">
        <f t="shared" si="114"/>
        <v>41876.433680555558</v>
      </c>
      <c r="T1813">
        <f t="shared" si="115"/>
        <v>2014</v>
      </c>
    </row>
    <row r="1814" spans="1:20" ht="49" x14ac:dyDescent="0.25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37.608699999999999</v>
      </c>
      <c r="Q1814" s="11" t="s">
        <v>8336</v>
      </c>
      <c r="R1814" t="s">
        <v>8337</v>
      </c>
      <c r="S1814" s="16">
        <f t="shared" si="114"/>
        <v>42524.318703703699</v>
      </c>
      <c r="T1814">
        <f t="shared" si="115"/>
        <v>2016</v>
      </c>
    </row>
    <row r="1815" spans="1:20" ht="49" x14ac:dyDescent="0.25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>
        <f t="shared" si="115"/>
        <v>2014</v>
      </c>
    </row>
    <row r="1816" spans="1:20" ht="49" x14ac:dyDescent="0.25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42.1571</v>
      </c>
      <c r="Q1816" s="11" t="s">
        <v>8336</v>
      </c>
      <c r="R1816" t="s">
        <v>8337</v>
      </c>
      <c r="S1816" s="16">
        <f t="shared" si="114"/>
        <v>42033.314074074078</v>
      </c>
      <c r="T1816">
        <f t="shared" si="115"/>
        <v>2015</v>
      </c>
    </row>
    <row r="1817" spans="1:20" ht="49" x14ac:dyDescent="0.25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>
        <f t="shared" si="115"/>
        <v>2015</v>
      </c>
    </row>
    <row r="1818" spans="1:20" ht="49" x14ac:dyDescent="0.25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84.833299999999994</v>
      </c>
      <c r="Q1818" s="11" t="s">
        <v>8336</v>
      </c>
      <c r="R1818" t="s">
        <v>8337</v>
      </c>
      <c r="S1818" s="16">
        <f t="shared" si="114"/>
        <v>42548.876192129625</v>
      </c>
      <c r="T1818">
        <f t="shared" si="115"/>
        <v>2016</v>
      </c>
    </row>
    <row r="1819" spans="1:20" ht="33" x14ac:dyDescent="0.25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>
        <f t="shared" si="115"/>
        <v>2016</v>
      </c>
    </row>
    <row r="1820" spans="1:20" ht="33" x14ac:dyDescent="0.25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>
        <f t="shared" si="115"/>
        <v>2015</v>
      </c>
    </row>
    <row r="1821" spans="1:20" ht="49" x14ac:dyDescent="0.25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>
        <f t="shared" si="115"/>
        <v>2014</v>
      </c>
    </row>
    <row r="1822" spans="1:20" ht="49" x14ac:dyDescent="0.25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213.375</v>
      </c>
      <c r="Q1822" s="11" t="s">
        <v>8336</v>
      </c>
      <c r="R1822" t="s">
        <v>8337</v>
      </c>
      <c r="S1822" s="16">
        <f t="shared" si="114"/>
        <v>42065.084375000006</v>
      </c>
      <c r="T1822">
        <f t="shared" si="115"/>
        <v>2015</v>
      </c>
    </row>
    <row r="1823" spans="1:20" ht="49" x14ac:dyDescent="0.25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59.162300000000002</v>
      </c>
      <c r="Q1823" s="11" t="s">
        <v>8323</v>
      </c>
      <c r="R1823" t="s">
        <v>8324</v>
      </c>
      <c r="S1823" s="16">
        <f t="shared" si="114"/>
        <v>40926.319062499999</v>
      </c>
      <c r="T1823">
        <f t="shared" si="115"/>
        <v>2012</v>
      </c>
    </row>
    <row r="1824" spans="1:20" ht="33" x14ac:dyDescent="0.25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27.2727</v>
      </c>
      <c r="Q1824" s="11" t="s">
        <v>8323</v>
      </c>
      <c r="R1824" t="s">
        <v>8324</v>
      </c>
      <c r="S1824" s="16">
        <f t="shared" si="114"/>
        <v>41634.797013888885</v>
      </c>
      <c r="T1824">
        <f t="shared" si="115"/>
        <v>2013</v>
      </c>
    </row>
    <row r="1825" spans="1:20" ht="49" x14ac:dyDescent="0.25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24.575800000000001</v>
      </c>
      <c r="Q1825" s="11" t="s">
        <v>8323</v>
      </c>
      <c r="R1825" t="s">
        <v>8324</v>
      </c>
      <c r="S1825" s="16">
        <f t="shared" si="114"/>
        <v>41176.684907407405</v>
      </c>
      <c r="T1825">
        <f t="shared" si="115"/>
        <v>2012</v>
      </c>
    </row>
    <row r="1826" spans="1:20" ht="17" x14ac:dyDescent="0.25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>
        <f t="shared" si="115"/>
        <v>2013</v>
      </c>
    </row>
    <row r="1827" spans="1:20" ht="49" x14ac:dyDescent="0.25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>
        <f t="shared" si="115"/>
        <v>2013</v>
      </c>
    </row>
    <row r="1828" spans="1:20" ht="17" x14ac:dyDescent="0.25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53.157899999999998</v>
      </c>
      <c r="Q1828" s="11" t="s">
        <v>8323</v>
      </c>
      <c r="R1828" t="s">
        <v>8324</v>
      </c>
      <c r="S1828" s="16">
        <f t="shared" si="114"/>
        <v>41657.923807870371</v>
      </c>
      <c r="T1828">
        <f t="shared" si="115"/>
        <v>2014</v>
      </c>
    </row>
    <row r="1829" spans="1:20" ht="49" x14ac:dyDescent="0.25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83.885400000000004</v>
      </c>
      <c r="Q1829" s="11" t="s">
        <v>8323</v>
      </c>
      <c r="R1829" t="s">
        <v>8324</v>
      </c>
      <c r="S1829" s="16">
        <f t="shared" si="114"/>
        <v>40555.325937499998</v>
      </c>
      <c r="T1829">
        <f t="shared" si="115"/>
        <v>2011</v>
      </c>
    </row>
    <row r="1830" spans="1:20" ht="49" x14ac:dyDescent="0.25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417.33330000000001</v>
      </c>
      <c r="Q1830" s="11" t="s">
        <v>8323</v>
      </c>
      <c r="R1830" t="s">
        <v>8324</v>
      </c>
      <c r="S1830" s="16">
        <f t="shared" si="114"/>
        <v>41736.899652777778</v>
      </c>
      <c r="T1830">
        <f t="shared" si="115"/>
        <v>2014</v>
      </c>
    </row>
    <row r="1831" spans="1:20" ht="49" x14ac:dyDescent="0.25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75.765199999999993</v>
      </c>
      <c r="Q1831" s="11" t="s">
        <v>8323</v>
      </c>
      <c r="R1831" t="s">
        <v>8324</v>
      </c>
      <c r="S1831" s="16">
        <f t="shared" si="114"/>
        <v>40516.087627314817</v>
      </c>
      <c r="T1831">
        <f t="shared" si="115"/>
        <v>2010</v>
      </c>
    </row>
    <row r="1832" spans="1:20" ht="49" x14ac:dyDescent="0.25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67.389399999999995</v>
      </c>
      <c r="Q1832" s="11" t="s">
        <v>8323</v>
      </c>
      <c r="R1832" t="s">
        <v>8324</v>
      </c>
      <c r="S1832" s="16">
        <f t="shared" si="114"/>
        <v>41664.684108796297</v>
      </c>
      <c r="T1832">
        <f t="shared" si="115"/>
        <v>2014</v>
      </c>
    </row>
    <row r="1833" spans="1:20" ht="49" x14ac:dyDescent="0.25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73.571399999999997</v>
      </c>
      <c r="Q1833" s="11" t="s">
        <v>8323</v>
      </c>
      <c r="R1833" t="s">
        <v>8324</v>
      </c>
      <c r="S1833" s="16">
        <f t="shared" si="114"/>
        <v>41026.996099537035</v>
      </c>
      <c r="T1833">
        <f t="shared" si="115"/>
        <v>2012</v>
      </c>
    </row>
    <row r="1834" spans="1:20" ht="49" x14ac:dyDescent="0.25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>
        <f t="shared" si="115"/>
        <v>2011</v>
      </c>
    </row>
    <row r="1835" spans="1:20" ht="49" x14ac:dyDescent="0.25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>
        <f t="shared" si="115"/>
        <v>2013</v>
      </c>
    </row>
    <row r="1836" spans="1:20" ht="33" x14ac:dyDescent="0.25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131.16669999999999</v>
      </c>
      <c r="Q1836" s="11" t="s">
        <v>8323</v>
      </c>
      <c r="R1836" t="s">
        <v>8324</v>
      </c>
      <c r="S1836" s="16">
        <f t="shared" si="114"/>
        <v>41988.964062500003</v>
      </c>
      <c r="T1836">
        <f t="shared" si="115"/>
        <v>2014</v>
      </c>
    </row>
    <row r="1837" spans="1:20" ht="65" x14ac:dyDescent="0.25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47.2727</v>
      </c>
      <c r="Q1837" s="11" t="s">
        <v>8323</v>
      </c>
      <c r="R1837" t="s">
        <v>8324</v>
      </c>
      <c r="S1837" s="16">
        <f t="shared" si="114"/>
        <v>42430.702210648145</v>
      </c>
      <c r="T1837">
        <f t="shared" si="115"/>
        <v>2016</v>
      </c>
    </row>
    <row r="1838" spans="1:20" ht="17" x14ac:dyDescent="0.25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182.12729999999999</v>
      </c>
      <c r="Q1838" s="11" t="s">
        <v>8323</v>
      </c>
      <c r="R1838" t="s">
        <v>8324</v>
      </c>
      <c r="S1838" s="16">
        <f t="shared" si="114"/>
        <v>41305.809363425928</v>
      </c>
      <c r="T1838">
        <f t="shared" si="115"/>
        <v>2013</v>
      </c>
    </row>
    <row r="1839" spans="1:20" ht="49" x14ac:dyDescent="0.25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61.366700000000002</v>
      </c>
      <c r="Q1839" s="11" t="s">
        <v>8323</v>
      </c>
      <c r="R1839" t="s">
        <v>8324</v>
      </c>
      <c r="S1839" s="16">
        <f t="shared" si="114"/>
        <v>40926.047858796301</v>
      </c>
      <c r="T1839">
        <f t="shared" si="115"/>
        <v>2012</v>
      </c>
    </row>
    <row r="1840" spans="1:20" ht="49" x14ac:dyDescent="0.25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35.767499999999998</v>
      </c>
      <c r="Q1840" s="11" t="s">
        <v>8323</v>
      </c>
      <c r="R1840" t="s">
        <v>8324</v>
      </c>
      <c r="S1840" s="16">
        <f t="shared" si="114"/>
        <v>40788.786539351851</v>
      </c>
      <c r="T1840">
        <f t="shared" si="115"/>
        <v>2011</v>
      </c>
    </row>
    <row r="1841" spans="1:20" ht="49" x14ac:dyDescent="0.25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45.622199999999999</v>
      </c>
      <c r="Q1841" s="11" t="s">
        <v>8323</v>
      </c>
      <c r="R1841" t="s">
        <v>8324</v>
      </c>
      <c r="S1841" s="16">
        <f t="shared" si="114"/>
        <v>42614.722013888888</v>
      </c>
      <c r="T1841">
        <f t="shared" si="115"/>
        <v>2016</v>
      </c>
    </row>
    <row r="1842" spans="1:20" ht="49" x14ac:dyDescent="0.25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75.384600000000006</v>
      </c>
      <c r="Q1842" s="11" t="s">
        <v>8323</v>
      </c>
      <c r="R1842" t="s">
        <v>8324</v>
      </c>
      <c r="S1842" s="16">
        <f t="shared" si="114"/>
        <v>41382.096180555556</v>
      </c>
      <c r="T1842">
        <f t="shared" si="115"/>
        <v>2013</v>
      </c>
    </row>
    <row r="1843" spans="1:20" ht="33" x14ac:dyDescent="0.25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50.875</v>
      </c>
      <c r="Q1843" s="11" t="s">
        <v>8323</v>
      </c>
      <c r="R1843" t="s">
        <v>8324</v>
      </c>
      <c r="S1843" s="16">
        <f t="shared" si="114"/>
        <v>41745.84542824074</v>
      </c>
      <c r="T1843">
        <f t="shared" si="115"/>
        <v>2014</v>
      </c>
    </row>
    <row r="1844" spans="1:20" ht="49" x14ac:dyDescent="0.25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119.28570000000001</v>
      </c>
      <c r="Q1844" s="11" t="s">
        <v>8323</v>
      </c>
      <c r="R1844" t="s">
        <v>8324</v>
      </c>
      <c r="S1844" s="16">
        <f t="shared" si="114"/>
        <v>42031.631724537037</v>
      </c>
      <c r="T1844">
        <f t="shared" si="115"/>
        <v>2015</v>
      </c>
    </row>
    <row r="1845" spans="1:20" ht="49" x14ac:dyDescent="0.25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92.541899999999998</v>
      </c>
      <c r="Q1845" s="11" t="s">
        <v>8323</v>
      </c>
      <c r="R1845" t="s">
        <v>8324</v>
      </c>
      <c r="S1845" s="16">
        <f t="shared" si="114"/>
        <v>40564.994837962964</v>
      </c>
      <c r="T1845">
        <f t="shared" si="115"/>
        <v>2011</v>
      </c>
    </row>
    <row r="1846" spans="1:20" ht="49" x14ac:dyDescent="0.25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>
        <f t="shared" si="115"/>
        <v>2011</v>
      </c>
    </row>
    <row r="1847" spans="1:20" ht="97" x14ac:dyDescent="0.25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52.631599999999999</v>
      </c>
      <c r="Q1847" s="11" t="s">
        <v>8323</v>
      </c>
      <c r="R1847" t="s">
        <v>8324</v>
      </c>
      <c r="S1847" s="16">
        <f t="shared" si="114"/>
        <v>42523.333310185189</v>
      </c>
      <c r="T1847">
        <f t="shared" si="115"/>
        <v>2016</v>
      </c>
    </row>
    <row r="1848" spans="1:20" ht="49" x14ac:dyDescent="0.25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98.990399999999994</v>
      </c>
      <c r="Q1848" s="11" t="s">
        <v>8323</v>
      </c>
      <c r="R1848" t="s">
        <v>8324</v>
      </c>
      <c r="S1848" s="16">
        <f t="shared" si="114"/>
        <v>41228.650196759263</v>
      </c>
      <c r="T1848">
        <f t="shared" si="115"/>
        <v>2012</v>
      </c>
    </row>
    <row r="1849" spans="1:20" ht="49" x14ac:dyDescent="0.25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79.526300000000006</v>
      </c>
      <c r="Q1849" s="11" t="s">
        <v>8323</v>
      </c>
      <c r="R1849" t="s">
        <v>8324</v>
      </c>
      <c r="S1849" s="16">
        <f t="shared" si="114"/>
        <v>42094.236481481479</v>
      </c>
      <c r="T1849">
        <f t="shared" si="115"/>
        <v>2015</v>
      </c>
    </row>
    <row r="1850" spans="1:20" ht="49" x14ac:dyDescent="0.25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134.20830000000001</v>
      </c>
      <c r="Q1850" s="11" t="s">
        <v>8323</v>
      </c>
      <c r="R1850" t="s">
        <v>8324</v>
      </c>
      <c r="S1850" s="16">
        <f t="shared" si="114"/>
        <v>40691.788055555553</v>
      </c>
      <c r="T1850">
        <f t="shared" si="115"/>
        <v>2011</v>
      </c>
    </row>
    <row r="1851" spans="1:20" ht="33" x14ac:dyDescent="0.25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37.625</v>
      </c>
      <c r="Q1851" s="11" t="s">
        <v>8323</v>
      </c>
      <c r="R1851" t="s">
        <v>8324</v>
      </c>
      <c r="S1851" s="16">
        <f t="shared" si="114"/>
        <v>41169.845590277779</v>
      </c>
      <c r="T1851">
        <f t="shared" si="115"/>
        <v>2012</v>
      </c>
    </row>
    <row r="1852" spans="1:20" ht="49" x14ac:dyDescent="0.25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51.044699999999999</v>
      </c>
      <c r="Q1852" s="11" t="s">
        <v>8323</v>
      </c>
      <c r="R1852" t="s">
        <v>8324</v>
      </c>
      <c r="S1852" s="16">
        <f t="shared" si="114"/>
        <v>41800.959490740745</v>
      </c>
      <c r="T1852">
        <f t="shared" si="115"/>
        <v>2014</v>
      </c>
    </row>
    <row r="1853" spans="1:20" ht="49" x14ac:dyDescent="0.25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50.038499999999999</v>
      </c>
      <c r="Q1853" s="11" t="s">
        <v>8323</v>
      </c>
      <c r="R1853" t="s">
        <v>8324</v>
      </c>
      <c r="S1853" s="16">
        <f t="shared" si="114"/>
        <v>41827.906689814816</v>
      </c>
      <c r="T1853">
        <f t="shared" si="115"/>
        <v>2014</v>
      </c>
    </row>
    <row r="1854" spans="1:20" ht="49" x14ac:dyDescent="0.25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133.93129999999999</v>
      </c>
      <c r="Q1854" s="11" t="s">
        <v>8323</v>
      </c>
      <c r="R1854" t="s">
        <v>8324</v>
      </c>
      <c r="S1854" s="16">
        <f t="shared" si="114"/>
        <v>42081.77143518519</v>
      </c>
      <c r="T1854">
        <f t="shared" si="115"/>
        <v>2015</v>
      </c>
    </row>
    <row r="1855" spans="1:20" ht="49" x14ac:dyDescent="0.25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58.214300000000001</v>
      </c>
      <c r="Q1855" s="11" t="s">
        <v>8323</v>
      </c>
      <c r="R1855" t="s">
        <v>8324</v>
      </c>
      <c r="S1855" s="16">
        <f t="shared" si="114"/>
        <v>41177.060381944444</v>
      </c>
      <c r="T1855">
        <f t="shared" si="115"/>
        <v>2012</v>
      </c>
    </row>
    <row r="1856" spans="1:20" ht="49" x14ac:dyDescent="0.25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88.037599999999998</v>
      </c>
      <c r="Q1856" s="11" t="s">
        <v>8323</v>
      </c>
      <c r="R1856" t="s">
        <v>8324</v>
      </c>
      <c r="S1856" s="16">
        <f t="shared" si="114"/>
        <v>41388.021261574075</v>
      </c>
      <c r="T1856">
        <f t="shared" si="115"/>
        <v>2013</v>
      </c>
    </row>
    <row r="1857" spans="1:20" ht="49" x14ac:dyDescent="0.25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70.576800000000006</v>
      </c>
      <c r="Q1857" s="11" t="s">
        <v>8323</v>
      </c>
      <c r="R1857" t="s">
        <v>8324</v>
      </c>
      <c r="S1857" s="16">
        <f t="shared" si="114"/>
        <v>41600.538657407407</v>
      </c>
      <c r="T1857">
        <f t="shared" si="115"/>
        <v>2013</v>
      </c>
    </row>
    <row r="1858" spans="1:20" ht="49" x14ac:dyDescent="0.25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IFERROR(ROUND(E1858/L1858,4),0)</f>
        <v>53.289499999999997</v>
      </c>
      <c r="Q1858" s="11" t="s">
        <v>8323</v>
      </c>
      <c r="R1858" t="s">
        <v>8324</v>
      </c>
      <c r="S1858" s="16">
        <f t="shared" ref="S1858:S1921" si="118">(((J1858/60)/60)/24)+DATE(1970,1,1)</f>
        <v>41817.854999999996</v>
      </c>
      <c r="T1858">
        <f t="shared" si="115"/>
        <v>2014</v>
      </c>
    </row>
    <row r="1859" spans="1:20" ht="49" x14ac:dyDescent="0.25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136.36359999999999</v>
      </c>
      <c r="Q1859" s="11" t="s">
        <v>8323</v>
      </c>
      <c r="R1859" t="s">
        <v>8324</v>
      </c>
      <c r="S1859" s="16">
        <f t="shared" si="118"/>
        <v>41864.76866898148</v>
      </c>
      <c r="T1859">
        <f t="shared" ref="T1859:T1922" si="119">YEAR(S1859)</f>
        <v>2014</v>
      </c>
    </row>
    <row r="1860" spans="1:20" ht="49" x14ac:dyDescent="0.25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40.5473</v>
      </c>
      <c r="Q1860" s="11" t="s">
        <v>8323</v>
      </c>
      <c r="R1860" t="s">
        <v>8324</v>
      </c>
      <c r="S1860" s="16">
        <f t="shared" si="118"/>
        <v>40833.200474537036</v>
      </c>
      <c r="T1860">
        <f t="shared" si="119"/>
        <v>2011</v>
      </c>
    </row>
    <row r="1861" spans="1:20" ht="33" x14ac:dyDescent="0.25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70.625</v>
      </c>
      <c r="Q1861" s="11" t="s">
        <v>8323</v>
      </c>
      <c r="R1861" t="s">
        <v>8324</v>
      </c>
      <c r="S1861" s="16">
        <f t="shared" si="118"/>
        <v>40778.770011574074</v>
      </c>
      <c r="T1861">
        <f t="shared" si="119"/>
        <v>2011</v>
      </c>
    </row>
    <row r="1862" spans="1:20" ht="49" x14ac:dyDescent="0.25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52.684199999999997</v>
      </c>
      <c r="Q1862" s="11" t="s">
        <v>8323</v>
      </c>
      <c r="R1862" t="s">
        <v>8324</v>
      </c>
      <c r="S1862" s="16">
        <f t="shared" si="118"/>
        <v>41655.709305555552</v>
      </c>
      <c r="T1862">
        <f t="shared" si="119"/>
        <v>2014</v>
      </c>
    </row>
    <row r="1863" spans="1:20" ht="49" x14ac:dyDescent="0.25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>
        <f t="shared" si="119"/>
        <v>2014</v>
      </c>
    </row>
    <row r="1864" spans="1:20" ht="49" x14ac:dyDescent="0.25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90.9375</v>
      </c>
      <c r="Q1864" s="11" t="s">
        <v>8331</v>
      </c>
      <c r="R1864" t="s">
        <v>8333</v>
      </c>
      <c r="S1864" s="16">
        <f t="shared" si="118"/>
        <v>42755.492754629624</v>
      </c>
      <c r="T1864">
        <f t="shared" si="119"/>
        <v>2017</v>
      </c>
    </row>
    <row r="1865" spans="1:20" ht="49" x14ac:dyDescent="0.25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>
        <f t="shared" si="119"/>
        <v>2014</v>
      </c>
    </row>
    <row r="1866" spans="1:20" ht="49" x14ac:dyDescent="0.25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58.083300000000001</v>
      </c>
      <c r="Q1866" s="11" t="s">
        <v>8331</v>
      </c>
      <c r="R1866" t="s">
        <v>8333</v>
      </c>
      <c r="S1866" s="16">
        <f t="shared" si="118"/>
        <v>41733.716435185182</v>
      </c>
      <c r="T1866">
        <f t="shared" si="119"/>
        <v>2014</v>
      </c>
    </row>
    <row r="1867" spans="1:20" ht="49" x14ac:dyDescent="0.25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>
        <f t="shared" si="119"/>
        <v>2016</v>
      </c>
    </row>
    <row r="1868" spans="1:20" ht="49" x14ac:dyDescent="0.25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>
        <f t="shared" si="119"/>
        <v>2017</v>
      </c>
    </row>
    <row r="1869" spans="1:20" ht="49" x14ac:dyDescent="0.25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>
        <f t="shared" si="119"/>
        <v>2016</v>
      </c>
    </row>
    <row r="1870" spans="1:20" ht="49" x14ac:dyDescent="0.25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71.588200000000001</v>
      </c>
      <c r="Q1870" s="11" t="s">
        <v>8331</v>
      </c>
      <c r="R1870" t="s">
        <v>8333</v>
      </c>
      <c r="S1870" s="16">
        <f t="shared" si="118"/>
        <v>42328.779224537036</v>
      </c>
      <c r="T1870">
        <f t="shared" si="119"/>
        <v>2015</v>
      </c>
    </row>
    <row r="1871" spans="1:20" ht="49" x14ac:dyDescent="0.25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>
        <f t="shared" si="119"/>
        <v>2016</v>
      </c>
    </row>
    <row r="1872" spans="1:20" ht="49" x14ac:dyDescent="0.25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32.818199999999997</v>
      </c>
      <c r="Q1872" s="11" t="s">
        <v>8331</v>
      </c>
      <c r="R1872" t="s">
        <v>8333</v>
      </c>
      <c r="S1872" s="16">
        <f t="shared" si="118"/>
        <v>42371.355729166666</v>
      </c>
      <c r="T1872">
        <f t="shared" si="119"/>
        <v>2016</v>
      </c>
    </row>
    <row r="1873" spans="1:20" ht="49" x14ac:dyDescent="0.25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49.1158</v>
      </c>
      <c r="Q1873" s="11" t="s">
        <v>8331</v>
      </c>
      <c r="R1873" t="s">
        <v>8333</v>
      </c>
      <c r="S1873" s="16">
        <f t="shared" si="118"/>
        <v>41923.783576388887</v>
      </c>
      <c r="T1873">
        <f t="shared" si="119"/>
        <v>2014</v>
      </c>
    </row>
    <row r="1874" spans="1:20" ht="49" x14ac:dyDescent="0.25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16.307700000000001</v>
      </c>
      <c r="Q1874" s="11" t="s">
        <v>8331</v>
      </c>
      <c r="R1874" t="s">
        <v>8333</v>
      </c>
      <c r="S1874" s="16">
        <f t="shared" si="118"/>
        <v>42155.129652777774</v>
      </c>
      <c r="T1874">
        <f t="shared" si="119"/>
        <v>2015</v>
      </c>
    </row>
    <row r="1875" spans="1:20" ht="49" x14ac:dyDescent="0.25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>
        <f t="shared" si="119"/>
        <v>2015</v>
      </c>
    </row>
    <row r="1876" spans="1:20" ht="49" x14ac:dyDescent="0.25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>
        <f t="shared" si="119"/>
        <v>2016</v>
      </c>
    </row>
    <row r="1877" spans="1:20" ht="33" x14ac:dyDescent="0.25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>
        <f t="shared" si="119"/>
        <v>2016</v>
      </c>
    </row>
    <row r="1878" spans="1:20" ht="49" x14ac:dyDescent="0.25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>
        <f t="shared" si="119"/>
        <v>2014</v>
      </c>
    </row>
    <row r="1879" spans="1:20" ht="33" x14ac:dyDescent="0.25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>
        <f t="shared" si="119"/>
        <v>2015</v>
      </c>
    </row>
    <row r="1880" spans="1:20" ht="49" x14ac:dyDescent="0.25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>
        <f t="shared" si="119"/>
        <v>2014</v>
      </c>
    </row>
    <row r="1881" spans="1:20" ht="49" x14ac:dyDescent="0.25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>
        <f t="shared" si="119"/>
        <v>2016</v>
      </c>
    </row>
    <row r="1882" spans="1:20" ht="33" x14ac:dyDescent="0.25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41.833300000000001</v>
      </c>
      <c r="Q1882" s="11" t="s">
        <v>8331</v>
      </c>
      <c r="R1882" t="s">
        <v>8333</v>
      </c>
      <c r="S1882" s="16">
        <f t="shared" si="118"/>
        <v>42430.566898148143</v>
      </c>
      <c r="T1882">
        <f t="shared" si="119"/>
        <v>2016</v>
      </c>
    </row>
    <row r="1883" spans="1:20" ht="49" x14ac:dyDescent="0.25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49.3384</v>
      </c>
      <c r="Q1883" s="11" t="s">
        <v>8323</v>
      </c>
      <c r="R1883" t="s">
        <v>8327</v>
      </c>
      <c r="S1883" s="16">
        <f t="shared" si="118"/>
        <v>42043.152650462958</v>
      </c>
      <c r="T1883">
        <f t="shared" si="119"/>
        <v>2015</v>
      </c>
    </row>
    <row r="1884" spans="1:20" ht="49" x14ac:dyDescent="0.25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41.728400000000001</v>
      </c>
      <c r="Q1884" s="11" t="s">
        <v>8323</v>
      </c>
      <c r="R1884" t="s">
        <v>8327</v>
      </c>
      <c r="S1884" s="16">
        <f t="shared" si="118"/>
        <v>41067.949212962965</v>
      </c>
      <c r="T1884">
        <f t="shared" si="119"/>
        <v>2012</v>
      </c>
    </row>
    <row r="1885" spans="1:20" ht="49" x14ac:dyDescent="0.25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32.718800000000002</v>
      </c>
      <c r="Q1885" s="11" t="s">
        <v>8323</v>
      </c>
      <c r="R1885" t="s">
        <v>8327</v>
      </c>
      <c r="S1885" s="16">
        <f t="shared" si="118"/>
        <v>40977.948009259257</v>
      </c>
      <c r="T1885">
        <f t="shared" si="119"/>
        <v>2012</v>
      </c>
    </row>
    <row r="1886" spans="1:20" ht="49" x14ac:dyDescent="0.25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51.961500000000001</v>
      </c>
      <c r="Q1886" s="11" t="s">
        <v>8323</v>
      </c>
      <c r="R1886" t="s">
        <v>8327</v>
      </c>
      <c r="S1886" s="16">
        <f t="shared" si="118"/>
        <v>41205.198321759257</v>
      </c>
      <c r="T1886">
        <f t="shared" si="119"/>
        <v>2012</v>
      </c>
    </row>
    <row r="1887" spans="1:20" ht="49" x14ac:dyDescent="0.25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50.685699999999997</v>
      </c>
      <c r="Q1887" s="11" t="s">
        <v>8323</v>
      </c>
      <c r="R1887" t="s">
        <v>8327</v>
      </c>
      <c r="S1887" s="16">
        <f t="shared" si="118"/>
        <v>41099.093865740739</v>
      </c>
      <c r="T1887">
        <f t="shared" si="119"/>
        <v>2012</v>
      </c>
    </row>
    <row r="1888" spans="1:20" ht="49" x14ac:dyDescent="0.25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42.241399999999999</v>
      </c>
      <c r="Q1888" s="11" t="s">
        <v>8323</v>
      </c>
      <c r="R1888" t="s">
        <v>8327</v>
      </c>
      <c r="S1888" s="16">
        <f t="shared" si="118"/>
        <v>41925.906689814816</v>
      </c>
      <c r="T1888">
        <f t="shared" si="119"/>
        <v>2014</v>
      </c>
    </row>
    <row r="1889" spans="1:20" ht="49" x14ac:dyDescent="0.25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416.875</v>
      </c>
      <c r="Q1889" s="11" t="s">
        <v>8323</v>
      </c>
      <c r="R1889" t="s">
        <v>8327</v>
      </c>
      <c r="S1889" s="16">
        <f t="shared" si="118"/>
        <v>42323.800138888888</v>
      </c>
      <c r="T1889">
        <f t="shared" si="119"/>
        <v>2015</v>
      </c>
    </row>
    <row r="1890" spans="1:20" ht="49" x14ac:dyDescent="0.25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46.651699999999998</v>
      </c>
      <c r="Q1890" s="11" t="s">
        <v>8323</v>
      </c>
      <c r="R1890" t="s">
        <v>8327</v>
      </c>
      <c r="S1890" s="16">
        <f t="shared" si="118"/>
        <v>40299.239953703705</v>
      </c>
      <c r="T1890">
        <f t="shared" si="119"/>
        <v>2010</v>
      </c>
    </row>
    <row r="1891" spans="1:20" ht="49" x14ac:dyDescent="0.25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48.454500000000003</v>
      </c>
      <c r="Q1891" s="11" t="s">
        <v>8323</v>
      </c>
      <c r="R1891" t="s">
        <v>8327</v>
      </c>
      <c r="S1891" s="16">
        <f t="shared" si="118"/>
        <v>41299.793356481481</v>
      </c>
      <c r="T1891">
        <f t="shared" si="119"/>
        <v>2013</v>
      </c>
    </row>
    <row r="1892" spans="1:20" ht="49" x14ac:dyDescent="0.25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70.528999999999996</v>
      </c>
      <c r="Q1892" s="11" t="s">
        <v>8323</v>
      </c>
      <c r="R1892" t="s">
        <v>8327</v>
      </c>
      <c r="S1892" s="16">
        <f t="shared" si="118"/>
        <v>41228.786203703705</v>
      </c>
      <c r="T1892">
        <f t="shared" si="119"/>
        <v>2012</v>
      </c>
    </row>
    <row r="1893" spans="1:20" ht="65" x14ac:dyDescent="0.25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87.958299999999994</v>
      </c>
      <c r="Q1893" s="11" t="s">
        <v>8323</v>
      </c>
      <c r="R1893" t="s">
        <v>8327</v>
      </c>
      <c r="S1893" s="16">
        <f t="shared" si="118"/>
        <v>40335.798078703701</v>
      </c>
      <c r="T1893">
        <f t="shared" si="119"/>
        <v>2010</v>
      </c>
    </row>
    <row r="1894" spans="1:20" ht="33" x14ac:dyDescent="0.25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26.269200000000001</v>
      </c>
      <c r="Q1894" s="11" t="s">
        <v>8323</v>
      </c>
      <c r="R1894" t="s">
        <v>8327</v>
      </c>
      <c r="S1894" s="16">
        <f t="shared" si="118"/>
        <v>40671.637511574074</v>
      </c>
      <c r="T1894">
        <f t="shared" si="119"/>
        <v>2011</v>
      </c>
    </row>
    <row r="1895" spans="1:20" ht="49" x14ac:dyDescent="0.25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57.777799999999999</v>
      </c>
      <c r="Q1895" s="11" t="s">
        <v>8323</v>
      </c>
      <c r="R1895" t="s">
        <v>8327</v>
      </c>
      <c r="S1895" s="16">
        <f t="shared" si="118"/>
        <v>40632.94195601852</v>
      </c>
      <c r="T1895">
        <f t="shared" si="119"/>
        <v>2011</v>
      </c>
    </row>
    <row r="1896" spans="1:20" ht="17" x14ac:dyDescent="0.25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>
        <f t="shared" si="119"/>
        <v>2012</v>
      </c>
    </row>
    <row r="1897" spans="1:20" ht="49" x14ac:dyDescent="0.25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196.34039999999999</v>
      </c>
      <c r="Q1897" s="11" t="s">
        <v>8323</v>
      </c>
      <c r="R1897" t="s">
        <v>8327</v>
      </c>
      <c r="S1897" s="16">
        <f t="shared" si="118"/>
        <v>42267.746782407412</v>
      </c>
      <c r="T1897">
        <f t="shared" si="119"/>
        <v>2015</v>
      </c>
    </row>
    <row r="1898" spans="1:20" ht="49" x14ac:dyDescent="0.25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>
        <f t="shared" si="119"/>
        <v>2012</v>
      </c>
    </row>
    <row r="1899" spans="1:20" ht="49" x14ac:dyDescent="0.25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35.551900000000003</v>
      </c>
      <c r="Q1899" s="11" t="s">
        <v>8323</v>
      </c>
      <c r="R1899" t="s">
        <v>8327</v>
      </c>
      <c r="S1899" s="16">
        <f t="shared" si="118"/>
        <v>41680.583402777782</v>
      </c>
      <c r="T1899">
        <f t="shared" si="119"/>
        <v>2014</v>
      </c>
    </row>
    <row r="1900" spans="1:20" ht="49" x14ac:dyDescent="0.25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68.8095</v>
      </c>
      <c r="Q1900" s="11" t="s">
        <v>8323</v>
      </c>
      <c r="R1900" t="s">
        <v>8327</v>
      </c>
      <c r="S1900" s="16">
        <f t="shared" si="118"/>
        <v>42366.192974537036</v>
      </c>
      <c r="T1900">
        <f t="shared" si="119"/>
        <v>2015</v>
      </c>
    </row>
    <row r="1901" spans="1:20" ht="49" x14ac:dyDescent="0.25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28.571400000000001</v>
      </c>
      <c r="Q1901" s="11" t="s">
        <v>8323</v>
      </c>
      <c r="R1901" t="s">
        <v>8327</v>
      </c>
      <c r="S1901" s="16">
        <f t="shared" si="118"/>
        <v>42058.941736111112</v>
      </c>
      <c r="T1901">
        <f t="shared" si="119"/>
        <v>2015</v>
      </c>
    </row>
    <row r="1902" spans="1:20" ht="49" x14ac:dyDescent="0.25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50.631700000000002</v>
      </c>
      <c r="Q1902" s="11" t="s">
        <v>8323</v>
      </c>
      <c r="R1902" t="s">
        <v>8327</v>
      </c>
      <c r="S1902" s="16">
        <f t="shared" si="118"/>
        <v>41160.871886574074</v>
      </c>
      <c r="T1902">
        <f t="shared" si="119"/>
        <v>2012</v>
      </c>
    </row>
    <row r="1903" spans="1:20" ht="49" x14ac:dyDescent="0.25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>
        <f t="shared" si="119"/>
        <v>2015</v>
      </c>
    </row>
    <row r="1904" spans="1:20" ht="49" x14ac:dyDescent="0.25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>
        <f t="shared" si="119"/>
        <v>2015</v>
      </c>
    </row>
    <row r="1905" spans="1:20" ht="49" x14ac:dyDescent="0.25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34.0976</v>
      </c>
      <c r="Q1905" s="11" t="s">
        <v>8317</v>
      </c>
      <c r="R1905" t="s">
        <v>8346</v>
      </c>
      <c r="S1905" s="16">
        <f t="shared" si="118"/>
        <v>42702.770729166667</v>
      </c>
      <c r="T1905">
        <f t="shared" si="119"/>
        <v>2016</v>
      </c>
    </row>
    <row r="1906" spans="1:20" ht="49" x14ac:dyDescent="0.25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>
        <f t="shared" si="119"/>
        <v>2015</v>
      </c>
    </row>
    <row r="1907" spans="1:20" ht="49" x14ac:dyDescent="0.25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>
        <f t="shared" si="119"/>
        <v>2014</v>
      </c>
    </row>
    <row r="1908" spans="1:20" ht="49" x14ac:dyDescent="0.25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215.95959999999999</v>
      </c>
      <c r="Q1908" s="11" t="s">
        <v>8317</v>
      </c>
      <c r="R1908" t="s">
        <v>8346</v>
      </c>
      <c r="S1908" s="16">
        <f t="shared" si="118"/>
        <v>42514.671099537038</v>
      </c>
      <c r="T1908">
        <f t="shared" si="119"/>
        <v>2016</v>
      </c>
    </row>
    <row r="1909" spans="1:20" ht="49" x14ac:dyDescent="0.25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>
        <f t="shared" si="119"/>
        <v>2014</v>
      </c>
    </row>
    <row r="1910" spans="1:20" ht="49" x14ac:dyDescent="0.25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>
        <f t="shared" si="119"/>
        <v>2016</v>
      </c>
    </row>
    <row r="1911" spans="1:20" ht="49" x14ac:dyDescent="0.25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129.97370000000001</v>
      </c>
      <c r="Q1911" s="11" t="s">
        <v>8317</v>
      </c>
      <c r="R1911" t="s">
        <v>8346</v>
      </c>
      <c r="S1911" s="16">
        <f t="shared" si="118"/>
        <v>41905.429155092592</v>
      </c>
      <c r="T1911">
        <f t="shared" si="119"/>
        <v>2014</v>
      </c>
    </row>
    <row r="1912" spans="1:20" ht="49" x14ac:dyDescent="0.25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117.49469999999999</v>
      </c>
      <c r="Q1912" s="11" t="s">
        <v>8317</v>
      </c>
      <c r="R1912" t="s">
        <v>8346</v>
      </c>
      <c r="S1912" s="16">
        <f t="shared" si="118"/>
        <v>42264.963159722218</v>
      </c>
      <c r="T1912">
        <f t="shared" si="119"/>
        <v>2015</v>
      </c>
    </row>
    <row r="1913" spans="1:20" ht="49" x14ac:dyDescent="0.25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>
        <f t="shared" si="119"/>
        <v>2014</v>
      </c>
    </row>
    <row r="1914" spans="1:20" ht="49" x14ac:dyDescent="0.25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70.595200000000006</v>
      </c>
      <c r="Q1914" s="11" t="s">
        <v>8317</v>
      </c>
      <c r="R1914" t="s">
        <v>8346</v>
      </c>
      <c r="S1914" s="16">
        <f t="shared" si="118"/>
        <v>42129.226388888885</v>
      </c>
      <c r="T1914">
        <f t="shared" si="119"/>
        <v>2015</v>
      </c>
    </row>
    <row r="1915" spans="1:20" ht="33" x14ac:dyDescent="0.25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>
        <f t="shared" si="119"/>
        <v>2014</v>
      </c>
    </row>
    <row r="1916" spans="1:20" ht="49" x14ac:dyDescent="0.25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>
        <f t="shared" si="119"/>
        <v>2014</v>
      </c>
    </row>
    <row r="1917" spans="1:20" ht="49" x14ac:dyDescent="0.25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>
        <f t="shared" si="119"/>
        <v>2014</v>
      </c>
    </row>
    <row r="1918" spans="1:20" ht="33" x14ac:dyDescent="0.25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>
        <f t="shared" si="119"/>
        <v>2016</v>
      </c>
    </row>
    <row r="1919" spans="1:20" ht="33" x14ac:dyDescent="0.25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2928.9286000000002</v>
      </c>
      <c r="Q1919" s="11" t="s">
        <v>8317</v>
      </c>
      <c r="R1919" t="s">
        <v>8346</v>
      </c>
      <c r="S1919" s="16">
        <f t="shared" si="118"/>
        <v>42746.270057870366</v>
      </c>
      <c r="T1919">
        <f t="shared" si="119"/>
        <v>2017</v>
      </c>
    </row>
    <row r="1920" spans="1:20" ht="49" x14ac:dyDescent="0.25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28.8889</v>
      </c>
      <c r="Q1920" s="11" t="s">
        <v>8317</v>
      </c>
      <c r="R1920" t="s">
        <v>8346</v>
      </c>
      <c r="S1920" s="16">
        <f t="shared" si="118"/>
        <v>41828.789942129632</v>
      </c>
      <c r="T1920">
        <f t="shared" si="119"/>
        <v>2014</v>
      </c>
    </row>
    <row r="1921" spans="1:20" ht="49" x14ac:dyDescent="0.25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29.625</v>
      </c>
      <c r="Q1921" s="11" t="s">
        <v>8317</v>
      </c>
      <c r="R1921" t="s">
        <v>8346</v>
      </c>
      <c r="S1921" s="16">
        <f t="shared" si="118"/>
        <v>42113.875567129624</v>
      </c>
      <c r="T1921">
        <f t="shared" si="119"/>
        <v>2015</v>
      </c>
    </row>
    <row r="1922" spans="1:20" ht="49" x14ac:dyDescent="0.25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IFERROR(ROUND(E1922/L1922,4),0)</f>
        <v>40.981000000000002</v>
      </c>
      <c r="Q1922" s="11" t="s">
        <v>8317</v>
      </c>
      <c r="R1922" t="s">
        <v>8346</v>
      </c>
      <c r="S1922" s="16">
        <f t="shared" ref="S1922:S1985" si="122">(((J1922/60)/60)/24)+DATE(1970,1,1)</f>
        <v>42270.875706018516</v>
      </c>
      <c r="T1922">
        <f t="shared" si="119"/>
        <v>2015</v>
      </c>
    </row>
    <row r="1923" spans="1:20" ht="33" x14ac:dyDescent="0.25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6">
        <f t="shared" si="122"/>
        <v>41074.221562500003</v>
      </c>
      <c r="T1923">
        <f t="shared" ref="T1923:T1986" si="123">YEAR(S1923)</f>
        <v>2012</v>
      </c>
    </row>
    <row r="1924" spans="1:20" ht="49" x14ac:dyDescent="0.25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36.109400000000001</v>
      </c>
      <c r="Q1924" s="11" t="s">
        <v>8323</v>
      </c>
      <c r="R1924" t="s">
        <v>8327</v>
      </c>
      <c r="S1924" s="16">
        <f t="shared" si="122"/>
        <v>41590.255868055552</v>
      </c>
      <c r="T1924">
        <f t="shared" si="123"/>
        <v>2013</v>
      </c>
    </row>
    <row r="1925" spans="1:20" ht="49" x14ac:dyDescent="0.25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23.1538</v>
      </c>
      <c r="Q1925" s="11" t="s">
        <v>8323</v>
      </c>
      <c r="R1925" t="s">
        <v>8327</v>
      </c>
      <c r="S1925" s="16">
        <f t="shared" si="122"/>
        <v>40772.848749999997</v>
      </c>
      <c r="T1925">
        <f t="shared" si="123"/>
        <v>2011</v>
      </c>
    </row>
    <row r="1926" spans="1:20" ht="49" x14ac:dyDescent="0.25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>
        <f t="shared" si="123"/>
        <v>2013</v>
      </c>
    </row>
    <row r="1927" spans="1:20" ht="33" x14ac:dyDescent="0.25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31.826899999999998</v>
      </c>
      <c r="Q1927" s="11" t="s">
        <v>8323</v>
      </c>
      <c r="R1927" t="s">
        <v>8327</v>
      </c>
      <c r="S1927" s="16">
        <f t="shared" si="122"/>
        <v>41535.90148148148</v>
      </c>
      <c r="T1927">
        <f t="shared" si="123"/>
        <v>2013</v>
      </c>
    </row>
    <row r="1928" spans="1:20" ht="65" x14ac:dyDescent="0.25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27.389600000000002</v>
      </c>
      <c r="Q1928" s="11" t="s">
        <v>8323</v>
      </c>
      <c r="R1928" t="s">
        <v>8327</v>
      </c>
      <c r="S1928" s="16">
        <f t="shared" si="122"/>
        <v>40456.954351851848</v>
      </c>
      <c r="T1928">
        <f t="shared" si="123"/>
        <v>2010</v>
      </c>
    </row>
    <row r="1929" spans="1:20" ht="17" x14ac:dyDescent="0.25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56.363599999999998</v>
      </c>
      <c r="Q1929" s="11" t="s">
        <v>8323</v>
      </c>
      <c r="R1929" t="s">
        <v>8327</v>
      </c>
      <c r="S1929" s="16">
        <f t="shared" si="122"/>
        <v>40960.861562500002</v>
      </c>
      <c r="T1929">
        <f t="shared" si="123"/>
        <v>2012</v>
      </c>
    </row>
    <row r="1930" spans="1:20" ht="33" x14ac:dyDescent="0.25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77.352900000000005</v>
      </c>
      <c r="Q1930" s="11" t="s">
        <v>8323</v>
      </c>
      <c r="R1930" t="s">
        <v>8327</v>
      </c>
      <c r="S1930" s="16">
        <f t="shared" si="122"/>
        <v>41371.648078703707</v>
      </c>
      <c r="T1930">
        <f t="shared" si="123"/>
        <v>2013</v>
      </c>
    </row>
    <row r="1931" spans="1:20" ht="49" x14ac:dyDescent="0.25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>
        <f t="shared" si="123"/>
        <v>2011</v>
      </c>
    </row>
    <row r="1932" spans="1:20" ht="33" x14ac:dyDescent="0.25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48.846200000000003</v>
      </c>
      <c r="Q1932" s="11" t="s">
        <v>8323</v>
      </c>
      <c r="R1932" t="s">
        <v>8327</v>
      </c>
      <c r="S1932" s="16">
        <f t="shared" si="122"/>
        <v>41402.558819444443</v>
      </c>
      <c r="T1932">
        <f t="shared" si="123"/>
        <v>2013</v>
      </c>
    </row>
    <row r="1933" spans="1:20" ht="33" x14ac:dyDescent="0.25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48.240400000000001</v>
      </c>
      <c r="Q1933" s="11" t="s">
        <v>8323</v>
      </c>
      <c r="R1933" t="s">
        <v>8327</v>
      </c>
      <c r="S1933" s="16">
        <f t="shared" si="122"/>
        <v>41037.892465277779</v>
      </c>
      <c r="T1933">
        <f t="shared" si="123"/>
        <v>2012</v>
      </c>
    </row>
    <row r="1934" spans="1:20" ht="49" x14ac:dyDescent="0.25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70.212500000000006</v>
      </c>
      <c r="Q1934" s="11" t="s">
        <v>8323</v>
      </c>
      <c r="R1934" t="s">
        <v>8327</v>
      </c>
      <c r="S1934" s="16">
        <f t="shared" si="122"/>
        <v>40911.809872685182</v>
      </c>
      <c r="T1934">
        <f t="shared" si="123"/>
        <v>2012</v>
      </c>
    </row>
    <row r="1935" spans="1:20" ht="49" x14ac:dyDescent="0.25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94.054500000000004</v>
      </c>
      <c r="Q1935" s="11" t="s">
        <v>8323</v>
      </c>
      <c r="R1935" t="s">
        <v>8327</v>
      </c>
      <c r="S1935" s="16">
        <f t="shared" si="122"/>
        <v>41879.130868055552</v>
      </c>
      <c r="T1935">
        <f t="shared" si="123"/>
        <v>2014</v>
      </c>
    </row>
    <row r="1936" spans="1:20" ht="49" x14ac:dyDescent="0.25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80.2727</v>
      </c>
      <c r="Q1936" s="11" t="s">
        <v>8323</v>
      </c>
      <c r="R1936" t="s">
        <v>8327</v>
      </c>
      <c r="S1936" s="16">
        <f t="shared" si="122"/>
        <v>40865.867141203707</v>
      </c>
      <c r="T1936">
        <f t="shared" si="123"/>
        <v>2011</v>
      </c>
    </row>
    <row r="1937" spans="1:20" ht="49" x14ac:dyDescent="0.25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>
        <f t="shared" si="123"/>
        <v>2014</v>
      </c>
    </row>
    <row r="1938" spans="1:20" ht="49" x14ac:dyDescent="0.25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60.268999999999998</v>
      </c>
      <c r="Q1938" s="11" t="s">
        <v>8323</v>
      </c>
      <c r="R1938" t="s">
        <v>8327</v>
      </c>
      <c r="S1938" s="16">
        <f t="shared" si="122"/>
        <v>40852.889699074076</v>
      </c>
      <c r="T1938">
        <f t="shared" si="123"/>
        <v>2011</v>
      </c>
    </row>
    <row r="1939" spans="1:20" ht="49" x14ac:dyDescent="0.25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38.740299999999998</v>
      </c>
      <c r="Q1939" s="11" t="s">
        <v>8323</v>
      </c>
      <c r="R1939" t="s">
        <v>8327</v>
      </c>
      <c r="S1939" s="16">
        <f t="shared" si="122"/>
        <v>41059.118993055556</v>
      </c>
      <c r="T1939">
        <f t="shared" si="123"/>
        <v>2012</v>
      </c>
    </row>
    <row r="1940" spans="1:20" ht="49" x14ac:dyDescent="0.25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152.54390000000001</v>
      </c>
      <c r="Q1940" s="11" t="s">
        <v>8323</v>
      </c>
      <c r="R1940" t="s">
        <v>8327</v>
      </c>
      <c r="S1940" s="16">
        <f t="shared" si="122"/>
        <v>41426.259618055556</v>
      </c>
      <c r="T1940">
        <f t="shared" si="123"/>
        <v>2013</v>
      </c>
    </row>
    <row r="1941" spans="1:20" ht="49" x14ac:dyDescent="0.25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115.3125</v>
      </c>
      <c r="Q1941" s="11" t="s">
        <v>8323</v>
      </c>
      <c r="R1941" t="s">
        <v>8327</v>
      </c>
      <c r="S1941" s="16">
        <f t="shared" si="122"/>
        <v>41313.985046296293</v>
      </c>
      <c r="T1941">
        <f t="shared" si="123"/>
        <v>2013</v>
      </c>
    </row>
    <row r="1942" spans="1:20" ht="49" x14ac:dyDescent="0.25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35.838700000000003</v>
      </c>
      <c r="Q1942" s="11" t="s">
        <v>8323</v>
      </c>
      <c r="R1942" t="s">
        <v>8327</v>
      </c>
      <c r="S1942" s="16">
        <f t="shared" si="122"/>
        <v>40670.507326388892</v>
      </c>
      <c r="T1942">
        <f t="shared" si="123"/>
        <v>2011</v>
      </c>
    </row>
    <row r="1943" spans="1:20" ht="49" x14ac:dyDescent="0.25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64.570099999999996</v>
      </c>
      <c r="Q1943" s="11" t="s">
        <v>8317</v>
      </c>
      <c r="R1943" t="s">
        <v>8347</v>
      </c>
      <c r="S1943" s="16">
        <f t="shared" si="122"/>
        <v>41744.290868055556</v>
      </c>
      <c r="T1943">
        <f t="shared" si="123"/>
        <v>2014</v>
      </c>
    </row>
    <row r="1944" spans="1:20" ht="49" x14ac:dyDescent="0.25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87.436000000000007</v>
      </c>
      <c r="Q1944" s="11" t="s">
        <v>8317</v>
      </c>
      <c r="R1944" t="s">
        <v>8347</v>
      </c>
      <c r="S1944" s="16">
        <f t="shared" si="122"/>
        <v>40638.828009259261</v>
      </c>
      <c r="T1944">
        <f t="shared" si="123"/>
        <v>2011</v>
      </c>
    </row>
    <row r="1945" spans="1:20" ht="49" x14ac:dyDescent="0.25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68.815600000000003</v>
      </c>
      <c r="Q1945" s="11" t="s">
        <v>8317</v>
      </c>
      <c r="R1945" t="s">
        <v>8347</v>
      </c>
      <c r="S1945" s="16">
        <f t="shared" si="122"/>
        <v>42548.269861111112</v>
      </c>
      <c r="T1945">
        <f t="shared" si="123"/>
        <v>2016</v>
      </c>
    </row>
    <row r="1946" spans="1:20" ht="49" x14ac:dyDescent="0.25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176.2002</v>
      </c>
      <c r="Q1946" s="11" t="s">
        <v>8317</v>
      </c>
      <c r="R1946" t="s">
        <v>8347</v>
      </c>
      <c r="S1946" s="16">
        <f t="shared" si="122"/>
        <v>41730.584374999999</v>
      </c>
      <c r="T1946">
        <f t="shared" si="123"/>
        <v>2014</v>
      </c>
    </row>
    <row r="1947" spans="1:20" ht="49" x14ac:dyDescent="0.25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511.7912</v>
      </c>
      <c r="Q1947" s="11" t="s">
        <v>8317</v>
      </c>
      <c r="R1947" t="s">
        <v>8347</v>
      </c>
      <c r="S1947" s="16">
        <f t="shared" si="122"/>
        <v>42157.251828703709</v>
      </c>
      <c r="T1947">
        <f t="shared" si="123"/>
        <v>2015</v>
      </c>
    </row>
    <row r="1948" spans="1:20" ht="49" x14ac:dyDescent="0.25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160.44290000000001</v>
      </c>
      <c r="Q1948" s="11" t="s">
        <v>8317</v>
      </c>
      <c r="R1948" t="s">
        <v>8347</v>
      </c>
      <c r="S1948" s="16">
        <f t="shared" si="122"/>
        <v>41689.150011574071</v>
      </c>
      <c r="T1948">
        <f t="shared" si="123"/>
        <v>2014</v>
      </c>
    </row>
    <row r="1949" spans="1:20" ht="49" x14ac:dyDescent="0.25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35.003</v>
      </c>
      <c r="Q1949" s="11" t="s">
        <v>8317</v>
      </c>
      <c r="R1949" t="s">
        <v>8347</v>
      </c>
      <c r="S1949" s="16">
        <f t="shared" si="122"/>
        <v>40102.918055555558</v>
      </c>
      <c r="T1949">
        <f t="shared" si="123"/>
        <v>2009</v>
      </c>
    </row>
    <row r="1950" spans="1:20" ht="33" x14ac:dyDescent="0.25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188.5067</v>
      </c>
      <c r="Q1950" s="11" t="s">
        <v>8317</v>
      </c>
      <c r="R1950" t="s">
        <v>8347</v>
      </c>
      <c r="S1950" s="16">
        <f t="shared" si="122"/>
        <v>42473.604270833333</v>
      </c>
      <c r="T1950">
        <f t="shared" si="123"/>
        <v>2016</v>
      </c>
    </row>
    <row r="1951" spans="1:20" ht="49" x14ac:dyDescent="0.25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56.204999999999998</v>
      </c>
      <c r="Q1951" s="11" t="s">
        <v>8317</v>
      </c>
      <c r="R1951" t="s">
        <v>8347</v>
      </c>
      <c r="S1951" s="16">
        <f t="shared" si="122"/>
        <v>41800.423043981478</v>
      </c>
      <c r="T1951">
        <f t="shared" si="123"/>
        <v>2014</v>
      </c>
    </row>
    <row r="1952" spans="1:20" ht="49" x14ac:dyDescent="0.25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51.305399999999999</v>
      </c>
      <c r="Q1952" s="11" t="s">
        <v>8317</v>
      </c>
      <c r="R1952" t="s">
        <v>8347</v>
      </c>
      <c r="S1952" s="16">
        <f t="shared" si="122"/>
        <v>40624.181400462963</v>
      </c>
      <c r="T1952">
        <f t="shared" si="123"/>
        <v>2011</v>
      </c>
    </row>
    <row r="1953" spans="1:20" ht="49" x14ac:dyDescent="0.25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127.36450000000001</v>
      </c>
      <c r="Q1953" s="11" t="s">
        <v>8317</v>
      </c>
      <c r="R1953" t="s">
        <v>8347</v>
      </c>
      <c r="S1953" s="16">
        <f t="shared" si="122"/>
        <v>42651.420567129629</v>
      </c>
      <c r="T1953">
        <f t="shared" si="123"/>
        <v>2016</v>
      </c>
    </row>
    <row r="1954" spans="1:20" ht="49" x14ac:dyDescent="0.25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101.8553</v>
      </c>
      <c r="Q1954" s="11" t="s">
        <v>8317</v>
      </c>
      <c r="R1954" t="s">
        <v>8347</v>
      </c>
      <c r="S1954" s="16">
        <f t="shared" si="122"/>
        <v>41526.60665509259</v>
      </c>
      <c r="T1954">
        <f t="shared" si="123"/>
        <v>2013</v>
      </c>
    </row>
    <row r="1955" spans="1:20" ht="49" x14ac:dyDescent="0.25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230.55779999999999</v>
      </c>
      <c r="Q1955" s="11" t="s">
        <v>8317</v>
      </c>
      <c r="R1955" t="s">
        <v>8347</v>
      </c>
      <c r="S1955" s="16">
        <f t="shared" si="122"/>
        <v>40941.199826388889</v>
      </c>
      <c r="T1955">
        <f t="shared" si="123"/>
        <v>2012</v>
      </c>
    </row>
    <row r="1956" spans="1:20" ht="33" x14ac:dyDescent="0.25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842.10599999999999</v>
      </c>
      <c r="Q1956" s="11" t="s">
        <v>8317</v>
      </c>
      <c r="R1956" t="s">
        <v>8347</v>
      </c>
      <c r="S1956" s="16">
        <f t="shared" si="122"/>
        <v>42394.580740740741</v>
      </c>
      <c r="T1956">
        <f t="shared" si="123"/>
        <v>2016</v>
      </c>
    </row>
    <row r="1957" spans="1:20" ht="49" x14ac:dyDescent="0.25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577.27589999999998</v>
      </c>
      <c r="Q1957" s="11" t="s">
        <v>8317</v>
      </c>
      <c r="R1957" t="s">
        <v>8347</v>
      </c>
      <c r="S1957" s="16">
        <f t="shared" si="122"/>
        <v>41020.271770833337</v>
      </c>
      <c r="T1957">
        <f t="shared" si="123"/>
        <v>2012</v>
      </c>
    </row>
    <row r="1958" spans="1:20" ht="49" x14ac:dyDescent="0.25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483.34249999999997</v>
      </c>
      <c r="Q1958" s="11" t="s">
        <v>8317</v>
      </c>
      <c r="R1958" t="s">
        <v>8347</v>
      </c>
      <c r="S1958" s="16">
        <f t="shared" si="122"/>
        <v>42067.923668981486</v>
      </c>
      <c r="T1958">
        <f t="shared" si="123"/>
        <v>2015</v>
      </c>
    </row>
    <row r="1959" spans="1:20" ht="33" x14ac:dyDescent="0.25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76.138499999999993</v>
      </c>
      <c r="Q1959" s="11" t="s">
        <v>8317</v>
      </c>
      <c r="R1959" t="s">
        <v>8347</v>
      </c>
      <c r="S1959" s="16">
        <f t="shared" si="122"/>
        <v>41179.098530092589</v>
      </c>
      <c r="T1959">
        <f t="shared" si="123"/>
        <v>2012</v>
      </c>
    </row>
    <row r="1960" spans="1:20" ht="49" x14ac:dyDescent="0.25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74.107699999999994</v>
      </c>
      <c r="Q1960" s="11" t="s">
        <v>8317</v>
      </c>
      <c r="R1960" t="s">
        <v>8347</v>
      </c>
      <c r="S1960" s="16">
        <f t="shared" si="122"/>
        <v>41326.987974537034</v>
      </c>
      <c r="T1960">
        <f t="shared" si="123"/>
        <v>2013</v>
      </c>
    </row>
    <row r="1961" spans="1:20" ht="49" x14ac:dyDescent="0.25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36.965699999999998</v>
      </c>
      <c r="Q1961" s="11" t="s">
        <v>8317</v>
      </c>
      <c r="R1961" t="s">
        <v>8347</v>
      </c>
      <c r="S1961" s="16">
        <f t="shared" si="122"/>
        <v>41871.845601851855</v>
      </c>
      <c r="T1961">
        <f t="shared" si="123"/>
        <v>2014</v>
      </c>
    </row>
    <row r="1962" spans="1:20" ht="49" x14ac:dyDescent="0.25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2500.9697000000001</v>
      </c>
      <c r="Q1962" s="11" t="s">
        <v>8317</v>
      </c>
      <c r="R1962" t="s">
        <v>8347</v>
      </c>
      <c r="S1962" s="16">
        <f t="shared" si="122"/>
        <v>41964.362743055557</v>
      </c>
      <c r="T1962">
        <f t="shared" si="123"/>
        <v>2014</v>
      </c>
    </row>
    <row r="1963" spans="1:20" ht="49" x14ac:dyDescent="0.25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67.690200000000004</v>
      </c>
      <c r="Q1963" s="11" t="s">
        <v>8317</v>
      </c>
      <c r="R1963" t="s">
        <v>8347</v>
      </c>
      <c r="S1963" s="16">
        <f t="shared" si="122"/>
        <v>41148.194641203707</v>
      </c>
      <c r="T1963">
        <f t="shared" si="123"/>
        <v>2012</v>
      </c>
    </row>
    <row r="1964" spans="1:20" ht="49" x14ac:dyDescent="0.25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63.047400000000003</v>
      </c>
      <c r="Q1964" s="11" t="s">
        <v>8317</v>
      </c>
      <c r="R1964" t="s">
        <v>8347</v>
      </c>
      <c r="S1964" s="16">
        <f t="shared" si="122"/>
        <v>41742.780509259261</v>
      </c>
      <c r="T1964">
        <f t="shared" si="123"/>
        <v>2014</v>
      </c>
    </row>
    <row r="1965" spans="1:20" ht="49" x14ac:dyDescent="0.25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>
        <f t="shared" si="123"/>
        <v>2014</v>
      </c>
    </row>
    <row r="1966" spans="1:20" ht="49" x14ac:dyDescent="0.25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180.75190000000001</v>
      </c>
      <c r="Q1966" s="11" t="s">
        <v>8317</v>
      </c>
      <c r="R1966" t="s">
        <v>8347</v>
      </c>
      <c r="S1966" s="16">
        <f t="shared" si="122"/>
        <v>42452.272824074069</v>
      </c>
      <c r="T1966">
        <f t="shared" si="123"/>
        <v>2016</v>
      </c>
    </row>
    <row r="1967" spans="1:20" ht="49" x14ac:dyDescent="0.25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127.32040000000001</v>
      </c>
      <c r="Q1967" s="11" t="s">
        <v>8317</v>
      </c>
      <c r="R1967" t="s">
        <v>8347</v>
      </c>
      <c r="S1967" s="16">
        <f t="shared" si="122"/>
        <v>40898.089236111111</v>
      </c>
      <c r="T1967">
        <f t="shared" si="123"/>
        <v>2011</v>
      </c>
    </row>
    <row r="1968" spans="1:20" ht="49" x14ac:dyDescent="0.25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136.64449999999999</v>
      </c>
      <c r="Q1968" s="11" t="s">
        <v>8317</v>
      </c>
      <c r="R1968" t="s">
        <v>8347</v>
      </c>
      <c r="S1968" s="16">
        <f t="shared" si="122"/>
        <v>41835.540486111109</v>
      </c>
      <c r="T1968">
        <f t="shared" si="123"/>
        <v>2014</v>
      </c>
    </row>
    <row r="1969" spans="1:20" ht="49" x14ac:dyDescent="0.25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182.78020000000001</v>
      </c>
      <c r="Q1969" s="11" t="s">
        <v>8317</v>
      </c>
      <c r="R1969" t="s">
        <v>8347</v>
      </c>
      <c r="S1969" s="16">
        <f t="shared" si="122"/>
        <v>41730.663530092592</v>
      </c>
      <c r="T1969">
        <f t="shared" si="123"/>
        <v>2014</v>
      </c>
    </row>
    <row r="1970" spans="1:20" ht="33" x14ac:dyDescent="0.25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279.3784</v>
      </c>
      <c r="Q1970" s="11" t="s">
        <v>8317</v>
      </c>
      <c r="R1970" t="s">
        <v>8347</v>
      </c>
      <c r="S1970" s="16">
        <f t="shared" si="122"/>
        <v>42676.586979166663</v>
      </c>
      <c r="T1970">
        <f t="shared" si="123"/>
        <v>2016</v>
      </c>
    </row>
    <row r="1971" spans="1:20" ht="49" x14ac:dyDescent="0.25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61.375700000000002</v>
      </c>
      <c r="Q1971" s="11" t="s">
        <v>8317</v>
      </c>
      <c r="R1971" t="s">
        <v>8347</v>
      </c>
      <c r="S1971" s="16">
        <f t="shared" si="122"/>
        <v>42557.792453703703</v>
      </c>
      <c r="T1971">
        <f t="shared" si="123"/>
        <v>2016</v>
      </c>
    </row>
    <row r="1972" spans="1:20" ht="49" x14ac:dyDescent="0.25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80.727500000000006</v>
      </c>
      <c r="Q1972" s="11" t="s">
        <v>8317</v>
      </c>
      <c r="R1972" t="s">
        <v>8347</v>
      </c>
      <c r="S1972" s="16">
        <f t="shared" si="122"/>
        <v>41324.193298611113</v>
      </c>
      <c r="T1972">
        <f t="shared" si="123"/>
        <v>2013</v>
      </c>
    </row>
    <row r="1973" spans="1:20" ht="49" x14ac:dyDescent="0.25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272.35590000000002</v>
      </c>
      <c r="Q1973" s="11" t="s">
        <v>8317</v>
      </c>
      <c r="R1973" t="s">
        <v>8347</v>
      </c>
      <c r="S1973" s="16">
        <f t="shared" si="122"/>
        <v>41561.500706018516</v>
      </c>
      <c r="T1973">
        <f t="shared" si="123"/>
        <v>2013</v>
      </c>
    </row>
    <row r="1974" spans="1:20" ht="49" x14ac:dyDescent="0.25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70.848699999999994</v>
      </c>
      <c r="Q1974" s="11" t="s">
        <v>8317</v>
      </c>
      <c r="R1974" t="s">
        <v>8347</v>
      </c>
      <c r="S1974" s="16">
        <f t="shared" si="122"/>
        <v>41201.012083333335</v>
      </c>
      <c r="T1974">
        <f t="shared" si="123"/>
        <v>2012</v>
      </c>
    </row>
    <row r="1975" spans="1:20" ht="49" x14ac:dyDescent="0.25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>
        <f t="shared" si="123"/>
        <v>2016</v>
      </c>
    </row>
    <row r="1976" spans="1:20" ht="49" x14ac:dyDescent="0.25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186.81389999999999</v>
      </c>
      <c r="Q1976" s="11" t="s">
        <v>8317</v>
      </c>
      <c r="R1976" t="s">
        <v>8347</v>
      </c>
      <c r="S1976" s="16">
        <f t="shared" si="122"/>
        <v>41445.334131944444</v>
      </c>
      <c r="T1976">
        <f t="shared" si="123"/>
        <v>2013</v>
      </c>
    </row>
    <row r="1977" spans="1:20" ht="33" x14ac:dyDescent="0.25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131.98949999999999</v>
      </c>
      <c r="Q1977" s="11" t="s">
        <v>8317</v>
      </c>
      <c r="R1977" t="s">
        <v>8347</v>
      </c>
      <c r="S1977" s="16">
        <f t="shared" si="122"/>
        <v>41313.755219907405</v>
      </c>
      <c r="T1977">
        <f t="shared" si="123"/>
        <v>2013</v>
      </c>
    </row>
    <row r="1978" spans="1:20" ht="33" x14ac:dyDescent="0.25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29.3108</v>
      </c>
      <c r="Q1978" s="11" t="s">
        <v>8317</v>
      </c>
      <c r="R1978" t="s">
        <v>8347</v>
      </c>
      <c r="S1978" s="16">
        <f t="shared" si="122"/>
        <v>41438.899594907409</v>
      </c>
      <c r="T1978">
        <f t="shared" si="123"/>
        <v>2013</v>
      </c>
    </row>
    <row r="1979" spans="1:20" ht="49" x14ac:dyDescent="0.25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245.02440000000001</v>
      </c>
      <c r="Q1979" s="11" t="s">
        <v>8317</v>
      </c>
      <c r="R1979" t="s">
        <v>8347</v>
      </c>
      <c r="S1979" s="16">
        <f t="shared" si="122"/>
        <v>42311.216898148152</v>
      </c>
      <c r="T1979">
        <f t="shared" si="123"/>
        <v>2015</v>
      </c>
    </row>
    <row r="1980" spans="1:20" ht="49" x14ac:dyDescent="0.25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1323.2539999999999</v>
      </c>
      <c r="Q1980" s="11" t="s">
        <v>8317</v>
      </c>
      <c r="R1980" t="s">
        <v>8347</v>
      </c>
      <c r="S1980" s="16">
        <f t="shared" si="122"/>
        <v>41039.225601851853</v>
      </c>
      <c r="T1980">
        <f t="shared" si="123"/>
        <v>2012</v>
      </c>
    </row>
    <row r="1981" spans="1:20" ht="33" x14ac:dyDescent="0.25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282.65969999999999</v>
      </c>
      <c r="Q1981" s="11" t="s">
        <v>8317</v>
      </c>
      <c r="R1981" t="s">
        <v>8347</v>
      </c>
      <c r="S1981" s="16">
        <f t="shared" si="122"/>
        <v>42290.460023148145</v>
      </c>
      <c r="T1981">
        <f t="shared" si="123"/>
        <v>2015</v>
      </c>
    </row>
    <row r="1982" spans="1:20" ht="33" x14ac:dyDescent="0.25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91.214399999999998</v>
      </c>
      <c r="Q1982" s="11" t="s">
        <v>8317</v>
      </c>
      <c r="R1982" t="s">
        <v>8347</v>
      </c>
      <c r="S1982" s="16">
        <f t="shared" si="122"/>
        <v>42423.542384259257</v>
      </c>
      <c r="T1982">
        <f t="shared" si="123"/>
        <v>2016</v>
      </c>
    </row>
    <row r="1983" spans="1:20" ht="49" x14ac:dyDescent="0.25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>
        <f t="shared" si="123"/>
        <v>2014</v>
      </c>
    </row>
    <row r="1984" spans="1:20" ht="49" x14ac:dyDescent="0.25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>
        <f t="shared" si="123"/>
        <v>2016</v>
      </c>
    </row>
    <row r="1985" spans="1:20" ht="49" x14ac:dyDescent="0.25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88.6875</v>
      </c>
      <c r="Q1985" s="11" t="s">
        <v>8336</v>
      </c>
      <c r="R1985" t="s">
        <v>8348</v>
      </c>
      <c r="S1985" s="16">
        <f t="shared" si="122"/>
        <v>42593.011782407411</v>
      </c>
      <c r="T1985">
        <f t="shared" si="123"/>
        <v>2016</v>
      </c>
    </row>
    <row r="1986" spans="1:20" ht="65" x14ac:dyDescent="0.25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IFERROR(ROUND(E1986/L1986,4),0)</f>
        <v>453.1429</v>
      </c>
      <c r="Q1986" s="11" t="s">
        <v>8336</v>
      </c>
      <c r="R1986" t="s">
        <v>8348</v>
      </c>
      <c r="S1986" s="16">
        <f t="shared" ref="S1986:S2049" si="126">(((J1986/60)/60)/24)+DATE(1970,1,1)</f>
        <v>41913.790289351848</v>
      </c>
      <c r="T1986">
        <f t="shared" si="123"/>
        <v>2014</v>
      </c>
    </row>
    <row r="1987" spans="1:20" ht="49" x14ac:dyDescent="0.25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6">
        <f t="shared" si="126"/>
        <v>42555.698738425926</v>
      </c>
      <c r="T1987">
        <f t="shared" ref="T1987:T2050" si="127">YEAR(S1987)</f>
        <v>2016</v>
      </c>
    </row>
    <row r="1988" spans="1:20" ht="49" x14ac:dyDescent="0.25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>
        <f t="shared" si="127"/>
        <v>2016</v>
      </c>
    </row>
    <row r="1989" spans="1:20" ht="33" x14ac:dyDescent="0.25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83.428600000000003</v>
      </c>
      <c r="Q1989" s="11" t="s">
        <v>8336</v>
      </c>
      <c r="R1989" t="s">
        <v>8348</v>
      </c>
      <c r="S1989" s="16">
        <f t="shared" si="126"/>
        <v>42034.639768518522</v>
      </c>
      <c r="T1989">
        <f t="shared" si="127"/>
        <v>2015</v>
      </c>
    </row>
    <row r="1990" spans="1:20" ht="17" x14ac:dyDescent="0.25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>
        <f t="shared" si="127"/>
        <v>2015</v>
      </c>
    </row>
    <row r="1991" spans="1:20" ht="49" x14ac:dyDescent="0.25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>
        <f t="shared" si="127"/>
        <v>2016</v>
      </c>
    </row>
    <row r="1992" spans="1:20" ht="49" x14ac:dyDescent="0.25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>
        <f t="shared" si="127"/>
        <v>2016</v>
      </c>
    </row>
    <row r="1993" spans="1:20" ht="33" x14ac:dyDescent="0.25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46.666699999999999</v>
      </c>
      <c r="Q1993" s="11" t="s">
        <v>8336</v>
      </c>
      <c r="R1993" t="s">
        <v>8348</v>
      </c>
      <c r="S1993" s="16">
        <f t="shared" si="126"/>
        <v>42167.89335648148</v>
      </c>
      <c r="T1993">
        <f t="shared" si="127"/>
        <v>2015</v>
      </c>
    </row>
    <row r="1994" spans="1:20" ht="33" x14ac:dyDescent="0.25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>
        <f t="shared" si="127"/>
        <v>2015</v>
      </c>
    </row>
    <row r="1995" spans="1:20" ht="49" x14ac:dyDescent="0.25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>
        <f t="shared" si="127"/>
        <v>2015</v>
      </c>
    </row>
    <row r="1996" spans="1:20" ht="49" x14ac:dyDescent="0.25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>
        <f t="shared" si="127"/>
        <v>2016</v>
      </c>
    </row>
    <row r="1997" spans="1:20" ht="49" x14ac:dyDescent="0.25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>
        <f t="shared" si="127"/>
        <v>2015</v>
      </c>
    </row>
    <row r="1998" spans="1:20" ht="49" x14ac:dyDescent="0.25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>
        <f t="shared" si="127"/>
        <v>2014</v>
      </c>
    </row>
    <row r="1999" spans="1:20" ht="49" x14ac:dyDescent="0.25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>
        <f t="shared" si="127"/>
        <v>2014</v>
      </c>
    </row>
    <row r="2000" spans="1:20" ht="49" x14ac:dyDescent="0.25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218.33330000000001</v>
      </c>
      <c r="Q2000" s="11" t="s">
        <v>8336</v>
      </c>
      <c r="R2000" t="s">
        <v>8348</v>
      </c>
      <c r="S2000" s="16">
        <f t="shared" si="126"/>
        <v>41807.118495370371</v>
      </c>
      <c r="T2000">
        <f t="shared" si="127"/>
        <v>2014</v>
      </c>
    </row>
    <row r="2001" spans="1:20" ht="49" x14ac:dyDescent="0.25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33.714300000000001</v>
      </c>
      <c r="Q2001" s="11" t="s">
        <v>8336</v>
      </c>
      <c r="R2001" t="s">
        <v>8348</v>
      </c>
      <c r="S2001" s="16">
        <f t="shared" si="126"/>
        <v>41926.482731481483</v>
      </c>
      <c r="T2001">
        <f t="shared" si="127"/>
        <v>2014</v>
      </c>
    </row>
    <row r="2002" spans="1:20" ht="49" x14ac:dyDescent="0.25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>
        <f t="shared" si="127"/>
        <v>2015</v>
      </c>
    </row>
    <row r="2003" spans="1:20" ht="33" x14ac:dyDescent="0.25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128.3879</v>
      </c>
      <c r="Q2003" s="11" t="s">
        <v>8317</v>
      </c>
      <c r="R2003" t="s">
        <v>8347</v>
      </c>
      <c r="S2003" s="16">
        <f t="shared" si="126"/>
        <v>42136.209675925929</v>
      </c>
      <c r="T2003">
        <f t="shared" si="127"/>
        <v>2015</v>
      </c>
    </row>
    <row r="2004" spans="1:20" ht="49" x14ac:dyDescent="0.25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78.834299999999999</v>
      </c>
      <c r="Q2004" s="11" t="s">
        <v>8317</v>
      </c>
      <c r="R2004" t="s">
        <v>8347</v>
      </c>
      <c r="S2004" s="16">
        <f t="shared" si="126"/>
        <v>42728.71230324074</v>
      </c>
      <c r="T2004">
        <f t="shared" si="127"/>
        <v>2016</v>
      </c>
    </row>
    <row r="2005" spans="1:20" ht="65" x14ac:dyDescent="0.25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91.764700000000005</v>
      </c>
      <c r="Q2005" s="11" t="s">
        <v>8317</v>
      </c>
      <c r="R2005" t="s">
        <v>8347</v>
      </c>
      <c r="S2005" s="16">
        <f t="shared" si="126"/>
        <v>40347.125601851854</v>
      </c>
      <c r="T2005">
        <f t="shared" si="127"/>
        <v>2010</v>
      </c>
    </row>
    <row r="2006" spans="1:20" ht="49" x14ac:dyDescent="0.25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331.10239999999999</v>
      </c>
      <c r="Q2006" s="11" t="s">
        <v>8317</v>
      </c>
      <c r="R2006" t="s">
        <v>8347</v>
      </c>
      <c r="S2006" s="16">
        <f t="shared" si="126"/>
        <v>41800.604895833334</v>
      </c>
      <c r="T2006">
        <f t="shared" si="127"/>
        <v>2014</v>
      </c>
    </row>
    <row r="2007" spans="1:20" ht="49" x14ac:dyDescent="0.25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194.2619</v>
      </c>
      <c r="Q2007" s="11" t="s">
        <v>8317</v>
      </c>
      <c r="R2007" t="s">
        <v>8347</v>
      </c>
      <c r="S2007" s="16">
        <f t="shared" si="126"/>
        <v>41535.812708333331</v>
      </c>
      <c r="T2007">
        <f t="shared" si="127"/>
        <v>2013</v>
      </c>
    </row>
    <row r="2008" spans="1:20" ht="49" x14ac:dyDescent="0.25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408.9769</v>
      </c>
      <c r="Q2008" s="11" t="s">
        <v>8317</v>
      </c>
      <c r="R2008" t="s">
        <v>8347</v>
      </c>
      <c r="S2008" s="16">
        <f t="shared" si="126"/>
        <v>41941.500520833331</v>
      </c>
      <c r="T2008">
        <f t="shared" si="127"/>
        <v>2014</v>
      </c>
    </row>
    <row r="2009" spans="1:20" ht="49" x14ac:dyDescent="0.25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84.459299999999999</v>
      </c>
      <c r="Q2009" s="11" t="s">
        <v>8317</v>
      </c>
      <c r="R2009" t="s">
        <v>8347</v>
      </c>
      <c r="S2009" s="16">
        <f t="shared" si="126"/>
        <v>40347.837800925925</v>
      </c>
      <c r="T2009">
        <f t="shared" si="127"/>
        <v>2010</v>
      </c>
    </row>
    <row r="2010" spans="1:20" ht="49" x14ac:dyDescent="0.25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44.853700000000003</v>
      </c>
      <c r="Q2010" s="11" t="s">
        <v>8317</v>
      </c>
      <c r="R2010" t="s">
        <v>8347</v>
      </c>
      <c r="S2010" s="16">
        <f t="shared" si="126"/>
        <v>40761.604421296295</v>
      </c>
      <c r="T2010">
        <f t="shared" si="127"/>
        <v>2011</v>
      </c>
    </row>
    <row r="2011" spans="1:20" ht="49" x14ac:dyDescent="0.25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383.36430000000001</v>
      </c>
      <c r="Q2011" s="11" t="s">
        <v>8317</v>
      </c>
      <c r="R2011" t="s">
        <v>8347</v>
      </c>
      <c r="S2011" s="16">
        <f t="shared" si="126"/>
        <v>42661.323414351849</v>
      </c>
      <c r="T2011">
        <f t="shared" si="127"/>
        <v>2016</v>
      </c>
    </row>
    <row r="2012" spans="1:20" ht="33" x14ac:dyDescent="0.25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55.276899999999998</v>
      </c>
      <c r="Q2012" s="11" t="s">
        <v>8317</v>
      </c>
      <c r="R2012" t="s">
        <v>8347</v>
      </c>
      <c r="S2012" s="16">
        <f t="shared" si="126"/>
        <v>42570.996423611112</v>
      </c>
      <c r="T2012">
        <f t="shared" si="127"/>
        <v>2016</v>
      </c>
    </row>
    <row r="2013" spans="1:20" ht="49" x14ac:dyDescent="0.25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422.0206</v>
      </c>
      <c r="Q2013" s="11" t="s">
        <v>8317</v>
      </c>
      <c r="R2013" t="s">
        <v>8347</v>
      </c>
      <c r="S2013" s="16">
        <f t="shared" si="126"/>
        <v>42347.358483796299</v>
      </c>
      <c r="T2013">
        <f t="shared" si="127"/>
        <v>2015</v>
      </c>
    </row>
    <row r="2014" spans="1:20" ht="49" x14ac:dyDescent="0.25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64.180300000000003</v>
      </c>
      <c r="Q2014" s="11" t="s">
        <v>8317</v>
      </c>
      <c r="R2014" t="s">
        <v>8347</v>
      </c>
      <c r="S2014" s="16">
        <f t="shared" si="126"/>
        <v>42010.822233796294</v>
      </c>
      <c r="T2014">
        <f t="shared" si="127"/>
        <v>2015</v>
      </c>
    </row>
    <row r="2015" spans="1:20" ht="49" x14ac:dyDescent="0.25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173.5778</v>
      </c>
      <c r="Q2015" s="11" t="s">
        <v>8317</v>
      </c>
      <c r="R2015" t="s">
        <v>8347</v>
      </c>
      <c r="S2015" s="16">
        <f t="shared" si="126"/>
        <v>42499.960810185185</v>
      </c>
      <c r="T2015">
        <f t="shared" si="127"/>
        <v>2016</v>
      </c>
    </row>
    <row r="2016" spans="1:20" ht="49" x14ac:dyDescent="0.25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88.601699999999994</v>
      </c>
      <c r="Q2016" s="11" t="s">
        <v>8317</v>
      </c>
      <c r="R2016" t="s">
        <v>8347</v>
      </c>
      <c r="S2016" s="16">
        <f t="shared" si="126"/>
        <v>41324.214571759258</v>
      </c>
      <c r="T2016">
        <f t="shared" si="127"/>
        <v>2013</v>
      </c>
    </row>
    <row r="2017" spans="1:20" ht="49" x14ac:dyDescent="0.25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50.222299999999997</v>
      </c>
      <c r="Q2017" s="11" t="s">
        <v>8317</v>
      </c>
      <c r="R2017" t="s">
        <v>8347</v>
      </c>
      <c r="S2017" s="16">
        <f t="shared" si="126"/>
        <v>40765.876886574071</v>
      </c>
      <c r="T2017">
        <f t="shared" si="127"/>
        <v>2011</v>
      </c>
    </row>
    <row r="2018" spans="1:20" ht="33" x14ac:dyDescent="0.25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192.3888</v>
      </c>
      <c r="Q2018" s="11" t="s">
        <v>8317</v>
      </c>
      <c r="R2018" t="s">
        <v>8347</v>
      </c>
      <c r="S2018" s="16">
        <f t="shared" si="126"/>
        <v>41312.88077546296</v>
      </c>
      <c r="T2018">
        <f t="shared" si="127"/>
        <v>2013</v>
      </c>
    </row>
    <row r="2019" spans="1:20" ht="49" x14ac:dyDescent="0.25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73.416899999999998</v>
      </c>
      <c r="Q2019" s="11" t="s">
        <v>8317</v>
      </c>
      <c r="R2019" t="s">
        <v>8347</v>
      </c>
      <c r="S2019" s="16">
        <f t="shared" si="126"/>
        <v>40961.057349537034</v>
      </c>
      <c r="T2019">
        <f t="shared" si="127"/>
        <v>2012</v>
      </c>
    </row>
    <row r="2020" spans="1:20" ht="49" x14ac:dyDescent="0.25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147.685</v>
      </c>
      <c r="Q2020" s="11" t="s">
        <v>8317</v>
      </c>
      <c r="R2020" t="s">
        <v>8347</v>
      </c>
      <c r="S2020" s="16">
        <f t="shared" si="126"/>
        <v>42199.365844907406</v>
      </c>
      <c r="T2020">
        <f t="shared" si="127"/>
        <v>2015</v>
      </c>
    </row>
    <row r="2021" spans="1:20" ht="49" x14ac:dyDescent="0.25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108.96850000000001</v>
      </c>
      <c r="Q2021" s="11" t="s">
        <v>8317</v>
      </c>
      <c r="R2021" t="s">
        <v>8347</v>
      </c>
      <c r="S2021" s="16">
        <f t="shared" si="126"/>
        <v>42605.70857638889</v>
      </c>
      <c r="T2021">
        <f t="shared" si="127"/>
        <v>2016</v>
      </c>
    </row>
    <row r="2022" spans="1:20" ht="49" x14ac:dyDescent="0.25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23.647500000000001</v>
      </c>
      <c r="Q2022" s="11" t="s">
        <v>8317</v>
      </c>
      <c r="R2022" t="s">
        <v>8347</v>
      </c>
      <c r="S2022" s="16">
        <f t="shared" si="126"/>
        <v>41737.097499999996</v>
      </c>
      <c r="T2022">
        <f t="shared" si="127"/>
        <v>2014</v>
      </c>
    </row>
    <row r="2023" spans="1:20" ht="49" x14ac:dyDescent="0.25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147.94739999999999</v>
      </c>
      <c r="Q2023" s="11" t="s">
        <v>8317</v>
      </c>
      <c r="R2023" t="s">
        <v>8347</v>
      </c>
      <c r="S2023" s="16">
        <f t="shared" si="126"/>
        <v>41861.070567129631</v>
      </c>
      <c r="T2023">
        <f t="shared" si="127"/>
        <v>2014</v>
      </c>
    </row>
    <row r="2024" spans="1:20" ht="49" x14ac:dyDescent="0.25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385.0369</v>
      </c>
      <c r="Q2024" s="11" t="s">
        <v>8317</v>
      </c>
      <c r="R2024" t="s">
        <v>8347</v>
      </c>
      <c r="S2024" s="16">
        <f t="shared" si="126"/>
        <v>42502.569120370375</v>
      </c>
      <c r="T2024">
        <f t="shared" si="127"/>
        <v>2016</v>
      </c>
    </row>
    <row r="2025" spans="1:20" ht="49" x14ac:dyDescent="0.25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457.39089999999999</v>
      </c>
      <c r="Q2025" s="11" t="s">
        <v>8317</v>
      </c>
      <c r="R2025" t="s">
        <v>8347</v>
      </c>
      <c r="S2025" s="16">
        <f t="shared" si="126"/>
        <v>42136.420752314814</v>
      </c>
      <c r="T2025">
        <f t="shared" si="127"/>
        <v>2015</v>
      </c>
    </row>
    <row r="2026" spans="1:20" ht="49" x14ac:dyDescent="0.25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222.9905</v>
      </c>
      <c r="Q2026" s="11" t="s">
        <v>8317</v>
      </c>
      <c r="R2026" t="s">
        <v>8347</v>
      </c>
      <c r="S2026" s="16">
        <f t="shared" si="126"/>
        <v>41099.966944444444</v>
      </c>
      <c r="T2026">
        <f t="shared" si="127"/>
        <v>2012</v>
      </c>
    </row>
    <row r="2027" spans="1:20" ht="49" x14ac:dyDescent="0.25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220.7407</v>
      </c>
      <c r="Q2027" s="11" t="s">
        <v>8317</v>
      </c>
      <c r="R2027" t="s">
        <v>8347</v>
      </c>
      <c r="S2027" s="16">
        <f t="shared" si="126"/>
        <v>42136.184560185182</v>
      </c>
      <c r="T2027">
        <f t="shared" si="127"/>
        <v>2015</v>
      </c>
    </row>
    <row r="2028" spans="1:20" ht="33" x14ac:dyDescent="0.25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73.503900000000002</v>
      </c>
      <c r="Q2028" s="11" t="s">
        <v>8317</v>
      </c>
      <c r="R2028" t="s">
        <v>8347</v>
      </c>
      <c r="S2028" s="16">
        <f t="shared" si="126"/>
        <v>41704.735937500001</v>
      </c>
      <c r="T2028">
        <f t="shared" si="127"/>
        <v>2014</v>
      </c>
    </row>
    <row r="2029" spans="1:20" ht="49" x14ac:dyDescent="0.25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223.09649999999999</v>
      </c>
      <c r="Q2029" s="11" t="s">
        <v>8317</v>
      </c>
      <c r="R2029" t="s">
        <v>8347</v>
      </c>
      <c r="S2029" s="16">
        <f t="shared" si="126"/>
        <v>42048.813877314817</v>
      </c>
      <c r="T2029">
        <f t="shared" si="127"/>
        <v>2015</v>
      </c>
    </row>
    <row r="2030" spans="1:20" ht="33" x14ac:dyDescent="0.25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47.9114</v>
      </c>
      <c r="Q2030" s="11" t="s">
        <v>8317</v>
      </c>
      <c r="R2030" t="s">
        <v>8347</v>
      </c>
      <c r="S2030" s="16">
        <f t="shared" si="126"/>
        <v>40215.919050925928</v>
      </c>
      <c r="T2030">
        <f t="shared" si="127"/>
        <v>2010</v>
      </c>
    </row>
    <row r="2031" spans="1:20" ht="33" x14ac:dyDescent="0.25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96.063800000000001</v>
      </c>
      <c r="Q2031" s="11" t="s">
        <v>8317</v>
      </c>
      <c r="R2031" t="s">
        <v>8347</v>
      </c>
      <c r="S2031" s="16">
        <f t="shared" si="126"/>
        <v>41848.021770833337</v>
      </c>
      <c r="T2031">
        <f t="shared" si="127"/>
        <v>2014</v>
      </c>
    </row>
    <row r="2032" spans="1:20" ht="49" x14ac:dyDescent="0.25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118.6144</v>
      </c>
      <c r="Q2032" s="11" t="s">
        <v>8317</v>
      </c>
      <c r="R2032" t="s">
        <v>8347</v>
      </c>
      <c r="S2032" s="16">
        <f t="shared" si="126"/>
        <v>41212.996481481481</v>
      </c>
      <c r="T2032">
        <f t="shared" si="127"/>
        <v>2012</v>
      </c>
    </row>
    <row r="2033" spans="1:20" ht="33" x14ac:dyDescent="0.25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118.4547</v>
      </c>
      <c r="Q2033" s="11" t="s">
        <v>8317</v>
      </c>
      <c r="R2033" t="s">
        <v>8347</v>
      </c>
      <c r="S2033" s="16">
        <f t="shared" si="126"/>
        <v>41975.329317129625</v>
      </c>
      <c r="T2033">
        <f t="shared" si="127"/>
        <v>2014</v>
      </c>
    </row>
    <row r="2034" spans="1:20" ht="49" x14ac:dyDescent="0.25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143.21469999999999</v>
      </c>
      <c r="Q2034" s="11" t="s">
        <v>8317</v>
      </c>
      <c r="R2034" t="s">
        <v>8347</v>
      </c>
      <c r="S2034" s="16">
        <f t="shared" si="126"/>
        <v>42689.565671296295</v>
      </c>
      <c r="T2034">
        <f t="shared" si="127"/>
        <v>2016</v>
      </c>
    </row>
    <row r="2035" spans="1:20" ht="49" x14ac:dyDescent="0.25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282.71519999999998</v>
      </c>
      <c r="Q2035" s="11" t="s">
        <v>8317</v>
      </c>
      <c r="R2035" t="s">
        <v>8347</v>
      </c>
      <c r="S2035" s="16">
        <f t="shared" si="126"/>
        <v>41725.082384259258</v>
      </c>
      <c r="T2035">
        <f t="shared" si="127"/>
        <v>2014</v>
      </c>
    </row>
    <row r="2036" spans="1:20" ht="49" x14ac:dyDescent="0.25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593.93619999999999</v>
      </c>
      <c r="Q2036" s="11" t="s">
        <v>8317</v>
      </c>
      <c r="R2036" t="s">
        <v>8347</v>
      </c>
      <c r="S2036" s="16">
        <f t="shared" si="126"/>
        <v>42076.130011574074</v>
      </c>
      <c r="T2036">
        <f t="shared" si="127"/>
        <v>2015</v>
      </c>
    </row>
    <row r="2037" spans="1:20" ht="49" x14ac:dyDescent="0.25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262.15699999999998</v>
      </c>
      <c r="Q2037" s="11" t="s">
        <v>8317</v>
      </c>
      <c r="R2037" t="s">
        <v>8347</v>
      </c>
      <c r="S2037" s="16">
        <f t="shared" si="126"/>
        <v>42311.625081018516</v>
      </c>
      <c r="T2037">
        <f t="shared" si="127"/>
        <v>2015</v>
      </c>
    </row>
    <row r="2038" spans="1:20" ht="49" x14ac:dyDescent="0.25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46.580800000000004</v>
      </c>
      <c r="Q2038" s="11" t="s">
        <v>8317</v>
      </c>
      <c r="R2038" t="s">
        <v>8347</v>
      </c>
      <c r="S2038" s="16">
        <f t="shared" si="126"/>
        <v>41738.864803240744</v>
      </c>
      <c r="T2038">
        <f t="shared" si="127"/>
        <v>2014</v>
      </c>
    </row>
    <row r="2039" spans="1:20" ht="49" x14ac:dyDescent="0.25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70.0411</v>
      </c>
      <c r="Q2039" s="11" t="s">
        <v>8317</v>
      </c>
      <c r="R2039" t="s">
        <v>8347</v>
      </c>
      <c r="S2039" s="16">
        <f t="shared" si="126"/>
        <v>41578.210104166668</v>
      </c>
      <c r="T2039">
        <f t="shared" si="127"/>
        <v>2013</v>
      </c>
    </row>
    <row r="2040" spans="1:20" ht="49" x14ac:dyDescent="0.25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164.90690000000001</v>
      </c>
      <c r="Q2040" s="11" t="s">
        <v>8317</v>
      </c>
      <c r="R2040" t="s">
        <v>8347</v>
      </c>
      <c r="S2040" s="16">
        <f t="shared" si="126"/>
        <v>41424.27107638889</v>
      </c>
      <c r="T2040">
        <f t="shared" si="127"/>
        <v>2013</v>
      </c>
    </row>
    <row r="2041" spans="1:20" ht="33" x14ac:dyDescent="0.25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449.26389999999998</v>
      </c>
      <c r="Q2041" s="11" t="s">
        <v>8317</v>
      </c>
      <c r="R2041" t="s">
        <v>8347</v>
      </c>
      <c r="S2041" s="16">
        <f t="shared" si="126"/>
        <v>42675.438946759255</v>
      </c>
      <c r="T2041">
        <f t="shared" si="127"/>
        <v>2016</v>
      </c>
    </row>
    <row r="2042" spans="1:20" ht="33" x14ac:dyDescent="0.25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27.472799999999999</v>
      </c>
      <c r="Q2042" s="11" t="s">
        <v>8317</v>
      </c>
      <c r="R2042" t="s">
        <v>8347</v>
      </c>
      <c r="S2042" s="16">
        <f t="shared" si="126"/>
        <v>41578.927118055559</v>
      </c>
      <c r="T2042">
        <f t="shared" si="127"/>
        <v>2013</v>
      </c>
    </row>
    <row r="2043" spans="1:20" ht="49" x14ac:dyDescent="0.25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143.97499999999999</v>
      </c>
      <c r="Q2043" s="11" t="s">
        <v>8317</v>
      </c>
      <c r="R2043" t="s">
        <v>8347</v>
      </c>
      <c r="S2043" s="16">
        <f t="shared" si="126"/>
        <v>42654.525775462964</v>
      </c>
      <c r="T2043">
        <f t="shared" si="127"/>
        <v>2016</v>
      </c>
    </row>
    <row r="2044" spans="1:20" ht="49" x14ac:dyDescent="0.25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88.235699999999994</v>
      </c>
      <c r="Q2044" s="11" t="s">
        <v>8317</v>
      </c>
      <c r="R2044" t="s">
        <v>8347</v>
      </c>
      <c r="S2044" s="16">
        <f t="shared" si="126"/>
        <v>42331.708032407405</v>
      </c>
      <c r="T2044">
        <f t="shared" si="127"/>
        <v>2015</v>
      </c>
    </row>
    <row r="2045" spans="1:20" ht="49" x14ac:dyDescent="0.25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36.3264</v>
      </c>
      <c r="Q2045" s="11" t="s">
        <v>8317</v>
      </c>
      <c r="R2045" t="s">
        <v>8347</v>
      </c>
      <c r="S2045" s="16">
        <f t="shared" si="126"/>
        <v>42661.176817129628</v>
      </c>
      <c r="T2045">
        <f t="shared" si="127"/>
        <v>2016</v>
      </c>
    </row>
    <row r="2046" spans="1:20" ht="49" x14ac:dyDescent="0.25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90.177800000000005</v>
      </c>
      <c r="Q2046" s="11" t="s">
        <v>8317</v>
      </c>
      <c r="R2046" t="s">
        <v>8347</v>
      </c>
      <c r="S2046" s="16">
        <f t="shared" si="126"/>
        <v>42138.684189814812</v>
      </c>
      <c r="T2046">
        <f t="shared" si="127"/>
        <v>2015</v>
      </c>
    </row>
    <row r="2047" spans="1:20" ht="49" x14ac:dyDescent="0.25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152.62360000000001</v>
      </c>
      <c r="Q2047" s="11" t="s">
        <v>8317</v>
      </c>
      <c r="R2047" t="s">
        <v>8347</v>
      </c>
      <c r="S2047" s="16">
        <f t="shared" si="126"/>
        <v>41069.088506944441</v>
      </c>
      <c r="T2047">
        <f t="shared" si="127"/>
        <v>2012</v>
      </c>
    </row>
    <row r="2048" spans="1:20" ht="49" x14ac:dyDescent="0.25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55.8065</v>
      </c>
      <c r="Q2048" s="11" t="s">
        <v>8317</v>
      </c>
      <c r="R2048" t="s">
        <v>8347</v>
      </c>
      <c r="S2048" s="16">
        <f t="shared" si="126"/>
        <v>41387.171805555554</v>
      </c>
      <c r="T2048">
        <f t="shared" si="127"/>
        <v>2013</v>
      </c>
    </row>
    <row r="2049" spans="1:20" ht="49" x14ac:dyDescent="0.25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227.85329999999999</v>
      </c>
      <c r="Q2049" s="11" t="s">
        <v>8317</v>
      </c>
      <c r="R2049" t="s">
        <v>8347</v>
      </c>
      <c r="S2049" s="16">
        <f t="shared" si="126"/>
        <v>42081.903587962966</v>
      </c>
      <c r="T2049">
        <f t="shared" si="127"/>
        <v>2015</v>
      </c>
    </row>
    <row r="2050" spans="1:20" ht="49" x14ac:dyDescent="0.25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IFERROR(ROUND(E2050/L2050,4),0)</f>
        <v>91.829899999999995</v>
      </c>
      <c r="Q2050" s="11" t="s">
        <v>8317</v>
      </c>
      <c r="R2050" t="s">
        <v>8347</v>
      </c>
      <c r="S2050" s="16">
        <f t="shared" ref="S2050:S2113" si="130">(((J2050/60)/60)/24)+DATE(1970,1,1)</f>
        <v>41387.651516203703</v>
      </c>
      <c r="T2050">
        <f t="shared" si="127"/>
        <v>2013</v>
      </c>
    </row>
    <row r="2051" spans="1:20" ht="17" x14ac:dyDescent="0.25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80.991</v>
      </c>
      <c r="Q2051" s="11" t="s">
        <v>8317</v>
      </c>
      <c r="R2051" t="s">
        <v>8347</v>
      </c>
      <c r="S2051" s="16">
        <f t="shared" si="130"/>
        <v>41575.527349537035</v>
      </c>
      <c r="T2051">
        <f t="shared" ref="T2051:T2114" si="131">YEAR(S2051)</f>
        <v>2013</v>
      </c>
    </row>
    <row r="2052" spans="1:20" ht="49" x14ac:dyDescent="0.25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278.39409999999998</v>
      </c>
      <c r="Q2052" s="11" t="s">
        <v>8317</v>
      </c>
      <c r="R2052" t="s">
        <v>8347</v>
      </c>
      <c r="S2052" s="16">
        <f t="shared" si="130"/>
        <v>42115.071504629625</v>
      </c>
      <c r="T2052">
        <f t="shared" si="131"/>
        <v>2015</v>
      </c>
    </row>
    <row r="2053" spans="1:20" ht="49" x14ac:dyDescent="0.25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43.094999999999999</v>
      </c>
      <c r="Q2053" s="11" t="s">
        <v>8317</v>
      </c>
      <c r="R2053" t="s">
        <v>8347</v>
      </c>
      <c r="S2053" s="16">
        <f t="shared" si="130"/>
        <v>41604.022418981483</v>
      </c>
      <c r="T2053">
        <f t="shared" si="131"/>
        <v>2013</v>
      </c>
    </row>
    <row r="2054" spans="1:20" ht="49" x14ac:dyDescent="0.25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326.2921</v>
      </c>
      <c r="Q2054" s="11" t="s">
        <v>8317</v>
      </c>
      <c r="R2054" t="s">
        <v>8347</v>
      </c>
      <c r="S2054" s="16">
        <f t="shared" si="130"/>
        <v>42375.08394675926</v>
      </c>
      <c r="T2054">
        <f t="shared" si="131"/>
        <v>2016</v>
      </c>
    </row>
    <row r="2055" spans="1:20" ht="49" x14ac:dyDescent="0.25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41.7438</v>
      </c>
      <c r="Q2055" s="11" t="s">
        <v>8317</v>
      </c>
      <c r="R2055" t="s">
        <v>8347</v>
      </c>
      <c r="S2055" s="16">
        <f t="shared" si="130"/>
        <v>42303.617488425924</v>
      </c>
      <c r="T2055">
        <f t="shared" si="131"/>
        <v>2015</v>
      </c>
    </row>
    <row r="2056" spans="1:20" ht="49" x14ac:dyDescent="0.25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64.020899999999997</v>
      </c>
      <c r="Q2056" s="11" t="s">
        <v>8317</v>
      </c>
      <c r="R2056" t="s">
        <v>8347</v>
      </c>
      <c r="S2056" s="16">
        <f t="shared" si="130"/>
        <v>41731.520949074074</v>
      </c>
      <c r="T2056">
        <f t="shared" si="131"/>
        <v>2014</v>
      </c>
    </row>
    <row r="2057" spans="1:20" ht="49" x14ac:dyDescent="0.25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99.455399999999997</v>
      </c>
      <c r="Q2057" s="11" t="s">
        <v>8317</v>
      </c>
      <c r="R2057" t="s">
        <v>8347</v>
      </c>
      <c r="S2057" s="16">
        <f t="shared" si="130"/>
        <v>41946.674108796295</v>
      </c>
      <c r="T2057">
        <f t="shared" si="131"/>
        <v>2014</v>
      </c>
    </row>
    <row r="2058" spans="1:20" ht="49" x14ac:dyDescent="0.25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138.49459999999999</v>
      </c>
      <c r="Q2058" s="11" t="s">
        <v>8317</v>
      </c>
      <c r="R2058" t="s">
        <v>8347</v>
      </c>
      <c r="S2058" s="16">
        <f t="shared" si="130"/>
        <v>41351.76090277778</v>
      </c>
      <c r="T2058">
        <f t="shared" si="131"/>
        <v>2013</v>
      </c>
    </row>
    <row r="2059" spans="1:20" ht="49" x14ac:dyDescent="0.25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45.547800000000002</v>
      </c>
      <c r="Q2059" s="11" t="s">
        <v>8317</v>
      </c>
      <c r="R2059" t="s">
        <v>8347</v>
      </c>
      <c r="S2059" s="16">
        <f t="shared" si="130"/>
        <v>42396.494583333333</v>
      </c>
      <c r="T2059">
        <f t="shared" si="131"/>
        <v>2016</v>
      </c>
    </row>
    <row r="2060" spans="1:20" ht="33" x14ac:dyDescent="0.25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10.507300000000001</v>
      </c>
      <c r="Q2060" s="11" t="s">
        <v>8317</v>
      </c>
      <c r="R2060" t="s">
        <v>8347</v>
      </c>
      <c r="S2060" s="16">
        <f t="shared" si="130"/>
        <v>42026.370717592596</v>
      </c>
      <c r="T2060">
        <f t="shared" si="131"/>
        <v>2015</v>
      </c>
    </row>
    <row r="2061" spans="1:20" ht="49" x14ac:dyDescent="0.25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114.7653</v>
      </c>
      <c r="Q2061" s="11" t="s">
        <v>8317</v>
      </c>
      <c r="R2061" t="s">
        <v>8347</v>
      </c>
      <c r="S2061" s="16">
        <f t="shared" si="130"/>
        <v>42361.602476851855</v>
      </c>
      <c r="T2061">
        <f t="shared" si="131"/>
        <v>2015</v>
      </c>
    </row>
    <row r="2062" spans="1:20" ht="49" x14ac:dyDescent="0.25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35.997100000000003</v>
      </c>
      <c r="Q2062" s="11" t="s">
        <v>8317</v>
      </c>
      <c r="R2062" t="s">
        <v>8347</v>
      </c>
      <c r="S2062" s="16">
        <f t="shared" si="130"/>
        <v>41783.642939814818</v>
      </c>
      <c r="T2062">
        <f t="shared" si="131"/>
        <v>2014</v>
      </c>
    </row>
    <row r="2063" spans="1:20" ht="49" x14ac:dyDescent="0.25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154.17140000000001</v>
      </c>
      <c r="Q2063" s="11" t="s">
        <v>8317</v>
      </c>
      <c r="R2063" t="s">
        <v>8347</v>
      </c>
      <c r="S2063" s="16">
        <f t="shared" si="130"/>
        <v>42705.764513888891</v>
      </c>
      <c r="T2063">
        <f t="shared" si="131"/>
        <v>2016</v>
      </c>
    </row>
    <row r="2064" spans="1:20" ht="49" x14ac:dyDescent="0.25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566.38919999999996</v>
      </c>
      <c r="Q2064" s="11" t="s">
        <v>8317</v>
      </c>
      <c r="R2064" t="s">
        <v>8347</v>
      </c>
      <c r="S2064" s="16">
        <f t="shared" si="130"/>
        <v>42423.3830787037</v>
      </c>
      <c r="T2064">
        <f t="shared" si="131"/>
        <v>2016</v>
      </c>
    </row>
    <row r="2065" spans="1:20" ht="33" x14ac:dyDescent="0.25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120.8571</v>
      </c>
      <c r="Q2065" s="11" t="s">
        <v>8317</v>
      </c>
      <c r="R2065" t="s">
        <v>8347</v>
      </c>
      <c r="S2065" s="16">
        <f t="shared" si="130"/>
        <v>42472.73265046296</v>
      </c>
      <c r="T2065">
        <f t="shared" si="131"/>
        <v>2016</v>
      </c>
    </row>
    <row r="2066" spans="1:20" ht="49" x14ac:dyDescent="0.25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86.163799999999995</v>
      </c>
      <c r="Q2066" s="11" t="s">
        <v>8317</v>
      </c>
      <c r="R2066" t="s">
        <v>8347</v>
      </c>
      <c r="S2066" s="16">
        <f t="shared" si="130"/>
        <v>41389.364849537036</v>
      </c>
      <c r="T2066">
        <f t="shared" si="131"/>
        <v>2013</v>
      </c>
    </row>
    <row r="2067" spans="1:20" ht="49" x14ac:dyDescent="0.25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51.2121</v>
      </c>
      <c r="Q2067" s="11" t="s">
        <v>8317</v>
      </c>
      <c r="R2067" t="s">
        <v>8347</v>
      </c>
      <c r="S2067" s="16">
        <f t="shared" si="130"/>
        <v>41603.333668981482</v>
      </c>
      <c r="T2067">
        <f t="shared" si="131"/>
        <v>2013</v>
      </c>
    </row>
    <row r="2068" spans="1:20" ht="49" x14ac:dyDescent="0.25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67.261499999999998</v>
      </c>
      <c r="Q2068" s="11" t="s">
        <v>8317</v>
      </c>
      <c r="R2068" t="s">
        <v>8347</v>
      </c>
      <c r="S2068" s="16">
        <f t="shared" si="130"/>
        <v>41844.771793981483</v>
      </c>
      <c r="T2068">
        <f t="shared" si="131"/>
        <v>2014</v>
      </c>
    </row>
    <row r="2069" spans="1:20" ht="49" x14ac:dyDescent="0.25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>
        <f t="shared" si="131"/>
        <v>2015</v>
      </c>
    </row>
    <row r="2070" spans="1:20" ht="49" x14ac:dyDescent="0.25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346.13119999999998</v>
      </c>
      <c r="Q2070" s="11" t="s">
        <v>8317</v>
      </c>
      <c r="R2070" t="s">
        <v>8347</v>
      </c>
      <c r="S2070" s="16">
        <f t="shared" si="130"/>
        <v>42633.841608796298</v>
      </c>
      <c r="T2070">
        <f t="shared" si="131"/>
        <v>2016</v>
      </c>
    </row>
    <row r="2071" spans="1:20" ht="49" x14ac:dyDescent="0.25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244.1191</v>
      </c>
      <c r="Q2071" s="11" t="s">
        <v>8317</v>
      </c>
      <c r="R2071" t="s">
        <v>8347</v>
      </c>
      <c r="S2071" s="16">
        <f t="shared" si="130"/>
        <v>42340.972118055557</v>
      </c>
      <c r="T2071">
        <f t="shared" si="131"/>
        <v>2015</v>
      </c>
    </row>
    <row r="2072" spans="1:20" ht="49" x14ac:dyDescent="0.25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259.25420000000003</v>
      </c>
      <c r="Q2072" s="11" t="s">
        <v>8317</v>
      </c>
      <c r="R2072" t="s">
        <v>8347</v>
      </c>
      <c r="S2072" s="16">
        <f t="shared" si="130"/>
        <v>42519.6565162037</v>
      </c>
      <c r="T2072">
        <f t="shared" si="131"/>
        <v>2016</v>
      </c>
    </row>
    <row r="2073" spans="1:20" ht="49" x14ac:dyDescent="0.25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201.964</v>
      </c>
      <c r="Q2073" s="11" t="s">
        <v>8317</v>
      </c>
      <c r="R2073" t="s">
        <v>8347</v>
      </c>
      <c r="S2073" s="16">
        <f t="shared" si="130"/>
        <v>42600.278749999998</v>
      </c>
      <c r="T2073">
        <f t="shared" si="131"/>
        <v>2016</v>
      </c>
    </row>
    <row r="2074" spans="1:20" ht="49" x14ac:dyDescent="0.25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226.20859999999999</v>
      </c>
      <c r="Q2074" s="11" t="s">
        <v>8317</v>
      </c>
      <c r="R2074" t="s">
        <v>8347</v>
      </c>
      <c r="S2074" s="16">
        <f t="shared" si="130"/>
        <v>42467.581388888888</v>
      </c>
      <c r="T2074">
        <f t="shared" si="131"/>
        <v>2016</v>
      </c>
    </row>
    <row r="2075" spans="1:20" ht="49" x14ac:dyDescent="0.25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>
        <f t="shared" si="131"/>
        <v>2015</v>
      </c>
    </row>
    <row r="2076" spans="1:20" ht="33" x14ac:dyDescent="0.25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>
        <f t="shared" si="131"/>
        <v>2016</v>
      </c>
    </row>
    <row r="2077" spans="1:20" ht="49" x14ac:dyDescent="0.25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20.465900000000001</v>
      </c>
      <c r="Q2077" s="11" t="s">
        <v>8317</v>
      </c>
      <c r="R2077" t="s">
        <v>8347</v>
      </c>
      <c r="S2077" s="16">
        <f t="shared" si="130"/>
        <v>41450.681574074071</v>
      </c>
      <c r="T2077">
        <f t="shared" si="131"/>
        <v>2013</v>
      </c>
    </row>
    <row r="2078" spans="1:20" ht="33" x14ac:dyDescent="0.25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116.35299999999999</v>
      </c>
      <c r="Q2078" s="11" t="s">
        <v>8317</v>
      </c>
      <c r="R2078" t="s">
        <v>8347</v>
      </c>
      <c r="S2078" s="16">
        <f t="shared" si="130"/>
        <v>41803.880659722221</v>
      </c>
      <c r="T2078">
        <f t="shared" si="131"/>
        <v>2014</v>
      </c>
    </row>
    <row r="2079" spans="1:20" ht="49" x14ac:dyDescent="0.25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307.20209999999997</v>
      </c>
      <c r="Q2079" s="11" t="s">
        <v>8317</v>
      </c>
      <c r="R2079" t="s">
        <v>8347</v>
      </c>
      <c r="S2079" s="16">
        <f t="shared" si="130"/>
        <v>42103.042546296296</v>
      </c>
      <c r="T2079">
        <f t="shared" si="131"/>
        <v>2015</v>
      </c>
    </row>
    <row r="2080" spans="1:20" ht="49" x14ac:dyDescent="0.25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546.6875</v>
      </c>
      <c r="Q2080" s="11" t="s">
        <v>8317</v>
      </c>
      <c r="R2080" t="s">
        <v>8347</v>
      </c>
      <c r="S2080" s="16">
        <f t="shared" si="130"/>
        <v>42692.771493055552</v>
      </c>
      <c r="T2080">
        <f t="shared" si="131"/>
        <v>2016</v>
      </c>
    </row>
    <row r="2081" spans="1:20" ht="49" x14ac:dyDescent="0.25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47.474499999999999</v>
      </c>
      <c r="Q2081" s="11" t="s">
        <v>8317</v>
      </c>
      <c r="R2081" t="s">
        <v>8347</v>
      </c>
      <c r="S2081" s="16">
        <f t="shared" si="130"/>
        <v>42150.71056712963</v>
      </c>
      <c r="T2081">
        <f t="shared" si="131"/>
        <v>2015</v>
      </c>
    </row>
    <row r="2082" spans="1:20" ht="49" x14ac:dyDescent="0.25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>
        <f t="shared" si="131"/>
        <v>2015</v>
      </c>
    </row>
    <row r="2083" spans="1:20" ht="49" x14ac:dyDescent="0.25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72.909099999999995</v>
      </c>
      <c r="Q2083" s="11" t="s">
        <v>8323</v>
      </c>
      <c r="R2083" t="s">
        <v>8327</v>
      </c>
      <c r="S2083" s="16">
        <f t="shared" si="130"/>
        <v>41004.156886574077</v>
      </c>
      <c r="T2083">
        <f t="shared" si="131"/>
        <v>2012</v>
      </c>
    </row>
    <row r="2084" spans="1:20" ht="49" x14ac:dyDescent="0.25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43.710500000000003</v>
      </c>
      <c r="Q2084" s="11" t="s">
        <v>8323</v>
      </c>
      <c r="R2084" t="s">
        <v>8327</v>
      </c>
      <c r="S2084" s="16">
        <f t="shared" si="130"/>
        <v>40811.120324074072</v>
      </c>
      <c r="T2084">
        <f t="shared" si="131"/>
        <v>2011</v>
      </c>
    </row>
    <row r="2085" spans="1:20" ht="49" x14ac:dyDescent="0.25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>
        <f t="shared" si="131"/>
        <v>2012</v>
      </c>
    </row>
    <row r="2086" spans="1:20" ht="49" x14ac:dyDescent="0.25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70.652199999999993</v>
      </c>
      <c r="Q2086" s="11" t="s">
        <v>8323</v>
      </c>
      <c r="R2086" t="s">
        <v>8327</v>
      </c>
      <c r="S2086" s="16">
        <f t="shared" si="130"/>
        <v>41731.833124999997</v>
      </c>
      <c r="T2086">
        <f t="shared" si="131"/>
        <v>2014</v>
      </c>
    </row>
    <row r="2087" spans="1:20" ht="49" x14ac:dyDescent="0.25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89.301199999999994</v>
      </c>
      <c r="Q2087" s="11" t="s">
        <v>8323</v>
      </c>
      <c r="R2087" t="s">
        <v>8327</v>
      </c>
      <c r="S2087" s="16">
        <f t="shared" si="130"/>
        <v>41075.835497685184</v>
      </c>
      <c r="T2087">
        <f t="shared" si="131"/>
        <v>2012</v>
      </c>
    </row>
    <row r="2088" spans="1:20" ht="49" x14ac:dyDescent="0.25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115.0857</v>
      </c>
      <c r="Q2088" s="11" t="s">
        <v>8323</v>
      </c>
      <c r="R2088" t="s">
        <v>8327</v>
      </c>
      <c r="S2088" s="16">
        <f t="shared" si="130"/>
        <v>40860.67050925926</v>
      </c>
      <c r="T2088">
        <f t="shared" si="131"/>
        <v>2011</v>
      </c>
    </row>
    <row r="2089" spans="1:20" ht="49" x14ac:dyDescent="0.25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>
        <f t="shared" si="131"/>
        <v>2011</v>
      </c>
    </row>
    <row r="2090" spans="1:20" ht="49" x14ac:dyDescent="0.25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46.204300000000003</v>
      </c>
      <c r="Q2090" s="11" t="s">
        <v>8323</v>
      </c>
      <c r="R2090" t="s">
        <v>8327</v>
      </c>
      <c r="S2090" s="16">
        <f t="shared" si="130"/>
        <v>40395.714722222219</v>
      </c>
      <c r="T2090">
        <f t="shared" si="131"/>
        <v>2010</v>
      </c>
    </row>
    <row r="2091" spans="1:20" ht="33" x14ac:dyDescent="0.25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48.548499999999997</v>
      </c>
      <c r="Q2091" s="11" t="s">
        <v>8323</v>
      </c>
      <c r="R2091" t="s">
        <v>8327</v>
      </c>
      <c r="S2091" s="16">
        <f t="shared" si="130"/>
        <v>41453.076319444444</v>
      </c>
      <c r="T2091">
        <f t="shared" si="131"/>
        <v>2013</v>
      </c>
    </row>
    <row r="2092" spans="1:20" ht="49" x14ac:dyDescent="0.25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57.520200000000003</v>
      </c>
      <c r="Q2092" s="11" t="s">
        <v>8323</v>
      </c>
      <c r="R2092" t="s">
        <v>8327</v>
      </c>
      <c r="S2092" s="16">
        <f t="shared" si="130"/>
        <v>41299.381423611114</v>
      </c>
      <c r="T2092">
        <f t="shared" si="131"/>
        <v>2013</v>
      </c>
    </row>
    <row r="2093" spans="1:20" ht="49" x14ac:dyDescent="0.25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88.147199999999998</v>
      </c>
      <c r="Q2093" s="11" t="s">
        <v>8323</v>
      </c>
      <c r="R2093" t="s">
        <v>8327</v>
      </c>
      <c r="S2093" s="16">
        <f t="shared" si="130"/>
        <v>40555.322662037033</v>
      </c>
      <c r="T2093">
        <f t="shared" si="131"/>
        <v>2011</v>
      </c>
    </row>
    <row r="2094" spans="1:20" ht="49" x14ac:dyDescent="0.25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110.4909</v>
      </c>
      <c r="Q2094" s="11" t="s">
        <v>8323</v>
      </c>
      <c r="R2094" t="s">
        <v>8327</v>
      </c>
      <c r="S2094" s="16">
        <f t="shared" si="130"/>
        <v>40763.707546296297</v>
      </c>
      <c r="T2094">
        <f t="shared" si="131"/>
        <v>2011</v>
      </c>
    </row>
    <row r="2095" spans="1:20" ht="49" x14ac:dyDescent="0.25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66.826099999999997</v>
      </c>
      <c r="Q2095" s="11" t="s">
        <v>8323</v>
      </c>
      <c r="R2095" t="s">
        <v>8327</v>
      </c>
      <c r="S2095" s="16">
        <f t="shared" si="130"/>
        <v>41205.854537037041</v>
      </c>
      <c r="T2095">
        <f t="shared" si="131"/>
        <v>2012</v>
      </c>
    </row>
    <row r="2096" spans="1:20" ht="49" x14ac:dyDescent="0.25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58.597200000000001</v>
      </c>
      <c r="Q2096" s="11" t="s">
        <v>8323</v>
      </c>
      <c r="R2096" t="s">
        <v>8327</v>
      </c>
      <c r="S2096" s="16">
        <f t="shared" si="130"/>
        <v>40939.02002314815</v>
      </c>
      <c r="T2096">
        <f t="shared" si="131"/>
        <v>2012</v>
      </c>
    </row>
    <row r="2097" spans="1:20" ht="49" x14ac:dyDescent="0.25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113.63639999999999</v>
      </c>
      <c r="Q2097" s="11" t="s">
        <v>8323</v>
      </c>
      <c r="R2097" t="s">
        <v>8327</v>
      </c>
      <c r="S2097" s="16">
        <f t="shared" si="130"/>
        <v>40758.733483796292</v>
      </c>
      <c r="T2097">
        <f t="shared" si="131"/>
        <v>2011</v>
      </c>
    </row>
    <row r="2098" spans="1:20" ht="49" x14ac:dyDescent="0.25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43.571399999999997</v>
      </c>
      <c r="Q2098" s="11" t="s">
        <v>8323</v>
      </c>
      <c r="R2098" t="s">
        <v>8327</v>
      </c>
      <c r="S2098" s="16">
        <f t="shared" si="130"/>
        <v>41192.758506944447</v>
      </c>
      <c r="T2098">
        <f t="shared" si="131"/>
        <v>2012</v>
      </c>
    </row>
    <row r="2099" spans="1:20" ht="49" x14ac:dyDescent="0.25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78.947400000000002</v>
      </c>
      <c r="Q2099" s="11" t="s">
        <v>8323</v>
      </c>
      <c r="R2099" t="s">
        <v>8327</v>
      </c>
      <c r="S2099" s="16">
        <f t="shared" si="130"/>
        <v>40818.58489583333</v>
      </c>
      <c r="T2099">
        <f t="shared" si="131"/>
        <v>2011</v>
      </c>
    </row>
    <row r="2100" spans="1:20" ht="49" x14ac:dyDescent="0.25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188.125</v>
      </c>
      <c r="Q2100" s="11" t="s">
        <v>8323</v>
      </c>
      <c r="R2100" t="s">
        <v>8327</v>
      </c>
      <c r="S2100" s="16">
        <f t="shared" si="130"/>
        <v>40946.11383101852</v>
      </c>
      <c r="T2100">
        <f t="shared" si="131"/>
        <v>2012</v>
      </c>
    </row>
    <row r="2101" spans="1:20" ht="17" x14ac:dyDescent="0.25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63.031700000000001</v>
      </c>
      <c r="Q2101" s="11" t="s">
        <v>8323</v>
      </c>
      <c r="R2101" t="s">
        <v>8327</v>
      </c>
      <c r="S2101" s="16">
        <f t="shared" si="130"/>
        <v>42173.746342592596</v>
      </c>
      <c r="T2101">
        <f t="shared" si="131"/>
        <v>2015</v>
      </c>
    </row>
    <row r="2102" spans="1:20" ht="49" x14ac:dyDescent="0.25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30.3704</v>
      </c>
      <c r="Q2102" s="11" t="s">
        <v>8323</v>
      </c>
      <c r="R2102" t="s">
        <v>8327</v>
      </c>
      <c r="S2102" s="16">
        <f t="shared" si="130"/>
        <v>41074.834965277776</v>
      </c>
      <c r="T2102">
        <f t="shared" si="131"/>
        <v>2012</v>
      </c>
    </row>
    <row r="2103" spans="1:20" ht="49" x14ac:dyDescent="0.25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51.4773</v>
      </c>
      <c r="Q2103" s="11" t="s">
        <v>8323</v>
      </c>
      <c r="R2103" t="s">
        <v>8327</v>
      </c>
      <c r="S2103" s="16">
        <f t="shared" si="130"/>
        <v>40892.149467592593</v>
      </c>
      <c r="T2103">
        <f t="shared" si="131"/>
        <v>2011</v>
      </c>
    </row>
    <row r="2104" spans="1:20" ht="49" x14ac:dyDescent="0.25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35.789499999999997</v>
      </c>
      <c r="Q2104" s="11" t="s">
        <v>8323</v>
      </c>
      <c r="R2104" t="s">
        <v>8327</v>
      </c>
      <c r="S2104" s="16">
        <f t="shared" si="130"/>
        <v>40638.868611111109</v>
      </c>
      <c r="T2104">
        <f t="shared" si="131"/>
        <v>2011</v>
      </c>
    </row>
    <row r="2105" spans="1:20" ht="33" x14ac:dyDescent="0.25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98.817400000000006</v>
      </c>
      <c r="Q2105" s="11" t="s">
        <v>8323</v>
      </c>
      <c r="R2105" t="s">
        <v>8327</v>
      </c>
      <c r="S2105" s="16">
        <f t="shared" si="130"/>
        <v>41192.754942129628</v>
      </c>
      <c r="T2105">
        <f t="shared" si="131"/>
        <v>2012</v>
      </c>
    </row>
    <row r="2106" spans="1:20" ht="49" x14ac:dyDescent="0.25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>
        <f t="shared" si="131"/>
        <v>2013</v>
      </c>
    </row>
    <row r="2107" spans="1:20" ht="33" x14ac:dyDescent="0.25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51.313099999999999</v>
      </c>
      <c r="Q2107" s="11" t="s">
        <v>8323</v>
      </c>
      <c r="R2107" t="s">
        <v>8327</v>
      </c>
      <c r="S2107" s="16">
        <f t="shared" si="130"/>
        <v>41951.788807870369</v>
      </c>
      <c r="T2107">
        <f t="shared" si="131"/>
        <v>2014</v>
      </c>
    </row>
    <row r="2108" spans="1:20" ht="49" x14ac:dyDescent="0.25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53.5227</v>
      </c>
      <c r="Q2108" s="11" t="s">
        <v>8323</v>
      </c>
      <c r="R2108" t="s">
        <v>8327</v>
      </c>
      <c r="S2108" s="16">
        <f t="shared" si="130"/>
        <v>41270.21497685185</v>
      </c>
      <c r="T2108">
        <f t="shared" si="131"/>
        <v>2012</v>
      </c>
    </row>
    <row r="2109" spans="1:20" ht="49" x14ac:dyDescent="0.25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37.149299999999997</v>
      </c>
      <c r="Q2109" s="11" t="s">
        <v>8323</v>
      </c>
      <c r="R2109" t="s">
        <v>8327</v>
      </c>
      <c r="S2109" s="16">
        <f t="shared" si="130"/>
        <v>41934.71056712963</v>
      </c>
      <c r="T2109">
        <f t="shared" si="131"/>
        <v>2014</v>
      </c>
    </row>
    <row r="2110" spans="1:20" ht="49" x14ac:dyDescent="0.25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89.895300000000006</v>
      </c>
      <c r="Q2110" s="11" t="s">
        <v>8323</v>
      </c>
      <c r="R2110" t="s">
        <v>8327</v>
      </c>
      <c r="S2110" s="16">
        <f t="shared" si="130"/>
        <v>41135.175694444442</v>
      </c>
      <c r="T2110">
        <f t="shared" si="131"/>
        <v>2012</v>
      </c>
    </row>
    <row r="2111" spans="1:20" ht="33" x14ac:dyDescent="0.25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106.52500000000001</v>
      </c>
      <c r="Q2111" s="11" t="s">
        <v>8323</v>
      </c>
      <c r="R2111" t="s">
        <v>8327</v>
      </c>
      <c r="S2111" s="16">
        <f t="shared" si="130"/>
        <v>42160.708530092597</v>
      </c>
      <c r="T2111">
        <f t="shared" si="131"/>
        <v>2015</v>
      </c>
    </row>
    <row r="2112" spans="1:20" ht="33" x14ac:dyDescent="0.25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52.815800000000003</v>
      </c>
      <c r="Q2112" s="11" t="s">
        <v>8323</v>
      </c>
      <c r="R2112" t="s">
        <v>8327</v>
      </c>
      <c r="S2112" s="16">
        <f t="shared" si="130"/>
        <v>41759.670937499999</v>
      </c>
      <c r="T2112">
        <f t="shared" si="131"/>
        <v>2014</v>
      </c>
    </row>
    <row r="2113" spans="1:20" ht="49" x14ac:dyDescent="0.25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54.615400000000001</v>
      </c>
      <c r="Q2113" s="11" t="s">
        <v>8323</v>
      </c>
      <c r="R2113" t="s">
        <v>8327</v>
      </c>
      <c r="S2113" s="16">
        <f t="shared" si="130"/>
        <v>40703.197048611109</v>
      </c>
      <c r="T2113">
        <f t="shared" si="131"/>
        <v>2011</v>
      </c>
    </row>
    <row r="2114" spans="1:20" ht="49" x14ac:dyDescent="0.25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IFERROR(ROUND(E2114/L2114,4),0)</f>
        <v>27.2727</v>
      </c>
      <c r="Q2114" s="11" t="s">
        <v>8323</v>
      </c>
      <c r="R2114" t="s">
        <v>8327</v>
      </c>
      <c r="S2114" s="16">
        <f t="shared" ref="S2114:S2177" si="134">(((J2114/60)/60)/24)+DATE(1970,1,1)</f>
        <v>41365.928159722222</v>
      </c>
      <c r="T2114">
        <f t="shared" si="131"/>
        <v>2013</v>
      </c>
    </row>
    <row r="2115" spans="1:20" ht="33" x14ac:dyDescent="0.25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68.598100000000002</v>
      </c>
      <c r="Q2115" s="11" t="s">
        <v>8323</v>
      </c>
      <c r="R2115" t="s">
        <v>8327</v>
      </c>
      <c r="S2115" s="16">
        <f t="shared" si="134"/>
        <v>41870.86546296296</v>
      </c>
      <c r="T2115">
        <f t="shared" ref="T2115:T2178" si="135">YEAR(S2115)</f>
        <v>2014</v>
      </c>
    </row>
    <row r="2116" spans="1:20" ht="49" x14ac:dyDescent="0.25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35.612200000000001</v>
      </c>
      <c r="Q2116" s="11" t="s">
        <v>8323</v>
      </c>
      <c r="R2116" t="s">
        <v>8327</v>
      </c>
      <c r="S2116" s="16">
        <f t="shared" si="134"/>
        <v>40458.815625000003</v>
      </c>
      <c r="T2116">
        <f t="shared" si="135"/>
        <v>2010</v>
      </c>
    </row>
    <row r="2117" spans="1:20" ht="49" x14ac:dyDescent="0.25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94.027799999999999</v>
      </c>
      <c r="Q2117" s="11" t="s">
        <v>8323</v>
      </c>
      <c r="R2117" t="s">
        <v>8327</v>
      </c>
      <c r="S2117" s="16">
        <f t="shared" si="134"/>
        <v>40564.081030092595</v>
      </c>
      <c r="T2117">
        <f t="shared" si="135"/>
        <v>2011</v>
      </c>
    </row>
    <row r="2118" spans="1:20" ht="49" x14ac:dyDescent="0.25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526.45650000000001</v>
      </c>
      <c r="Q2118" s="11" t="s">
        <v>8323</v>
      </c>
      <c r="R2118" t="s">
        <v>8327</v>
      </c>
      <c r="S2118" s="16">
        <f t="shared" si="134"/>
        <v>41136.777812500004</v>
      </c>
      <c r="T2118">
        <f t="shared" si="135"/>
        <v>2012</v>
      </c>
    </row>
    <row r="2119" spans="1:20" ht="49" x14ac:dyDescent="0.25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50.6571</v>
      </c>
      <c r="Q2119" s="11" t="s">
        <v>8323</v>
      </c>
      <c r="R2119" t="s">
        <v>8327</v>
      </c>
      <c r="S2119" s="16">
        <f t="shared" si="134"/>
        <v>42290.059594907405</v>
      </c>
      <c r="T2119">
        <f t="shared" si="135"/>
        <v>2015</v>
      </c>
    </row>
    <row r="2120" spans="1:20" ht="33" x14ac:dyDescent="0.25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79.182900000000004</v>
      </c>
      <c r="Q2120" s="11" t="s">
        <v>8323</v>
      </c>
      <c r="R2120" t="s">
        <v>8327</v>
      </c>
      <c r="S2120" s="16">
        <f t="shared" si="134"/>
        <v>40718.839537037034</v>
      </c>
      <c r="T2120">
        <f t="shared" si="135"/>
        <v>2011</v>
      </c>
    </row>
    <row r="2121" spans="1:20" ht="49" x14ac:dyDescent="0.25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91.590900000000005</v>
      </c>
      <c r="Q2121" s="11" t="s">
        <v>8323</v>
      </c>
      <c r="R2121" t="s">
        <v>8327</v>
      </c>
      <c r="S2121" s="16">
        <f t="shared" si="134"/>
        <v>41107.130150462966</v>
      </c>
      <c r="T2121">
        <f t="shared" si="135"/>
        <v>2012</v>
      </c>
    </row>
    <row r="2122" spans="1:20" ht="49" x14ac:dyDescent="0.25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116.9628</v>
      </c>
      <c r="Q2122" s="11" t="s">
        <v>8323</v>
      </c>
      <c r="R2122" t="s">
        <v>8327</v>
      </c>
      <c r="S2122" s="16">
        <f t="shared" si="134"/>
        <v>41591.964537037034</v>
      </c>
      <c r="T2122">
        <f t="shared" si="135"/>
        <v>2013</v>
      </c>
    </row>
    <row r="2123" spans="1:20" ht="33" x14ac:dyDescent="0.25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>
        <f t="shared" si="135"/>
        <v>2016</v>
      </c>
    </row>
    <row r="2124" spans="1:20" ht="33" x14ac:dyDescent="0.25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103.33329999999999</v>
      </c>
      <c r="Q2124" s="11" t="s">
        <v>8331</v>
      </c>
      <c r="R2124" t="s">
        <v>8332</v>
      </c>
      <c r="S2124" s="16">
        <f t="shared" si="134"/>
        <v>42712.300567129627</v>
      </c>
      <c r="T2124">
        <f t="shared" si="135"/>
        <v>2016</v>
      </c>
    </row>
    <row r="2125" spans="1:20" ht="65" x14ac:dyDescent="0.25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>
        <f t="shared" si="135"/>
        <v>2010</v>
      </c>
    </row>
    <row r="2126" spans="1:20" ht="49" x14ac:dyDescent="0.25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>
        <f t="shared" si="135"/>
        <v>2010</v>
      </c>
    </row>
    <row r="2127" spans="1:20" ht="49" x14ac:dyDescent="0.25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31.555599999999998</v>
      </c>
      <c r="Q2127" s="11" t="s">
        <v>8331</v>
      </c>
      <c r="R2127" t="s">
        <v>8332</v>
      </c>
      <c r="S2127" s="16">
        <f t="shared" si="134"/>
        <v>42191.023530092592</v>
      </c>
      <c r="T2127">
        <f t="shared" si="135"/>
        <v>2015</v>
      </c>
    </row>
    <row r="2128" spans="1:20" ht="49" x14ac:dyDescent="0.25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>
        <f t="shared" si="135"/>
        <v>2014</v>
      </c>
    </row>
    <row r="2129" spans="1:20" ht="17" x14ac:dyDescent="0.25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34.220300000000002</v>
      </c>
      <c r="Q2129" s="11" t="s">
        <v>8331</v>
      </c>
      <c r="R2129" t="s">
        <v>8332</v>
      </c>
      <c r="S2129" s="16">
        <f t="shared" si="134"/>
        <v>42045.50535879629</v>
      </c>
      <c r="T2129">
        <f t="shared" si="135"/>
        <v>2015</v>
      </c>
    </row>
    <row r="2130" spans="1:20" ht="49" x14ac:dyDescent="0.25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>
        <f t="shared" si="135"/>
        <v>2014</v>
      </c>
    </row>
    <row r="2131" spans="1:20" ht="49" x14ac:dyDescent="0.25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19.666699999999999</v>
      </c>
      <c r="Q2131" s="11" t="s">
        <v>8331</v>
      </c>
      <c r="R2131" t="s">
        <v>8332</v>
      </c>
      <c r="S2131" s="16">
        <f t="shared" si="134"/>
        <v>42409.024305555555</v>
      </c>
      <c r="T2131">
        <f t="shared" si="135"/>
        <v>2016</v>
      </c>
    </row>
    <row r="2132" spans="1:20" ht="33" x14ac:dyDescent="0.25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>
        <f t="shared" si="135"/>
        <v>2014</v>
      </c>
    </row>
    <row r="2133" spans="1:20" ht="49" x14ac:dyDescent="0.25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8.3332999999999995</v>
      </c>
      <c r="Q2133" s="11" t="s">
        <v>8331</v>
      </c>
      <c r="R2133" t="s">
        <v>8332</v>
      </c>
      <c r="S2133" s="16">
        <f t="shared" si="134"/>
        <v>42167.207071759258</v>
      </c>
      <c r="T2133">
        <f t="shared" si="135"/>
        <v>2015</v>
      </c>
    </row>
    <row r="2134" spans="1:20" ht="49" x14ac:dyDescent="0.25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21.343299999999999</v>
      </c>
      <c r="Q2134" s="11" t="s">
        <v>8331</v>
      </c>
      <c r="R2134" t="s">
        <v>8332</v>
      </c>
      <c r="S2134" s="16">
        <f t="shared" si="134"/>
        <v>41643.487175925926</v>
      </c>
      <c r="T2134">
        <f t="shared" si="135"/>
        <v>2014</v>
      </c>
    </row>
    <row r="2135" spans="1:20" ht="49" x14ac:dyDescent="0.25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5.3333000000000004</v>
      </c>
      <c r="Q2135" s="11" t="s">
        <v>8331</v>
      </c>
      <c r="R2135" t="s">
        <v>8332</v>
      </c>
      <c r="S2135" s="16">
        <f t="shared" si="134"/>
        <v>40619.097210648149</v>
      </c>
      <c r="T2135">
        <f t="shared" si="135"/>
        <v>2011</v>
      </c>
    </row>
    <row r="2136" spans="1:20" ht="49" x14ac:dyDescent="0.25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34.666699999999999</v>
      </c>
      <c r="Q2136" s="11" t="s">
        <v>8331</v>
      </c>
      <c r="R2136" t="s">
        <v>8332</v>
      </c>
      <c r="S2136" s="16">
        <f t="shared" si="134"/>
        <v>41361.886469907404</v>
      </c>
      <c r="T2136">
        <f t="shared" si="135"/>
        <v>2013</v>
      </c>
    </row>
    <row r="2137" spans="1:20" ht="49" x14ac:dyDescent="0.25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21.7273</v>
      </c>
      <c r="Q2137" s="11" t="s">
        <v>8331</v>
      </c>
      <c r="R2137" t="s">
        <v>8332</v>
      </c>
      <c r="S2137" s="16">
        <f t="shared" si="134"/>
        <v>41156.963344907403</v>
      </c>
      <c r="T2137">
        <f t="shared" si="135"/>
        <v>2012</v>
      </c>
    </row>
    <row r="2138" spans="1:20" ht="49" x14ac:dyDescent="0.25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11.922499999999999</v>
      </c>
      <c r="Q2138" s="11" t="s">
        <v>8331</v>
      </c>
      <c r="R2138" t="s">
        <v>8332</v>
      </c>
      <c r="S2138" s="16">
        <f t="shared" si="134"/>
        <v>41536.509097222224</v>
      </c>
      <c r="T2138">
        <f t="shared" si="135"/>
        <v>2013</v>
      </c>
    </row>
    <row r="2139" spans="1:20" ht="49" x14ac:dyDescent="0.25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26.5974</v>
      </c>
      <c r="Q2139" s="11" t="s">
        <v>8331</v>
      </c>
      <c r="R2139" t="s">
        <v>8332</v>
      </c>
      <c r="S2139" s="16">
        <f t="shared" si="134"/>
        <v>41948.771168981482</v>
      </c>
      <c r="T2139">
        <f t="shared" si="135"/>
        <v>2014</v>
      </c>
    </row>
    <row r="2140" spans="1:20" ht="33" x14ac:dyDescent="0.25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10.666700000000001</v>
      </c>
      <c r="Q2140" s="11" t="s">
        <v>8331</v>
      </c>
      <c r="R2140" t="s">
        <v>8332</v>
      </c>
      <c r="S2140" s="16">
        <f t="shared" si="134"/>
        <v>41557.013182870374</v>
      </c>
      <c r="T2140">
        <f t="shared" si="135"/>
        <v>2013</v>
      </c>
    </row>
    <row r="2141" spans="1:20" ht="49" x14ac:dyDescent="0.25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29.035699999999999</v>
      </c>
      <c r="Q2141" s="11" t="s">
        <v>8331</v>
      </c>
      <c r="R2141" t="s">
        <v>8332</v>
      </c>
      <c r="S2141" s="16">
        <f t="shared" si="134"/>
        <v>42647.750092592592</v>
      </c>
      <c r="T2141">
        <f t="shared" si="135"/>
        <v>2016</v>
      </c>
    </row>
    <row r="2142" spans="1:20" ht="49" x14ac:dyDescent="0.25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50.909100000000002</v>
      </c>
      <c r="Q2142" s="11" t="s">
        <v>8331</v>
      </c>
      <c r="R2142" t="s">
        <v>8332</v>
      </c>
      <c r="S2142" s="16">
        <f t="shared" si="134"/>
        <v>41255.833611111113</v>
      </c>
      <c r="T2142">
        <f t="shared" si="135"/>
        <v>2012</v>
      </c>
    </row>
    <row r="2143" spans="1:20" ht="49" x14ac:dyDescent="0.25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>
        <f t="shared" si="135"/>
        <v>2014</v>
      </c>
    </row>
    <row r="2144" spans="1:20" ht="49" x14ac:dyDescent="0.25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50.083300000000001</v>
      </c>
      <c r="Q2144" s="11" t="s">
        <v>8331</v>
      </c>
      <c r="R2144" t="s">
        <v>8332</v>
      </c>
      <c r="S2144" s="16">
        <f t="shared" si="134"/>
        <v>42340.701504629629</v>
      </c>
      <c r="T2144">
        <f t="shared" si="135"/>
        <v>2015</v>
      </c>
    </row>
    <row r="2145" spans="1:20" ht="49" x14ac:dyDescent="0.25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>
        <f t="shared" si="135"/>
        <v>2010</v>
      </c>
    </row>
    <row r="2146" spans="1:20" ht="33" x14ac:dyDescent="0.25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25.291699999999999</v>
      </c>
      <c r="Q2146" s="11" t="s">
        <v>8331</v>
      </c>
      <c r="R2146" t="s">
        <v>8332</v>
      </c>
      <c r="S2146" s="16">
        <f t="shared" si="134"/>
        <v>41499.546759259261</v>
      </c>
      <c r="T2146">
        <f t="shared" si="135"/>
        <v>2013</v>
      </c>
    </row>
    <row r="2147" spans="1:20" ht="49" x14ac:dyDescent="0.25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51.292099999999998</v>
      </c>
      <c r="Q2147" s="11" t="s">
        <v>8331</v>
      </c>
      <c r="R2147" t="s">
        <v>8332</v>
      </c>
      <c r="S2147" s="16">
        <f t="shared" si="134"/>
        <v>41575.237430555557</v>
      </c>
      <c r="T2147">
        <f t="shared" si="135"/>
        <v>2013</v>
      </c>
    </row>
    <row r="2148" spans="1:20" ht="49" x14ac:dyDescent="0.25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>
        <f t="shared" si="135"/>
        <v>2016</v>
      </c>
    </row>
    <row r="2149" spans="1:20" ht="17" x14ac:dyDescent="0.25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49.381799999999998</v>
      </c>
      <c r="Q2149" s="11" t="s">
        <v>8331</v>
      </c>
      <c r="R2149" t="s">
        <v>8332</v>
      </c>
      <c r="S2149" s="16">
        <f t="shared" si="134"/>
        <v>41927.295694444445</v>
      </c>
      <c r="T2149">
        <f t="shared" si="135"/>
        <v>2014</v>
      </c>
    </row>
    <row r="2150" spans="1:20" ht="49" x14ac:dyDescent="0.25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>
        <f t="shared" si="135"/>
        <v>2015</v>
      </c>
    </row>
    <row r="2151" spans="1:20" ht="49" x14ac:dyDescent="0.25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>
        <f t="shared" si="135"/>
        <v>2010</v>
      </c>
    </row>
    <row r="2152" spans="1:20" ht="17" x14ac:dyDescent="0.25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>
        <f t="shared" si="135"/>
        <v>2016</v>
      </c>
    </row>
    <row r="2153" spans="1:20" ht="49" x14ac:dyDescent="0.25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19.666699999999999</v>
      </c>
      <c r="Q2153" s="11" t="s">
        <v>8331</v>
      </c>
      <c r="R2153" t="s">
        <v>8332</v>
      </c>
      <c r="S2153" s="16">
        <f t="shared" si="134"/>
        <v>42520.847384259265</v>
      </c>
      <c r="T2153">
        <f t="shared" si="135"/>
        <v>2016</v>
      </c>
    </row>
    <row r="2154" spans="1:20" ht="49" x14ac:dyDescent="0.25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>
        <f t="shared" si="135"/>
        <v>2014</v>
      </c>
    </row>
    <row r="2155" spans="1:20" ht="49" x14ac:dyDescent="0.25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>
        <f t="shared" si="135"/>
        <v>2014</v>
      </c>
    </row>
    <row r="2156" spans="1:20" ht="33" x14ac:dyDescent="0.25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>
        <f t="shared" si="135"/>
        <v>2014</v>
      </c>
    </row>
    <row r="2157" spans="1:20" ht="49" x14ac:dyDescent="0.25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>
        <f t="shared" si="135"/>
        <v>2016</v>
      </c>
    </row>
    <row r="2158" spans="1:20" ht="33" x14ac:dyDescent="0.25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17.988</v>
      </c>
      <c r="Q2158" s="11" t="s">
        <v>8331</v>
      </c>
      <c r="R2158" t="s">
        <v>8332</v>
      </c>
      <c r="S2158" s="16">
        <f t="shared" si="134"/>
        <v>41488.85423611111</v>
      </c>
      <c r="T2158">
        <f t="shared" si="135"/>
        <v>2013</v>
      </c>
    </row>
    <row r="2159" spans="1:20" ht="33" x14ac:dyDescent="0.25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370.94740000000002</v>
      </c>
      <c r="Q2159" s="11" t="s">
        <v>8331</v>
      </c>
      <c r="R2159" t="s">
        <v>8332</v>
      </c>
      <c r="S2159" s="16">
        <f t="shared" si="134"/>
        <v>42694.98128472222</v>
      </c>
      <c r="T2159">
        <f t="shared" si="135"/>
        <v>2016</v>
      </c>
    </row>
    <row r="2160" spans="1:20" ht="49" x14ac:dyDescent="0.25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63.569499999999998</v>
      </c>
      <c r="Q2160" s="11" t="s">
        <v>8331</v>
      </c>
      <c r="R2160" t="s">
        <v>8332</v>
      </c>
      <c r="S2160" s="16">
        <f t="shared" si="134"/>
        <v>41264.853865740741</v>
      </c>
      <c r="T2160">
        <f t="shared" si="135"/>
        <v>2012</v>
      </c>
    </row>
    <row r="2161" spans="1:20" ht="65" x14ac:dyDescent="0.25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>
        <f t="shared" si="135"/>
        <v>2011</v>
      </c>
    </row>
    <row r="2162" spans="1:20" ht="49" x14ac:dyDescent="0.25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5.3125</v>
      </c>
      <c r="Q2162" s="11" t="s">
        <v>8331</v>
      </c>
      <c r="R2162" t="s">
        <v>8332</v>
      </c>
      <c r="S2162" s="16">
        <f t="shared" si="134"/>
        <v>41018.711863425924</v>
      </c>
      <c r="T2162">
        <f t="shared" si="135"/>
        <v>2012</v>
      </c>
    </row>
    <row r="2163" spans="1:20" ht="33" x14ac:dyDescent="0.25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35.615400000000001</v>
      </c>
      <c r="Q2163" s="11" t="s">
        <v>8323</v>
      </c>
      <c r="R2163" t="s">
        <v>8324</v>
      </c>
      <c r="S2163" s="16">
        <f t="shared" si="134"/>
        <v>42240.852534722217</v>
      </c>
      <c r="T2163">
        <f t="shared" si="135"/>
        <v>2015</v>
      </c>
    </row>
    <row r="2164" spans="1:20" ht="49" x14ac:dyDescent="0.25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87.103399999999993</v>
      </c>
      <c r="Q2164" s="11" t="s">
        <v>8323</v>
      </c>
      <c r="R2164" t="s">
        <v>8324</v>
      </c>
      <c r="S2164" s="16">
        <f t="shared" si="134"/>
        <v>41813.766099537039</v>
      </c>
      <c r="T2164">
        <f t="shared" si="135"/>
        <v>2014</v>
      </c>
    </row>
    <row r="2165" spans="1:20" ht="49" x14ac:dyDescent="0.25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75.113600000000005</v>
      </c>
      <c r="Q2165" s="11" t="s">
        <v>8323</v>
      </c>
      <c r="R2165" t="s">
        <v>8324</v>
      </c>
      <c r="S2165" s="16">
        <f t="shared" si="134"/>
        <v>42111.899537037039</v>
      </c>
      <c r="T2165">
        <f t="shared" si="135"/>
        <v>2015</v>
      </c>
    </row>
    <row r="2166" spans="1:20" ht="33" x14ac:dyDescent="0.25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68.012</v>
      </c>
      <c r="Q2166" s="11" t="s">
        <v>8323</v>
      </c>
      <c r="R2166" t="s">
        <v>8324</v>
      </c>
      <c r="S2166" s="16">
        <f t="shared" si="134"/>
        <v>42515.71775462963</v>
      </c>
      <c r="T2166">
        <f t="shared" si="135"/>
        <v>2016</v>
      </c>
    </row>
    <row r="2167" spans="1:20" ht="49" x14ac:dyDescent="0.25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29.623899999999999</v>
      </c>
      <c r="Q2167" s="11" t="s">
        <v>8323</v>
      </c>
      <c r="R2167" t="s">
        <v>8324</v>
      </c>
      <c r="S2167" s="16">
        <f t="shared" si="134"/>
        <v>42438.667071759264</v>
      </c>
      <c r="T2167">
        <f t="shared" si="135"/>
        <v>2016</v>
      </c>
    </row>
    <row r="2168" spans="1:20" ht="49" x14ac:dyDescent="0.25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91.625</v>
      </c>
      <c r="Q2168" s="11" t="s">
        <v>8323</v>
      </c>
      <c r="R2168" t="s">
        <v>8324</v>
      </c>
      <c r="S2168" s="16">
        <f t="shared" si="134"/>
        <v>41933.838171296295</v>
      </c>
      <c r="T2168">
        <f t="shared" si="135"/>
        <v>2014</v>
      </c>
    </row>
    <row r="2169" spans="1:20" ht="33" x14ac:dyDescent="0.25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>
        <f t="shared" si="135"/>
        <v>2012</v>
      </c>
    </row>
    <row r="2170" spans="1:20" ht="33" x14ac:dyDescent="0.25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64.366699999999994</v>
      </c>
      <c r="Q2170" s="11" t="s">
        <v>8323</v>
      </c>
      <c r="R2170" t="s">
        <v>8324</v>
      </c>
      <c r="S2170" s="16">
        <f t="shared" si="134"/>
        <v>42745.600243055553</v>
      </c>
      <c r="T2170">
        <f t="shared" si="135"/>
        <v>2017</v>
      </c>
    </row>
    <row r="2171" spans="1:20" ht="49" x14ac:dyDescent="0.25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21.857099999999999</v>
      </c>
      <c r="Q2171" s="11" t="s">
        <v>8323</v>
      </c>
      <c r="R2171" t="s">
        <v>8324</v>
      </c>
      <c r="S2171" s="16">
        <f t="shared" si="134"/>
        <v>42793.700821759259</v>
      </c>
      <c r="T2171">
        <f t="shared" si="135"/>
        <v>2017</v>
      </c>
    </row>
    <row r="2172" spans="1:20" ht="49" x14ac:dyDescent="0.25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33.315800000000003</v>
      </c>
      <c r="Q2172" s="11" t="s">
        <v>8323</v>
      </c>
      <c r="R2172" t="s">
        <v>8324</v>
      </c>
      <c r="S2172" s="16">
        <f t="shared" si="134"/>
        <v>42198.750254629631</v>
      </c>
      <c r="T2172">
        <f t="shared" si="135"/>
        <v>2015</v>
      </c>
    </row>
    <row r="2173" spans="1:20" ht="49" x14ac:dyDescent="0.25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90.276600000000002</v>
      </c>
      <c r="Q2173" s="11" t="s">
        <v>8323</v>
      </c>
      <c r="R2173" t="s">
        <v>8324</v>
      </c>
      <c r="S2173" s="16">
        <f t="shared" si="134"/>
        <v>42141.95711805555</v>
      </c>
      <c r="T2173">
        <f t="shared" si="135"/>
        <v>2015</v>
      </c>
    </row>
    <row r="2174" spans="1:20" ht="49" x14ac:dyDescent="0.25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76.923100000000005</v>
      </c>
      <c r="Q2174" s="11" t="s">
        <v>8323</v>
      </c>
      <c r="R2174" t="s">
        <v>8324</v>
      </c>
      <c r="S2174" s="16">
        <f t="shared" si="134"/>
        <v>42082.580092592587</v>
      </c>
      <c r="T2174">
        <f t="shared" si="135"/>
        <v>2015</v>
      </c>
    </row>
    <row r="2175" spans="1:20" ht="49" x14ac:dyDescent="0.25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59.2333</v>
      </c>
      <c r="Q2175" s="11" t="s">
        <v>8323</v>
      </c>
      <c r="R2175" t="s">
        <v>8324</v>
      </c>
      <c r="S2175" s="16">
        <f t="shared" si="134"/>
        <v>41495.692627314813</v>
      </c>
      <c r="T2175">
        <f t="shared" si="135"/>
        <v>2013</v>
      </c>
    </row>
    <row r="2176" spans="1:20" ht="49" x14ac:dyDescent="0.25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65.381</v>
      </c>
      <c r="Q2176" s="11" t="s">
        <v>8323</v>
      </c>
      <c r="R2176" t="s">
        <v>8324</v>
      </c>
      <c r="S2176" s="16">
        <f t="shared" si="134"/>
        <v>42465.542905092589</v>
      </c>
      <c r="T2176">
        <f t="shared" si="135"/>
        <v>2016</v>
      </c>
    </row>
    <row r="2177" spans="1:20" ht="49" x14ac:dyDescent="0.25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67.307699999999997</v>
      </c>
      <c r="Q2177" s="11" t="s">
        <v>8323</v>
      </c>
      <c r="R2177" t="s">
        <v>8324</v>
      </c>
      <c r="S2177" s="16">
        <f t="shared" si="134"/>
        <v>42565.009097222224</v>
      </c>
      <c r="T2177">
        <f t="shared" si="135"/>
        <v>2016</v>
      </c>
    </row>
    <row r="2178" spans="1:20" ht="49" x14ac:dyDescent="0.25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IFERROR(ROUND(E2178/L2178,4),0)</f>
        <v>88.746499999999997</v>
      </c>
      <c r="Q2178" s="11" t="s">
        <v>8323</v>
      </c>
      <c r="R2178" t="s">
        <v>8324</v>
      </c>
      <c r="S2178" s="16">
        <f t="shared" ref="S2178:S2241" si="138">(((J2178/60)/60)/24)+DATE(1970,1,1)</f>
        <v>42096.633206018523</v>
      </c>
      <c r="T2178">
        <f t="shared" si="135"/>
        <v>2015</v>
      </c>
    </row>
    <row r="2179" spans="1:20" ht="65" x14ac:dyDescent="0.25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65.868399999999994</v>
      </c>
      <c r="Q2179" s="11" t="s">
        <v>8323</v>
      </c>
      <c r="R2179" t="s">
        <v>8324</v>
      </c>
      <c r="S2179" s="16">
        <f t="shared" si="138"/>
        <v>42502.250775462962</v>
      </c>
      <c r="T2179">
        <f t="shared" ref="T2179:T2242" si="139">YEAR(S2179)</f>
        <v>2016</v>
      </c>
    </row>
    <row r="2180" spans="1:20" ht="49" x14ac:dyDescent="0.25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40.349200000000003</v>
      </c>
      <c r="Q2180" s="11" t="s">
        <v>8323</v>
      </c>
      <c r="R2180" t="s">
        <v>8324</v>
      </c>
      <c r="S2180" s="16">
        <f t="shared" si="138"/>
        <v>42723.63653935185</v>
      </c>
      <c r="T2180">
        <f t="shared" si="139"/>
        <v>2016</v>
      </c>
    </row>
    <row r="2181" spans="1:20" ht="33" x14ac:dyDescent="0.25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76.857100000000003</v>
      </c>
      <c r="Q2181" s="11" t="s">
        <v>8323</v>
      </c>
      <c r="R2181" t="s">
        <v>8324</v>
      </c>
      <c r="S2181" s="16">
        <f t="shared" si="138"/>
        <v>42075.171203703707</v>
      </c>
      <c r="T2181">
        <f t="shared" si="139"/>
        <v>2015</v>
      </c>
    </row>
    <row r="2182" spans="1:20" ht="33" x14ac:dyDescent="0.25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68.707800000000006</v>
      </c>
      <c r="Q2182" s="11" t="s">
        <v>8323</v>
      </c>
      <c r="R2182" t="s">
        <v>8324</v>
      </c>
      <c r="S2182" s="16">
        <f t="shared" si="138"/>
        <v>42279.669768518521</v>
      </c>
      <c r="T2182">
        <f t="shared" si="139"/>
        <v>2015</v>
      </c>
    </row>
    <row r="2183" spans="1:20" ht="49" x14ac:dyDescent="0.25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57.773600000000002</v>
      </c>
      <c r="Q2183" s="11" t="s">
        <v>8331</v>
      </c>
      <c r="R2183" t="s">
        <v>8349</v>
      </c>
      <c r="S2183" s="16">
        <f t="shared" si="138"/>
        <v>42773.005243055552</v>
      </c>
      <c r="T2183">
        <f t="shared" si="139"/>
        <v>2017</v>
      </c>
    </row>
    <row r="2184" spans="1:20" ht="33" x14ac:dyDescent="0.25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44.171300000000002</v>
      </c>
      <c r="Q2184" s="11" t="s">
        <v>8331</v>
      </c>
      <c r="R2184" t="s">
        <v>8349</v>
      </c>
      <c r="S2184" s="16">
        <f t="shared" si="138"/>
        <v>41879.900752314818</v>
      </c>
      <c r="T2184">
        <f t="shared" si="139"/>
        <v>2014</v>
      </c>
    </row>
    <row r="2185" spans="1:20" ht="49" x14ac:dyDescent="0.25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31.566299999999998</v>
      </c>
      <c r="Q2185" s="11" t="s">
        <v>8331</v>
      </c>
      <c r="R2185" t="s">
        <v>8349</v>
      </c>
      <c r="S2185" s="16">
        <f t="shared" si="138"/>
        <v>42745.365474537044</v>
      </c>
      <c r="T2185">
        <f t="shared" si="139"/>
        <v>2017</v>
      </c>
    </row>
    <row r="2186" spans="1:20" ht="49" x14ac:dyDescent="0.25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107.04510000000001</v>
      </c>
      <c r="Q2186" s="11" t="s">
        <v>8331</v>
      </c>
      <c r="R2186" t="s">
        <v>8349</v>
      </c>
      <c r="S2186" s="16">
        <f t="shared" si="138"/>
        <v>42380.690289351856</v>
      </c>
      <c r="T2186">
        <f t="shared" si="139"/>
        <v>2016</v>
      </c>
    </row>
    <row r="2187" spans="1:20" ht="49" x14ac:dyDescent="0.25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149.03450000000001</v>
      </c>
      <c r="Q2187" s="11" t="s">
        <v>8331</v>
      </c>
      <c r="R2187" t="s">
        <v>8349</v>
      </c>
      <c r="S2187" s="16">
        <f t="shared" si="138"/>
        <v>41319.349988425929</v>
      </c>
      <c r="T2187">
        <f t="shared" si="139"/>
        <v>2013</v>
      </c>
    </row>
    <row r="2188" spans="1:20" ht="33" x14ac:dyDescent="0.25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55.956600000000002</v>
      </c>
      <c r="Q2188" s="11" t="s">
        <v>8331</v>
      </c>
      <c r="R2188" t="s">
        <v>8349</v>
      </c>
      <c r="S2188" s="16">
        <f t="shared" si="138"/>
        <v>42583.615081018521</v>
      </c>
      <c r="T2188">
        <f t="shared" si="139"/>
        <v>2016</v>
      </c>
    </row>
    <row r="2189" spans="1:20" ht="49" x14ac:dyDescent="0.25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56.970399999999998</v>
      </c>
      <c r="Q2189" s="11" t="s">
        <v>8331</v>
      </c>
      <c r="R2189" t="s">
        <v>8349</v>
      </c>
      <c r="S2189" s="16">
        <f t="shared" si="138"/>
        <v>42068.209097222221</v>
      </c>
      <c r="T2189">
        <f t="shared" si="139"/>
        <v>2015</v>
      </c>
    </row>
    <row r="2190" spans="1:20" ht="49" x14ac:dyDescent="0.25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44.056399999999996</v>
      </c>
      <c r="Q2190" s="11" t="s">
        <v>8331</v>
      </c>
      <c r="R2190" t="s">
        <v>8349</v>
      </c>
      <c r="S2190" s="16">
        <f t="shared" si="138"/>
        <v>42633.586122685185</v>
      </c>
      <c r="T2190">
        <f t="shared" si="139"/>
        <v>2016</v>
      </c>
    </row>
    <row r="2191" spans="1:20" ht="49" x14ac:dyDescent="0.25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68.625</v>
      </c>
      <c r="Q2191" s="11" t="s">
        <v>8331</v>
      </c>
      <c r="R2191" t="s">
        <v>8349</v>
      </c>
      <c r="S2191" s="16">
        <f t="shared" si="138"/>
        <v>42467.788194444445</v>
      </c>
      <c r="T2191">
        <f t="shared" si="139"/>
        <v>2016</v>
      </c>
    </row>
    <row r="2192" spans="1:20" ht="49" x14ac:dyDescent="0.25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65.318399999999997</v>
      </c>
      <c r="Q2192" s="11" t="s">
        <v>8331</v>
      </c>
      <c r="R2192" t="s">
        <v>8349</v>
      </c>
      <c r="S2192" s="16">
        <f t="shared" si="138"/>
        <v>42417.625046296293</v>
      </c>
      <c r="T2192">
        <f t="shared" si="139"/>
        <v>2016</v>
      </c>
    </row>
    <row r="2193" spans="1:20" ht="49" x14ac:dyDescent="0.25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>
        <f t="shared" si="139"/>
        <v>2017</v>
      </c>
    </row>
    <row r="2194" spans="1:20" ht="49" x14ac:dyDescent="0.25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40.070700000000002</v>
      </c>
      <c r="Q2194" s="11" t="s">
        <v>8331</v>
      </c>
      <c r="R2194" t="s">
        <v>8349</v>
      </c>
      <c r="S2194" s="16">
        <f t="shared" si="138"/>
        <v>42691.8512037037</v>
      </c>
      <c r="T2194">
        <f t="shared" si="139"/>
        <v>2016</v>
      </c>
    </row>
    <row r="2195" spans="1:20" ht="49" x14ac:dyDescent="0.25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75.6477</v>
      </c>
      <c r="Q2195" s="11" t="s">
        <v>8331</v>
      </c>
      <c r="R2195" t="s">
        <v>8349</v>
      </c>
      <c r="S2195" s="16">
        <f t="shared" si="138"/>
        <v>42664.405925925923</v>
      </c>
      <c r="T2195">
        <f t="shared" si="139"/>
        <v>2016</v>
      </c>
    </row>
    <row r="2196" spans="1:20" ht="49" x14ac:dyDescent="0.25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61.203899999999997</v>
      </c>
      <c r="Q2196" s="11" t="s">
        <v>8331</v>
      </c>
      <c r="R2196" t="s">
        <v>8349</v>
      </c>
      <c r="S2196" s="16">
        <f t="shared" si="138"/>
        <v>42425.757986111115</v>
      </c>
      <c r="T2196">
        <f t="shared" si="139"/>
        <v>2016</v>
      </c>
    </row>
    <row r="2197" spans="1:20" ht="33" x14ac:dyDescent="0.25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48.130400000000002</v>
      </c>
      <c r="Q2197" s="11" t="s">
        <v>8331</v>
      </c>
      <c r="R2197" t="s">
        <v>8349</v>
      </c>
      <c r="S2197" s="16">
        <f t="shared" si="138"/>
        <v>42197.771990740745</v>
      </c>
      <c r="T2197">
        <f t="shared" si="139"/>
        <v>2015</v>
      </c>
    </row>
    <row r="2198" spans="1:20" ht="33" x14ac:dyDescent="0.25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68.106800000000007</v>
      </c>
      <c r="Q2198" s="11" t="s">
        <v>8331</v>
      </c>
      <c r="R2198" t="s">
        <v>8349</v>
      </c>
      <c r="S2198" s="16">
        <f t="shared" si="138"/>
        <v>42675.487291666665</v>
      </c>
      <c r="T2198">
        <f t="shared" si="139"/>
        <v>2016</v>
      </c>
    </row>
    <row r="2199" spans="1:20" ht="49" x14ac:dyDescent="0.25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65.891300000000001</v>
      </c>
      <c r="Q2199" s="11" t="s">
        <v>8331</v>
      </c>
      <c r="R2199" t="s">
        <v>8349</v>
      </c>
      <c r="S2199" s="16">
        <f t="shared" si="138"/>
        <v>42033.584016203706</v>
      </c>
      <c r="T2199">
        <f t="shared" si="139"/>
        <v>2015</v>
      </c>
    </row>
    <row r="2200" spans="1:20" ht="49" x14ac:dyDescent="0.25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81.654399999999995</v>
      </c>
      <c r="Q2200" s="11" t="s">
        <v>8331</v>
      </c>
      <c r="R2200" t="s">
        <v>8349</v>
      </c>
      <c r="S2200" s="16">
        <f t="shared" si="138"/>
        <v>42292.513888888891</v>
      </c>
      <c r="T2200">
        <f t="shared" si="139"/>
        <v>2015</v>
      </c>
    </row>
    <row r="2201" spans="1:20" ht="33" x14ac:dyDescent="0.25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52.7012</v>
      </c>
      <c r="Q2201" s="11" t="s">
        <v>8331</v>
      </c>
      <c r="R2201" t="s">
        <v>8349</v>
      </c>
      <c r="S2201" s="16">
        <f t="shared" si="138"/>
        <v>42262.416643518518</v>
      </c>
      <c r="T2201">
        <f t="shared" si="139"/>
        <v>2015</v>
      </c>
    </row>
    <row r="2202" spans="1:20" ht="49" x14ac:dyDescent="0.25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41.228099999999998</v>
      </c>
      <c r="Q2202" s="11" t="s">
        <v>8331</v>
      </c>
      <c r="R2202" t="s">
        <v>8349</v>
      </c>
      <c r="S2202" s="16">
        <f t="shared" si="138"/>
        <v>42163.625787037032</v>
      </c>
      <c r="T2202">
        <f t="shared" si="139"/>
        <v>2015</v>
      </c>
    </row>
    <row r="2203" spans="1:20" ht="49" x14ac:dyDescent="0.25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15.035399999999999</v>
      </c>
      <c r="Q2203" s="11" t="s">
        <v>8323</v>
      </c>
      <c r="R2203" t="s">
        <v>8328</v>
      </c>
      <c r="S2203" s="16">
        <f t="shared" si="138"/>
        <v>41276.846817129634</v>
      </c>
      <c r="T2203">
        <f t="shared" si="139"/>
        <v>2013</v>
      </c>
    </row>
    <row r="2204" spans="1:20" ht="33" x14ac:dyDescent="0.25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39.066899999999997</v>
      </c>
      <c r="Q2204" s="11" t="s">
        <v>8323</v>
      </c>
      <c r="R2204" t="s">
        <v>8328</v>
      </c>
      <c r="S2204" s="16">
        <f t="shared" si="138"/>
        <v>41184.849166666667</v>
      </c>
      <c r="T2204">
        <f t="shared" si="139"/>
        <v>2012</v>
      </c>
    </row>
    <row r="2205" spans="1:20" ht="49" x14ac:dyDescent="0.25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>
        <f t="shared" si="139"/>
        <v>2015</v>
      </c>
    </row>
    <row r="2206" spans="1:20" ht="49" x14ac:dyDescent="0.25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27.301400000000001</v>
      </c>
      <c r="Q2206" s="11" t="s">
        <v>8323</v>
      </c>
      <c r="R2206" t="s">
        <v>8328</v>
      </c>
      <c r="S2206" s="16">
        <f t="shared" si="138"/>
        <v>41312.311562499999</v>
      </c>
      <c r="T2206">
        <f t="shared" si="139"/>
        <v>2013</v>
      </c>
    </row>
    <row r="2207" spans="1:20" ht="49" x14ac:dyDescent="0.25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42.222200000000001</v>
      </c>
      <c r="Q2207" s="11" t="s">
        <v>8323</v>
      </c>
      <c r="R2207" t="s">
        <v>8328</v>
      </c>
      <c r="S2207" s="16">
        <f t="shared" si="138"/>
        <v>41031.82163194444</v>
      </c>
      <c r="T2207">
        <f t="shared" si="139"/>
        <v>2012</v>
      </c>
    </row>
    <row r="2208" spans="1:20" ht="49" x14ac:dyDescent="0.25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33.235300000000002</v>
      </c>
      <c r="Q2208" s="11" t="s">
        <v>8323</v>
      </c>
      <c r="R2208" t="s">
        <v>8328</v>
      </c>
      <c r="S2208" s="16">
        <f t="shared" si="138"/>
        <v>40997.257222222222</v>
      </c>
      <c r="T2208">
        <f t="shared" si="139"/>
        <v>2012</v>
      </c>
    </row>
    <row r="2209" spans="1:20" ht="49" x14ac:dyDescent="0.25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285.71429999999998</v>
      </c>
      <c r="Q2209" s="11" t="s">
        <v>8323</v>
      </c>
      <c r="R2209" t="s">
        <v>8328</v>
      </c>
      <c r="S2209" s="16">
        <f t="shared" si="138"/>
        <v>41564.194131944445</v>
      </c>
      <c r="T2209">
        <f t="shared" si="139"/>
        <v>2013</v>
      </c>
    </row>
    <row r="2210" spans="1:20" ht="49" x14ac:dyDescent="0.25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42.333300000000001</v>
      </c>
      <c r="Q2210" s="11" t="s">
        <v>8323</v>
      </c>
      <c r="R2210" t="s">
        <v>8328</v>
      </c>
      <c r="S2210" s="16">
        <f t="shared" si="138"/>
        <v>40946.882245370369</v>
      </c>
      <c r="T2210">
        <f t="shared" si="139"/>
        <v>2012</v>
      </c>
    </row>
    <row r="2211" spans="1:20" ht="33" x14ac:dyDescent="0.25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50.2667</v>
      </c>
      <c r="Q2211" s="11" t="s">
        <v>8323</v>
      </c>
      <c r="R2211" t="s">
        <v>8328</v>
      </c>
      <c r="S2211" s="16">
        <f t="shared" si="138"/>
        <v>41732.479675925926</v>
      </c>
      <c r="T2211">
        <f t="shared" si="139"/>
        <v>2014</v>
      </c>
    </row>
    <row r="2212" spans="1:20" ht="49" x14ac:dyDescent="0.25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61.902799999999999</v>
      </c>
      <c r="Q2212" s="11" t="s">
        <v>8323</v>
      </c>
      <c r="R2212" t="s">
        <v>8328</v>
      </c>
      <c r="S2212" s="16">
        <f t="shared" si="138"/>
        <v>40956.066087962965</v>
      </c>
      <c r="T2212">
        <f t="shared" si="139"/>
        <v>2012</v>
      </c>
    </row>
    <row r="2213" spans="1:20" ht="49" x14ac:dyDescent="0.25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>
        <f t="shared" si="139"/>
        <v>2014</v>
      </c>
    </row>
    <row r="2214" spans="1:20" ht="49" x14ac:dyDescent="0.25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55.796700000000001</v>
      </c>
      <c r="Q2214" s="11" t="s">
        <v>8323</v>
      </c>
      <c r="R2214" t="s">
        <v>8328</v>
      </c>
      <c r="S2214" s="16">
        <f t="shared" si="138"/>
        <v>41548.747418981482</v>
      </c>
      <c r="T2214">
        <f t="shared" si="139"/>
        <v>2013</v>
      </c>
    </row>
    <row r="2215" spans="1:20" ht="49" x14ac:dyDescent="0.25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>
        <f t="shared" si="139"/>
        <v>2015</v>
      </c>
    </row>
    <row r="2216" spans="1:20" ht="49" x14ac:dyDescent="0.25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73.125399999999999</v>
      </c>
      <c r="Q2216" s="11" t="s">
        <v>8323</v>
      </c>
      <c r="R2216" t="s">
        <v>8328</v>
      </c>
      <c r="S2216" s="16">
        <f t="shared" si="138"/>
        <v>41646.792222222226</v>
      </c>
      <c r="T2216">
        <f t="shared" si="139"/>
        <v>2014</v>
      </c>
    </row>
    <row r="2217" spans="1:20" ht="33" x14ac:dyDescent="0.25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26.060600000000001</v>
      </c>
      <c r="Q2217" s="11" t="s">
        <v>8323</v>
      </c>
      <c r="R2217" t="s">
        <v>8328</v>
      </c>
      <c r="S2217" s="16">
        <f t="shared" si="138"/>
        <v>40958.717268518521</v>
      </c>
      <c r="T2217">
        <f t="shared" si="139"/>
        <v>2012</v>
      </c>
    </row>
    <row r="2218" spans="1:20" ht="49" x14ac:dyDescent="0.25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22.642900000000001</v>
      </c>
      <c r="Q2218" s="11" t="s">
        <v>8323</v>
      </c>
      <c r="R2218" t="s">
        <v>8328</v>
      </c>
      <c r="S2218" s="16">
        <f t="shared" si="138"/>
        <v>42194.751678240747</v>
      </c>
      <c r="T2218">
        <f t="shared" si="139"/>
        <v>2015</v>
      </c>
    </row>
    <row r="2219" spans="1:20" ht="49" x14ac:dyDescent="0.25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47.222200000000001</v>
      </c>
      <c r="Q2219" s="11" t="s">
        <v>8323</v>
      </c>
      <c r="R2219" t="s">
        <v>8328</v>
      </c>
      <c r="S2219" s="16">
        <f t="shared" si="138"/>
        <v>42299.776770833334</v>
      </c>
      <c r="T2219">
        <f t="shared" si="139"/>
        <v>2015</v>
      </c>
    </row>
    <row r="2220" spans="1:20" ht="49" x14ac:dyDescent="0.25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32.3245</v>
      </c>
      <c r="Q2220" s="11" t="s">
        <v>8323</v>
      </c>
      <c r="R2220" t="s">
        <v>8328</v>
      </c>
      <c r="S2220" s="16">
        <f t="shared" si="138"/>
        <v>41127.812303240738</v>
      </c>
      <c r="T2220">
        <f t="shared" si="139"/>
        <v>2012</v>
      </c>
    </row>
    <row r="2221" spans="1:20" ht="49" x14ac:dyDescent="0.25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53.421100000000003</v>
      </c>
      <c r="Q2221" s="11" t="s">
        <v>8323</v>
      </c>
      <c r="R2221" t="s">
        <v>8328</v>
      </c>
      <c r="S2221" s="16">
        <f t="shared" si="138"/>
        <v>42205.718888888892</v>
      </c>
      <c r="T2221">
        <f t="shared" si="139"/>
        <v>2015</v>
      </c>
    </row>
    <row r="2222" spans="1:20" ht="49" x14ac:dyDescent="0.25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51.304299999999998</v>
      </c>
      <c r="Q2222" s="11" t="s">
        <v>8323</v>
      </c>
      <c r="R2222" t="s">
        <v>8328</v>
      </c>
      <c r="S2222" s="16">
        <f t="shared" si="138"/>
        <v>41452.060601851852</v>
      </c>
      <c r="T2222">
        <f t="shared" si="139"/>
        <v>2013</v>
      </c>
    </row>
    <row r="2223" spans="1:20" ht="49" x14ac:dyDescent="0.25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37.197200000000002</v>
      </c>
      <c r="Q2223" s="11" t="s">
        <v>8331</v>
      </c>
      <c r="R2223" t="s">
        <v>8349</v>
      </c>
      <c r="S2223" s="16">
        <f t="shared" si="138"/>
        <v>42452.666770833333</v>
      </c>
      <c r="T2223">
        <f t="shared" si="139"/>
        <v>2016</v>
      </c>
    </row>
    <row r="2224" spans="1:20" ht="49" x14ac:dyDescent="0.25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>
        <f t="shared" si="139"/>
        <v>2011</v>
      </c>
    </row>
    <row r="2225" spans="1:20" ht="49" x14ac:dyDescent="0.25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>
        <f t="shared" si="139"/>
        <v>2015</v>
      </c>
    </row>
    <row r="2226" spans="1:20" ht="49" x14ac:dyDescent="0.25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82.145300000000006</v>
      </c>
      <c r="Q2226" s="11" t="s">
        <v>8331</v>
      </c>
      <c r="R2226" t="s">
        <v>8349</v>
      </c>
      <c r="S2226" s="16">
        <f t="shared" si="138"/>
        <v>42644.667534722219</v>
      </c>
      <c r="T2226">
        <f t="shared" si="139"/>
        <v>2016</v>
      </c>
    </row>
    <row r="2227" spans="1:20" ht="49" x14ac:dyDescent="0.25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164.79650000000001</v>
      </c>
      <c r="Q2227" s="11" t="s">
        <v>8331</v>
      </c>
      <c r="R2227" t="s">
        <v>8349</v>
      </c>
      <c r="S2227" s="16">
        <f t="shared" si="138"/>
        <v>41873.79184027778</v>
      </c>
      <c r="T2227">
        <f t="shared" si="139"/>
        <v>2014</v>
      </c>
    </row>
    <row r="2228" spans="1:20" ht="49" x14ac:dyDescent="0.25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60.820300000000003</v>
      </c>
      <c r="Q2228" s="11" t="s">
        <v>8331</v>
      </c>
      <c r="R2228" t="s">
        <v>8349</v>
      </c>
      <c r="S2228" s="16">
        <f t="shared" si="138"/>
        <v>42381.79886574074</v>
      </c>
      <c r="T2228">
        <f t="shared" si="139"/>
        <v>2016</v>
      </c>
    </row>
    <row r="2229" spans="1:20" ht="49" x14ac:dyDescent="0.25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67.970100000000002</v>
      </c>
      <c r="Q2229" s="11" t="s">
        <v>8331</v>
      </c>
      <c r="R2229" t="s">
        <v>8349</v>
      </c>
      <c r="S2229" s="16">
        <f t="shared" si="138"/>
        <v>41561.807349537034</v>
      </c>
      <c r="T2229">
        <f t="shared" si="139"/>
        <v>2013</v>
      </c>
    </row>
    <row r="2230" spans="1:20" ht="49" x14ac:dyDescent="0.25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81.561800000000005</v>
      </c>
      <c r="Q2230" s="11" t="s">
        <v>8331</v>
      </c>
      <c r="R2230" t="s">
        <v>8349</v>
      </c>
      <c r="S2230" s="16">
        <f t="shared" si="138"/>
        <v>42202.278194444443</v>
      </c>
      <c r="T2230">
        <f t="shared" si="139"/>
        <v>2015</v>
      </c>
    </row>
    <row r="2231" spans="1:20" ht="49" x14ac:dyDescent="0.25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25.4255</v>
      </c>
      <c r="Q2231" s="11" t="s">
        <v>8331</v>
      </c>
      <c r="R2231" t="s">
        <v>8349</v>
      </c>
      <c r="S2231" s="16">
        <f t="shared" si="138"/>
        <v>41484.664247685185</v>
      </c>
      <c r="T2231">
        <f t="shared" si="139"/>
        <v>2013</v>
      </c>
    </row>
    <row r="2232" spans="1:20" ht="49" x14ac:dyDescent="0.25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21.498000000000001</v>
      </c>
      <c r="Q2232" s="11" t="s">
        <v>8331</v>
      </c>
      <c r="R2232" t="s">
        <v>8349</v>
      </c>
      <c r="S2232" s="16">
        <f t="shared" si="138"/>
        <v>41724.881099537037</v>
      </c>
      <c r="T2232">
        <f t="shared" si="139"/>
        <v>2014</v>
      </c>
    </row>
    <row r="2233" spans="1:20" ht="49" x14ac:dyDescent="0.25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27.226600000000001</v>
      </c>
      <c r="Q2233" s="11" t="s">
        <v>8331</v>
      </c>
      <c r="R2233" t="s">
        <v>8349</v>
      </c>
      <c r="S2233" s="16">
        <f t="shared" si="138"/>
        <v>41423.910891203705</v>
      </c>
      <c r="T2233">
        <f t="shared" si="139"/>
        <v>2013</v>
      </c>
    </row>
    <row r="2234" spans="1:20" ht="49" x14ac:dyDescent="0.25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25.091100000000001</v>
      </c>
      <c r="Q2234" s="11" t="s">
        <v>8331</v>
      </c>
      <c r="R2234" t="s">
        <v>8349</v>
      </c>
      <c r="S2234" s="16">
        <f t="shared" si="138"/>
        <v>41806.794074074074</v>
      </c>
      <c r="T2234">
        <f t="shared" si="139"/>
        <v>2014</v>
      </c>
    </row>
    <row r="2235" spans="1:20" ht="49" x14ac:dyDescent="0.25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21.2302</v>
      </c>
      <c r="Q2235" s="11" t="s">
        <v>8331</v>
      </c>
      <c r="R2235" t="s">
        <v>8349</v>
      </c>
      <c r="S2235" s="16">
        <f t="shared" si="138"/>
        <v>42331.378923611104</v>
      </c>
      <c r="T2235">
        <f t="shared" si="139"/>
        <v>2015</v>
      </c>
    </row>
    <row r="2236" spans="1:20" ht="49" x14ac:dyDescent="0.25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41.607100000000003</v>
      </c>
      <c r="Q2236" s="11" t="s">
        <v>8331</v>
      </c>
      <c r="R2236" t="s">
        <v>8349</v>
      </c>
      <c r="S2236" s="16">
        <f t="shared" si="138"/>
        <v>42710.824618055558</v>
      </c>
      <c r="T2236">
        <f t="shared" si="139"/>
        <v>2016</v>
      </c>
    </row>
    <row r="2237" spans="1:20" ht="33" x14ac:dyDescent="0.25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135.58500000000001</v>
      </c>
      <c r="Q2237" s="11" t="s">
        <v>8331</v>
      </c>
      <c r="R2237" t="s">
        <v>8349</v>
      </c>
      <c r="S2237" s="16">
        <f t="shared" si="138"/>
        <v>42062.022118055553</v>
      </c>
      <c r="T2237">
        <f t="shared" si="139"/>
        <v>2015</v>
      </c>
    </row>
    <row r="2238" spans="1:20" ht="33" x14ac:dyDescent="0.25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22.116199999999999</v>
      </c>
      <c r="Q2238" s="11" t="s">
        <v>8331</v>
      </c>
      <c r="R2238" t="s">
        <v>8349</v>
      </c>
      <c r="S2238" s="16">
        <f t="shared" si="138"/>
        <v>42371.617164351846</v>
      </c>
      <c r="T2238">
        <f t="shared" si="139"/>
        <v>2016</v>
      </c>
    </row>
    <row r="2239" spans="1:20" ht="49" x14ac:dyDescent="0.25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64.625600000000006</v>
      </c>
      <c r="Q2239" s="11" t="s">
        <v>8331</v>
      </c>
      <c r="R2239" t="s">
        <v>8349</v>
      </c>
      <c r="S2239" s="16">
        <f t="shared" si="138"/>
        <v>41915.003275462965</v>
      </c>
      <c r="T2239">
        <f t="shared" si="139"/>
        <v>2014</v>
      </c>
    </row>
    <row r="2240" spans="1:20" ht="33" x14ac:dyDescent="0.25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69.569599999999994</v>
      </c>
      <c r="Q2240" s="11" t="s">
        <v>8331</v>
      </c>
      <c r="R2240" t="s">
        <v>8349</v>
      </c>
      <c r="S2240" s="16">
        <f t="shared" si="138"/>
        <v>42774.621712962966</v>
      </c>
      <c r="T2240">
        <f t="shared" si="139"/>
        <v>2017</v>
      </c>
    </row>
    <row r="2241" spans="1:20" ht="33" x14ac:dyDescent="0.25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75.132999999999996</v>
      </c>
      <c r="Q2241" s="11" t="s">
        <v>8331</v>
      </c>
      <c r="R2241" t="s">
        <v>8349</v>
      </c>
      <c r="S2241" s="16">
        <f t="shared" si="138"/>
        <v>41572.958495370374</v>
      </c>
      <c r="T2241">
        <f t="shared" si="139"/>
        <v>2013</v>
      </c>
    </row>
    <row r="2242" spans="1:20" ht="49" x14ac:dyDescent="0.25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IFERROR(ROUND(E2242/L2242,4),0)</f>
        <v>140.97919999999999</v>
      </c>
      <c r="Q2242" s="11" t="s">
        <v>8331</v>
      </c>
      <c r="R2242" t="s">
        <v>8349</v>
      </c>
      <c r="S2242" s="16">
        <f t="shared" ref="S2242:S2305" si="142">(((J2242/60)/60)/24)+DATE(1970,1,1)</f>
        <v>42452.825740740736</v>
      </c>
      <c r="T2242">
        <f t="shared" si="139"/>
        <v>2016</v>
      </c>
    </row>
    <row r="2243" spans="1:20" ht="49" x14ac:dyDescent="0.25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49.4724</v>
      </c>
      <c r="Q2243" s="11" t="s">
        <v>8331</v>
      </c>
      <c r="R2243" t="s">
        <v>8349</v>
      </c>
      <c r="S2243" s="16">
        <f t="shared" si="142"/>
        <v>42766.827546296292</v>
      </c>
      <c r="T2243">
        <f t="shared" ref="T2243:T2306" si="143">YEAR(S2243)</f>
        <v>2017</v>
      </c>
    </row>
    <row r="2244" spans="1:20" ht="33" x14ac:dyDescent="0.25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53.865299999999998</v>
      </c>
      <c r="Q2244" s="11" t="s">
        <v>8331</v>
      </c>
      <c r="R2244" t="s">
        <v>8349</v>
      </c>
      <c r="S2244" s="16">
        <f t="shared" si="142"/>
        <v>41569.575613425928</v>
      </c>
      <c r="T2244">
        <f t="shared" si="143"/>
        <v>2013</v>
      </c>
    </row>
    <row r="2245" spans="1:20" ht="49" x14ac:dyDescent="0.25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4.5712999999999999</v>
      </c>
      <c r="Q2245" s="11" t="s">
        <v>8331</v>
      </c>
      <c r="R2245" t="s">
        <v>8349</v>
      </c>
      <c r="S2245" s="16">
        <f t="shared" si="142"/>
        <v>42800.751041666663</v>
      </c>
      <c r="T2245">
        <f t="shared" si="143"/>
        <v>2017</v>
      </c>
    </row>
    <row r="2246" spans="1:20" ht="49" x14ac:dyDescent="0.25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65.003399999999999</v>
      </c>
      <c r="Q2246" s="11" t="s">
        <v>8331</v>
      </c>
      <c r="R2246" t="s">
        <v>8349</v>
      </c>
      <c r="S2246" s="16">
        <f t="shared" si="142"/>
        <v>42647.818819444445</v>
      </c>
      <c r="T2246">
        <f t="shared" si="143"/>
        <v>2016</v>
      </c>
    </row>
    <row r="2247" spans="1:20" ht="49" x14ac:dyDescent="0.25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53.475299999999997</v>
      </c>
      <c r="Q2247" s="11" t="s">
        <v>8331</v>
      </c>
      <c r="R2247" t="s">
        <v>8349</v>
      </c>
      <c r="S2247" s="16">
        <f t="shared" si="142"/>
        <v>41660.708530092597</v>
      </c>
      <c r="T2247">
        <f t="shared" si="143"/>
        <v>2014</v>
      </c>
    </row>
    <row r="2248" spans="1:20" ht="49" x14ac:dyDescent="0.25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43.912300000000002</v>
      </c>
      <c r="Q2248" s="11" t="s">
        <v>8331</v>
      </c>
      <c r="R2248" t="s">
        <v>8349</v>
      </c>
      <c r="S2248" s="16">
        <f t="shared" si="142"/>
        <v>42221.79178240741</v>
      </c>
      <c r="T2248">
        <f t="shared" si="143"/>
        <v>2015</v>
      </c>
    </row>
    <row r="2249" spans="1:20" ht="33" x14ac:dyDescent="0.25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50.852600000000002</v>
      </c>
      <c r="Q2249" s="11" t="s">
        <v>8331</v>
      </c>
      <c r="R2249" t="s">
        <v>8349</v>
      </c>
      <c r="S2249" s="16">
        <f t="shared" si="142"/>
        <v>42200.666261574079</v>
      </c>
      <c r="T2249">
        <f t="shared" si="143"/>
        <v>2015</v>
      </c>
    </row>
    <row r="2250" spans="1:20" ht="49" x14ac:dyDescent="0.25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58.632800000000003</v>
      </c>
      <c r="Q2250" s="11" t="s">
        <v>8331</v>
      </c>
      <c r="R2250" t="s">
        <v>8349</v>
      </c>
      <c r="S2250" s="16">
        <f t="shared" si="142"/>
        <v>42688.875902777778</v>
      </c>
      <c r="T2250">
        <f t="shared" si="143"/>
        <v>2016</v>
      </c>
    </row>
    <row r="2251" spans="1:20" ht="49" x14ac:dyDescent="0.25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32.816699999999997</v>
      </c>
      <c r="Q2251" s="11" t="s">
        <v>8331</v>
      </c>
      <c r="R2251" t="s">
        <v>8349</v>
      </c>
      <c r="S2251" s="16">
        <f t="shared" si="142"/>
        <v>41336.703298611108</v>
      </c>
      <c r="T2251">
        <f t="shared" si="143"/>
        <v>2013</v>
      </c>
    </row>
    <row r="2252" spans="1:20" ht="49" x14ac:dyDescent="0.25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426.93169999999998</v>
      </c>
      <c r="Q2252" s="11" t="s">
        <v>8331</v>
      </c>
      <c r="R2252" t="s">
        <v>8349</v>
      </c>
      <c r="S2252" s="16">
        <f t="shared" si="142"/>
        <v>42677.005474537036</v>
      </c>
      <c r="T2252">
        <f t="shared" si="143"/>
        <v>2016</v>
      </c>
    </row>
    <row r="2253" spans="1:20" ht="49" x14ac:dyDescent="0.25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23.808700000000002</v>
      </c>
      <c r="Q2253" s="11" t="s">
        <v>8331</v>
      </c>
      <c r="R2253" t="s">
        <v>8349</v>
      </c>
      <c r="S2253" s="16">
        <f t="shared" si="142"/>
        <v>41846.34579861111</v>
      </c>
      <c r="T2253">
        <f t="shared" si="143"/>
        <v>2014</v>
      </c>
    </row>
    <row r="2254" spans="1:20" ht="49" x14ac:dyDescent="0.25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98.413700000000006</v>
      </c>
      <c r="Q2254" s="11" t="s">
        <v>8331</v>
      </c>
      <c r="R2254" t="s">
        <v>8349</v>
      </c>
      <c r="S2254" s="16">
        <f t="shared" si="142"/>
        <v>42573.327986111108</v>
      </c>
      <c r="T2254">
        <f t="shared" si="143"/>
        <v>2016</v>
      </c>
    </row>
    <row r="2255" spans="1:20" ht="49" x14ac:dyDescent="0.25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107.3214</v>
      </c>
      <c r="Q2255" s="11" t="s">
        <v>8331</v>
      </c>
      <c r="R2255" t="s">
        <v>8349</v>
      </c>
      <c r="S2255" s="16">
        <f t="shared" si="142"/>
        <v>42296.631331018521</v>
      </c>
      <c r="T2255">
        <f t="shared" si="143"/>
        <v>2015</v>
      </c>
    </row>
    <row r="2256" spans="1:20" ht="33" x14ac:dyDescent="0.25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11.6701</v>
      </c>
      <c r="Q2256" s="11" t="s">
        <v>8331</v>
      </c>
      <c r="R2256" t="s">
        <v>8349</v>
      </c>
      <c r="S2256" s="16">
        <f t="shared" si="142"/>
        <v>42752.647777777776</v>
      </c>
      <c r="T2256">
        <f t="shared" si="143"/>
        <v>2017</v>
      </c>
    </row>
    <row r="2257" spans="1:20" ht="33" x14ac:dyDescent="0.25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41.782299999999999</v>
      </c>
      <c r="Q2257" s="11" t="s">
        <v>8331</v>
      </c>
      <c r="R2257" t="s">
        <v>8349</v>
      </c>
      <c r="S2257" s="16">
        <f t="shared" si="142"/>
        <v>42467.951979166668</v>
      </c>
      <c r="T2257">
        <f t="shared" si="143"/>
        <v>2016</v>
      </c>
    </row>
    <row r="2258" spans="1:20" ht="49" x14ac:dyDescent="0.25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>
        <f t="shared" si="143"/>
        <v>2016</v>
      </c>
    </row>
    <row r="2259" spans="1:20" ht="49" x14ac:dyDescent="0.25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94.1036</v>
      </c>
      <c r="Q2259" s="11" t="s">
        <v>8331</v>
      </c>
      <c r="R2259" t="s">
        <v>8349</v>
      </c>
      <c r="S2259" s="16">
        <f t="shared" si="142"/>
        <v>42505.936678240745</v>
      </c>
      <c r="T2259">
        <f t="shared" si="143"/>
        <v>2016</v>
      </c>
    </row>
    <row r="2260" spans="1:20" ht="33" x14ac:dyDescent="0.25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15.722</v>
      </c>
      <c r="Q2260" s="11" t="s">
        <v>8331</v>
      </c>
      <c r="R2260" t="s">
        <v>8349</v>
      </c>
      <c r="S2260" s="16">
        <f t="shared" si="142"/>
        <v>42136.75100694444</v>
      </c>
      <c r="T2260">
        <f t="shared" si="143"/>
        <v>2015</v>
      </c>
    </row>
    <row r="2261" spans="1:20" ht="49" x14ac:dyDescent="0.25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90.635900000000007</v>
      </c>
      <c r="Q2261" s="11" t="s">
        <v>8331</v>
      </c>
      <c r="R2261" t="s">
        <v>8349</v>
      </c>
      <c r="S2261" s="16">
        <f t="shared" si="142"/>
        <v>42702.804814814815</v>
      </c>
      <c r="T2261">
        <f t="shared" si="143"/>
        <v>2016</v>
      </c>
    </row>
    <row r="2262" spans="1:20" ht="49" x14ac:dyDescent="0.25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97.297600000000003</v>
      </c>
      <c r="Q2262" s="11" t="s">
        <v>8331</v>
      </c>
      <c r="R2262" t="s">
        <v>8349</v>
      </c>
      <c r="S2262" s="16">
        <f t="shared" si="142"/>
        <v>41695.016782407409</v>
      </c>
      <c r="T2262">
        <f t="shared" si="143"/>
        <v>2014</v>
      </c>
    </row>
    <row r="2263" spans="1:20" ht="49" x14ac:dyDescent="0.25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</v>
      </c>
      <c r="Q2263" s="11" t="s">
        <v>8331</v>
      </c>
      <c r="R2263" t="s">
        <v>8349</v>
      </c>
      <c r="S2263" s="16">
        <f t="shared" si="142"/>
        <v>42759.724768518514</v>
      </c>
      <c r="T2263">
        <f t="shared" si="143"/>
        <v>2017</v>
      </c>
    </row>
    <row r="2264" spans="1:20" ht="33" x14ac:dyDescent="0.25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28.105</v>
      </c>
      <c r="Q2264" s="11" t="s">
        <v>8331</v>
      </c>
      <c r="R2264" t="s">
        <v>8349</v>
      </c>
      <c r="S2264" s="16">
        <f t="shared" si="142"/>
        <v>41926.585162037038</v>
      </c>
      <c r="T2264">
        <f t="shared" si="143"/>
        <v>2014</v>
      </c>
    </row>
    <row r="2265" spans="1:20" ht="49" x14ac:dyDescent="0.25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144.4333</v>
      </c>
      <c r="Q2265" s="11" t="s">
        <v>8331</v>
      </c>
      <c r="R2265" t="s">
        <v>8349</v>
      </c>
      <c r="S2265" s="16">
        <f t="shared" si="142"/>
        <v>42014.832326388889</v>
      </c>
      <c r="T2265">
        <f t="shared" si="143"/>
        <v>2015</v>
      </c>
    </row>
    <row r="2266" spans="1:20" ht="49" x14ac:dyDescent="0.25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24.2742</v>
      </c>
      <c r="Q2266" s="11" t="s">
        <v>8331</v>
      </c>
      <c r="R2266" t="s">
        <v>8349</v>
      </c>
      <c r="S2266" s="16">
        <f t="shared" si="142"/>
        <v>42496.582337962958</v>
      </c>
      <c r="T2266">
        <f t="shared" si="143"/>
        <v>2016</v>
      </c>
    </row>
    <row r="2267" spans="1:20" ht="49" x14ac:dyDescent="0.25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35.117600000000003</v>
      </c>
      <c r="Q2267" s="11" t="s">
        <v>8331</v>
      </c>
      <c r="R2267" t="s">
        <v>8349</v>
      </c>
      <c r="S2267" s="16">
        <f t="shared" si="142"/>
        <v>42689.853090277778</v>
      </c>
      <c r="T2267">
        <f t="shared" si="143"/>
        <v>2016</v>
      </c>
    </row>
    <row r="2268" spans="1:20" ht="49" x14ac:dyDescent="0.25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24.762899999999998</v>
      </c>
      <c r="Q2268" s="11" t="s">
        <v>8331</v>
      </c>
      <c r="R2268" t="s">
        <v>8349</v>
      </c>
      <c r="S2268" s="16">
        <f t="shared" si="142"/>
        <v>42469.874907407408</v>
      </c>
      <c r="T2268">
        <f t="shared" si="143"/>
        <v>2016</v>
      </c>
    </row>
    <row r="2269" spans="1:20" ht="49" x14ac:dyDescent="0.25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188.37870000000001</v>
      </c>
      <c r="Q2269" s="11" t="s">
        <v>8331</v>
      </c>
      <c r="R2269" t="s">
        <v>8349</v>
      </c>
      <c r="S2269" s="16">
        <f t="shared" si="142"/>
        <v>41968.829826388886</v>
      </c>
      <c r="T2269">
        <f t="shared" si="143"/>
        <v>2014</v>
      </c>
    </row>
    <row r="2270" spans="1:20" ht="49" x14ac:dyDescent="0.25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148.08250000000001</v>
      </c>
      <c r="Q2270" s="11" t="s">
        <v>8331</v>
      </c>
      <c r="R2270" t="s">
        <v>8349</v>
      </c>
      <c r="S2270" s="16">
        <f t="shared" si="142"/>
        <v>42776.082349537035</v>
      </c>
      <c r="T2270">
        <f t="shared" si="143"/>
        <v>2017</v>
      </c>
    </row>
    <row r="2271" spans="1:20" ht="49" x14ac:dyDescent="0.25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49.934600000000003</v>
      </c>
      <c r="Q2271" s="11" t="s">
        <v>8331</v>
      </c>
      <c r="R2271" t="s">
        <v>8349</v>
      </c>
      <c r="S2271" s="16">
        <f t="shared" si="142"/>
        <v>42776.704432870371</v>
      </c>
      <c r="T2271">
        <f t="shared" si="143"/>
        <v>2017</v>
      </c>
    </row>
    <row r="2272" spans="1:20" ht="49" x14ac:dyDescent="0.25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107.8216</v>
      </c>
      <c r="Q2272" s="11" t="s">
        <v>8331</v>
      </c>
      <c r="R2272" t="s">
        <v>8349</v>
      </c>
      <c r="S2272" s="16">
        <f t="shared" si="142"/>
        <v>42725.869363425925</v>
      </c>
      <c r="T2272">
        <f t="shared" si="143"/>
        <v>2016</v>
      </c>
    </row>
    <row r="2273" spans="1:20" ht="49" x14ac:dyDescent="0.25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42.634</v>
      </c>
      <c r="Q2273" s="11" t="s">
        <v>8331</v>
      </c>
      <c r="R2273" t="s">
        <v>8349</v>
      </c>
      <c r="S2273" s="16">
        <f t="shared" si="142"/>
        <v>42684.000046296293</v>
      </c>
      <c r="T2273">
        <f t="shared" si="143"/>
        <v>2016</v>
      </c>
    </row>
    <row r="2274" spans="1:20" ht="49" x14ac:dyDescent="0.25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14.370799999999999</v>
      </c>
      <c r="Q2274" s="11" t="s">
        <v>8331</v>
      </c>
      <c r="R2274" t="s">
        <v>8349</v>
      </c>
      <c r="S2274" s="16">
        <f t="shared" si="142"/>
        <v>42315.699490740735</v>
      </c>
      <c r="T2274">
        <f t="shared" si="143"/>
        <v>2015</v>
      </c>
    </row>
    <row r="2275" spans="1:20" ht="49" x14ac:dyDescent="0.25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37.476199999999999</v>
      </c>
      <c r="Q2275" s="11" t="s">
        <v>8331</v>
      </c>
      <c r="R2275" t="s">
        <v>8349</v>
      </c>
      <c r="S2275" s="16">
        <f t="shared" si="142"/>
        <v>42781.549097222218</v>
      </c>
      <c r="T2275">
        <f t="shared" si="143"/>
        <v>2017</v>
      </c>
    </row>
    <row r="2276" spans="1:20" ht="49" x14ac:dyDescent="0.25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30.202000000000002</v>
      </c>
      <c r="Q2276" s="11" t="s">
        <v>8331</v>
      </c>
      <c r="R2276" t="s">
        <v>8349</v>
      </c>
      <c r="S2276" s="16">
        <f t="shared" si="142"/>
        <v>41663.500659722224</v>
      </c>
      <c r="T2276">
        <f t="shared" si="143"/>
        <v>2014</v>
      </c>
    </row>
    <row r="2277" spans="1:20" ht="49" x14ac:dyDescent="0.25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33.550600000000003</v>
      </c>
      <c r="Q2277" s="11" t="s">
        <v>8331</v>
      </c>
      <c r="R2277" t="s">
        <v>8349</v>
      </c>
      <c r="S2277" s="16">
        <f t="shared" si="142"/>
        <v>41965.616655092599</v>
      </c>
      <c r="T2277">
        <f t="shared" si="143"/>
        <v>2014</v>
      </c>
    </row>
    <row r="2278" spans="1:20" ht="49" x14ac:dyDescent="0.25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64.746700000000004</v>
      </c>
      <c r="Q2278" s="11" t="s">
        <v>8331</v>
      </c>
      <c r="R2278" t="s">
        <v>8349</v>
      </c>
      <c r="S2278" s="16">
        <f t="shared" si="142"/>
        <v>41614.651493055557</v>
      </c>
      <c r="T2278">
        <f t="shared" si="143"/>
        <v>2013</v>
      </c>
    </row>
    <row r="2279" spans="1:20" ht="49" x14ac:dyDescent="0.25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57.932400000000001</v>
      </c>
      <c r="Q2279" s="11" t="s">
        <v>8331</v>
      </c>
      <c r="R2279" t="s">
        <v>8349</v>
      </c>
      <c r="S2279" s="16">
        <f t="shared" si="142"/>
        <v>40936.678506944445</v>
      </c>
      <c r="T2279">
        <f t="shared" si="143"/>
        <v>2012</v>
      </c>
    </row>
    <row r="2280" spans="1:20" ht="33" x14ac:dyDescent="0.25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53.078400000000002</v>
      </c>
      <c r="Q2280" s="11" t="s">
        <v>8331</v>
      </c>
      <c r="R2280" t="s">
        <v>8349</v>
      </c>
      <c r="S2280" s="16">
        <f t="shared" si="142"/>
        <v>42338.709108796291</v>
      </c>
      <c r="T2280">
        <f t="shared" si="143"/>
        <v>2015</v>
      </c>
    </row>
    <row r="2281" spans="1:20" ht="49" x14ac:dyDescent="0.25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48.0625</v>
      </c>
      <c r="Q2281" s="11" t="s">
        <v>8331</v>
      </c>
      <c r="R2281" t="s">
        <v>8349</v>
      </c>
      <c r="S2281" s="16">
        <f t="shared" si="142"/>
        <v>42020.806701388887</v>
      </c>
      <c r="T2281">
        <f t="shared" si="143"/>
        <v>2015</v>
      </c>
    </row>
    <row r="2282" spans="1:20" ht="49" x14ac:dyDescent="0.25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82.396900000000002</v>
      </c>
      <c r="Q2282" s="11" t="s">
        <v>8331</v>
      </c>
      <c r="R2282" t="s">
        <v>8349</v>
      </c>
      <c r="S2282" s="16">
        <f t="shared" si="142"/>
        <v>42234.624895833331</v>
      </c>
      <c r="T2282">
        <f t="shared" si="143"/>
        <v>2015</v>
      </c>
    </row>
    <row r="2283" spans="1:20" ht="49" x14ac:dyDescent="0.25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50.454500000000003</v>
      </c>
      <c r="Q2283" s="11" t="s">
        <v>8323</v>
      </c>
      <c r="R2283" t="s">
        <v>8324</v>
      </c>
      <c r="S2283" s="16">
        <f t="shared" si="142"/>
        <v>40687.285844907405</v>
      </c>
      <c r="T2283">
        <f t="shared" si="143"/>
        <v>2011</v>
      </c>
    </row>
    <row r="2284" spans="1:20" ht="33" x14ac:dyDescent="0.25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115.83329999999999</v>
      </c>
      <c r="Q2284" s="11" t="s">
        <v>8323</v>
      </c>
      <c r="R2284" t="s">
        <v>8324</v>
      </c>
      <c r="S2284" s="16">
        <f t="shared" si="142"/>
        <v>42323.17460648148</v>
      </c>
      <c r="T2284">
        <f t="shared" si="143"/>
        <v>2015</v>
      </c>
    </row>
    <row r="2285" spans="1:20" ht="49" x14ac:dyDescent="0.25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63.034599999999998</v>
      </c>
      <c r="Q2285" s="11" t="s">
        <v>8323</v>
      </c>
      <c r="R2285" t="s">
        <v>8324</v>
      </c>
      <c r="S2285" s="16">
        <f t="shared" si="142"/>
        <v>40978.125046296293</v>
      </c>
      <c r="T2285">
        <f t="shared" si="143"/>
        <v>2012</v>
      </c>
    </row>
    <row r="2286" spans="1:20" ht="33" x14ac:dyDescent="0.25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108.0215</v>
      </c>
      <c r="Q2286" s="11" t="s">
        <v>8323</v>
      </c>
      <c r="R2286" t="s">
        <v>8324</v>
      </c>
      <c r="S2286" s="16">
        <f t="shared" si="142"/>
        <v>40585.796817129631</v>
      </c>
      <c r="T2286">
        <f t="shared" si="143"/>
        <v>2011</v>
      </c>
    </row>
    <row r="2287" spans="1:20" ht="49" x14ac:dyDescent="0.25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46.0886</v>
      </c>
      <c r="Q2287" s="11" t="s">
        <v>8323</v>
      </c>
      <c r="R2287" t="s">
        <v>8324</v>
      </c>
      <c r="S2287" s="16">
        <f t="shared" si="142"/>
        <v>41059.185682870368</v>
      </c>
      <c r="T2287">
        <f t="shared" si="143"/>
        <v>2012</v>
      </c>
    </row>
    <row r="2288" spans="1:20" ht="49" x14ac:dyDescent="0.25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107.21429999999999</v>
      </c>
      <c r="Q2288" s="11" t="s">
        <v>8323</v>
      </c>
      <c r="R2288" t="s">
        <v>8324</v>
      </c>
      <c r="S2288" s="16">
        <f t="shared" si="142"/>
        <v>41494.963587962964</v>
      </c>
      <c r="T2288">
        <f t="shared" si="143"/>
        <v>2013</v>
      </c>
    </row>
    <row r="2289" spans="1:20" ht="49" x14ac:dyDescent="0.25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50.933900000000001</v>
      </c>
      <c r="Q2289" s="11" t="s">
        <v>8323</v>
      </c>
      <c r="R2289" t="s">
        <v>8324</v>
      </c>
      <c r="S2289" s="16">
        <f t="shared" si="142"/>
        <v>41792.667361111111</v>
      </c>
      <c r="T2289">
        <f t="shared" si="143"/>
        <v>2014</v>
      </c>
    </row>
    <row r="2290" spans="1:20" ht="49" x14ac:dyDescent="0.25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>
        <f t="shared" si="143"/>
        <v>2012</v>
      </c>
    </row>
    <row r="2291" spans="1:20" ht="49" x14ac:dyDescent="0.25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>
        <f t="shared" si="143"/>
        <v>2013</v>
      </c>
    </row>
    <row r="2292" spans="1:20" ht="49" x14ac:dyDescent="0.25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53.827599999999997</v>
      </c>
      <c r="Q2292" s="11" t="s">
        <v>8323</v>
      </c>
      <c r="R2292" t="s">
        <v>8324</v>
      </c>
      <c r="S2292" s="16">
        <f t="shared" si="142"/>
        <v>40070.253819444442</v>
      </c>
      <c r="T2292">
        <f t="shared" si="143"/>
        <v>2009</v>
      </c>
    </row>
    <row r="2293" spans="1:20" ht="49" x14ac:dyDescent="0.25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100.46510000000001</v>
      </c>
      <c r="Q2293" s="11" t="s">
        <v>8323</v>
      </c>
      <c r="R2293" t="s">
        <v>8324</v>
      </c>
      <c r="S2293" s="16">
        <f t="shared" si="142"/>
        <v>40987.977060185185</v>
      </c>
      <c r="T2293">
        <f t="shared" si="143"/>
        <v>2012</v>
      </c>
    </row>
    <row r="2294" spans="1:20" ht="49" x14ac:dyDescent="0.25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46.630699999999997</v>
      </c>
      <c r="Q2294" s="11" t="s">
        <v>8323</v>
      </c>
      <c r="R2294" t="s">
        <v>8324</v>
      </c>
      <c r="S2294" s="16">
        <f t="shared" si="142"/>
        <v>40987.697638888887</v>
      </c>
      <c r="T2294">
        <f t="shared" si="143"/>
        <v>2012</v>
      </c>
    </row>
    <row r="2295" spans="1:20" ht="33" x14ac:dyDescent="0.25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34.074100000000001</v>
      </c>
      <c r="Q2295" s="11" t="s">
        <v>8323</v>
      </c>
      <c r="R2295" t="s">
        <v>8324</v>
      </c>
      <c r="S2295" s="16">
        <f t="shared" si="142"/>
        <v>41151.708321759259</v>
      </c>
      <c r="T2295">
        <f t="shared" si="143"/>
        <v>2012</v>
      </c>
    </row>
    <row r="2296" spans="1:20" ht="49" x14ac:dyDescent="0.25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65.214600000000004</v>
      </c>
      <c r="Q2296" s="11" t="s">
        <v>8323</v>
      </c>
      <c r="R2296" t="s">
        <v>8324</v>
      </c>
      <c r="S2296" s="16">
        <f t="shared" si="142"/>
        <v>41264.72314814815</v>
      </c>
      <c r="T2296">
        <f t="shared" si="143"/>
        <v>2012</v>
      </c>
    </row>
    <row r="2297" spans="1:20" ht="49" x14ac:dyDescent="0.25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44.2059</v>
      </c>
      <c r="Q2297" s="11" t="s">
        <v>8323</v>
      </c>
      <c r="R2297" t="s">
        <v>8324</v>
      </c>
      <c r="S2297" s="16">
        <f t="shared" si="142"/>
        <v>41270.954351851848</v>
      </c>
      <c r="T2297">
        <f t="shared" si="143"/>
        <v>2012</v>
      </c>
    </row>
    <row r="2298" spans="1:20" ht="49" x14ac:dyDescent="0.25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71.965500000000006</v>
      </c>
      <c r="Q2298" s="11" t="s">
        <v>8323</v>
      </c>
      <c r="R2298" t="s">
        <v>8324</v>
      </c>
      <c r="S2298" s="16">
        <f t="shared" si="142"/>
        <v>40927.731782407405</v>
      </c>
      <c r="T2298">
        <f t="shared" si="143"/>
        <v>2012</v>
      </c>
    </row>
    <row r="2299" spans="1:20" ht="33" x14ac:dyDescent="0.25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52.947400000000002</v>
      </c>
      <c r="Q2299" s="11" t="s">
        <v>8323</v>
      </c>
      <c r="R2299" t="s">
        <v>8324</v>
      </c>
      <c r="S2299" s="16">
        <f t="shared" si="142"/>
        <v>40948.042233796295</v>
      </c>
      <c r="T2299">
        <f t="shared" si="143"/>
        <v>2012</v>
      </c>
    </row>
    <row r="2300" spans="1:20" ht="49" x14ac:dyDescent="0.25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109.45140000000001</v>
      </c>
      <c r="Q2300" s="11" t="s">
        <v>8323</v>
      </c>
      <c r="R2300" t="s">
        <v>8324</v>
      </c>
      <c r="S2300" s="16">
        <f t="shared" si="142"/>
        <v>41694.84065972222</v>
      </c>
      <c r="T2300">
        <f t="shared" si="143"/>
        <v>2014</v>
      </c>
    </row>
    <row r="2301" spans="1:20" ht="49" x14ac:dyDescent="0.25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75.035700000000006</v>
      </c>
      <c r="Q2301" s="11" t="s">
        <v>8323</v>
      </c>
      <c r="R2301" t="s">
        <v>8324</v>
      </c>
      <c r="S2301" s="16">
        <f t="shared" si="142"/>
        <v>40565.032511574071</v>
      </c>
      <c r="T2301">
        <f t="shared" si="143"/>
        <v>2011</v>
      </c>
    </row>
    <row r="2302" spans="1:20" ht="49" x14ac:dyDescent="0.25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115.71429999999999</v>
      </c>
      <c r="Q2302" s="11" t="s">
        <v>8323</v>
      </c>
      <c r="R2302" t="s">
        <v>8324</v>
      </c>
      <c r="S2302" s="16">
        <f t="shared" si="142"/>
        <v>41074.727037037039</v>
      </c>
      <c r="T2302">
        <f t="shared" si="143"/>
        <v>2012</v>
      </c>
    </row>
    <row r="2303" spans="1:20" ht="33" x14ac:dyDescent="0.25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31.659800000000001</v>
      </c>
      <c r="Q2303" s="11" t="s">
        <v>8323</v>
      </c>
      <c r="R2303" t="s">
        <v>8327</v>
      </c>
      <c r="S2303" s="16">
        <f t="shared" si="142"/>
        <v>41416.146944444445</v>
      </c>
      <c r="T2303">
        <f t="shared" si="143"/>
        <v>2013</v>
      </c>
    </row>
    <row r="2304" spans="1:20" ht="49" x14ac:dyDescent="0.25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46.176499999999997</v>
      </c>
      <c r="Q2304" s="11" t="s">
        <v>8323</v>
      </c>
      <c r="R2304" t="s">
        <v>8327</v>
      </c>
      <c r="S2304" s="16">
        <f t="shared" si="142"/>
        <v>41605.868449074071</v>
      </c>
      <c r="T2304">
        <f t="shared" si="143"/>
        <v>2013</v>
      </c>
    </row>
    <row r="2305" spans="1:20" ht="49" x14ac:dyDescent="0.25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68.481700000000004</v>
      </c>
      <c r="Q2305" s="11" t="s">
        <v>8323</v>
      </c>
      <c r="R2305" t="s">
        <v>8327</v>
      </c>
      <c r="S2305" s="16">
        <f t="shared" si="142"/>
        <v>40850.111064814817</v>
      </c>
      <c r="T2305">
        <f t="shared" si="143"/>
        <v>2011</v>
      </c>
    </row>
    <row r="2306" spans="1:20" ht="49" x14ac:dyDescent="0.25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IFERROR(ROUND(E2306/L2306,4),0)</f>
        <v>53.469200000000001</v>
      </c>
      <c r="Q2306" s="11" t="s">
        <v>8323</v>
      </c>
      <c r="R2306" t="s">
        <v>8327</v>
      </c>
      <c r="S2306" s="16">
        <f t="shared" ref="S2306:S2369" si="146">(((J2306/60)/60)/24)+DATE(1970,1,1)</f>
        <v>40502.815868055557</v>
      </c>
      <c r="T2306">
        <f t="shared" si="143"/>
        <v>2010</v>
      </c>
    </row>
    <row r="2307" spans="1:20" ht="49" x14ac:dyDescent="0.25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109.1078</v>
      </c>
      <c r="Q2307" s="11" t="s">
        <v>8323</v>
      </c>
      <c r="R2307" t="s">
        <v>8327</v>
      </c>
      <c r="S2307" s="16">
        <f t="shared" si="146"/>
        <v>41834.695277777777</v>
      </c>
      <c r="T2307">
        <f t="shared" ref="T2307:T2370" si="147">YEAR(S2307)</f>
        <v>2014</v>
      </c>
    </row>
    <row r="2308" spans="1:20" ht="49" x14ac:dyDescent="0.25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51.185600000000001</v>
      </c>
      <c r="Q2308" s="11" t="s">
        <v>8323</v>
      </c>
      <c r="R2308" t="s">
        <v>8327</v>
      </c>
      <c r="S2308" s="16">
        <f t="shared" si="146"/>
        <v>40948.16815972222</v>
      </c>
      <c r="T2308">
        <f t="shared" si="147"/>
        <v>2012</v>
      </c>
    </row>
    <row r="2309" spans="1:20" ht="49" x14ac:dyDescent="0.25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27.936800000000002</v>
      </c>
      <c r="Q2309" s="11" t="s">
        <v>8323</v>
      </c>
      <c r="R2309" t="s">
        <v>8327</v>
      </c>
      <c r="S2309" s="16">
        <f t="shared" si="146"/>
        <v>41004.802465277775</v>
      </c>
      <c r="T2309">
        <f t="shared" si="147"/>
        <v>2012</v>
      </c>
    </row>
    <row r="2310" spans="1:20" ht="49" x14ac:dyDescent="0.25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82.496899999999997</v>
      </c>
      <c r="Q2310" s="11" t="s">
        <v>8323</v>
      </c>
      <c r="R2310" t="s">
        <v>8327</v>
      </c>
      <c r="S2310" s="16">
        <f t="shared" si="146"/>
        <v>41851.962916666671</v>
      </c>
      <c r="T2310">
        <f t="shared" si="147"/>
        <v>2014</v>
      </c>
    </row>
    <row r="2311" spans="1:20" ht="49" x14ac:dyDescent="0.25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59.817500000000003</v>
      </c>
      <c r="Q2311" s="11" t="s">
        <v>8323</v>
      </c>
      <c r="R2311" t="s">
        <v>8327</v>
      </c>
      <c r="S2311" s="16">
        <f t="shared" si="146"/>
        <v>41307.987696759257</v>
      </c>
      <c r="T2311">
        <f t="shared" si="147"/>
        <v>2013</v>
      </c>
    </row>
    <row r="2312" spans="1:20" ht="49" x14ac:dyDescent="0.25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64.816500000000005</v>
      </c>
      <c r="Q2312" s="11" t="s">
        <v>8323</v>
      </c>
      <c r="R2312" t="s">
        <v>8327</v>
      </c>
      <c r="S2312" s="16">
        <f t="shared" si="146"/>
        <v>41324.79415509259</v>
      </c>
      <c r="T2312">
        <f t="shared" si="147"/>
        <v>2013</v>
      </c>
    </row>
    <row r="2313" spans="1:20" ht="49" x14ac:dyDescent="0.25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90.096199999999996</v>
      </c>
      <c r="Q2313" s="11" t="s">
        <v>8323</v>
      </c>
      <c r="R2313" t="s">
        <v>8327</v>
      </c>
      <c r="S2313" s="16">
        <f t="shared" si="146"/>
        <v>41736.004502314812</v>
      </c>
      <c r="T2313">
        <f t="shared" si="147"/>
        <v>2014</v>
      </c>
    </row>
    <row r="2314" spans="1:20" ht="49" x14ac:dyDescent="0.25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40.962000000000003</v>
      </c>
      <c r="Q2314" s="11" t="s">
        <v>8323</v>
      </c>
      <c r="R2314" t="s">
        <v>8327</v>
      </c>
      <c r="S2314" s="16">
        <f t="shared" si="146"/>
        <v>41716.632847222223</v>
      </c>
      <c r="T2314">
        <f t="shared" si="147"/>
        <v>2014</v>
      </c>
    </row>
    <row r="2315" spans="1:20" ht="33" x14ac:dyDescent="0.25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56.000100000000003</v>
      </c>
      <c r="Q2315" s="11" t="s">
        <v>8323</v>
      </c>
      <c r="R2315" t="s">
        <v>8327</v>
      </c>
      <c r="S2315" s="16">
        <f t="shared" si="146"/>
        <v>41002.958634259259</v>
      </c>
      <c r="T2315">
        <f t="shared" si="147"/>
        <v>2012</v>
      </c>
    </row>
    <row r="2316" spans="1:20" ht="49" x14ac:dyDescent="0.25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37.672800000000002</v>
      </c>
      <c r="Q2316" s="11" t="s">
        <v>8323</v>
      </c>
      <c r="R2316" t="s">
        <v>8327</v>
      </c>
      <c r="S2316" s="16">
        <f t="shared" si="146"/>
        <v>41037.551585648151</v>
      </c>
      <c r="T2316">
        <f t="shared" si="147"/>
        <v>2012</v>
      </c>
    </row>
    <row r="2317" spans="1:20" ht="33" x14ac:dyDescent="0.25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40.078099999999999</v>
      </c>
      <c r="Q2317" s="11" t="s">
        <v>8323</v>
      </c>
      <c r="R2317" t="s">
        <v>8327</v>
      </c>
      <c r="S2317" s="16">
        <f t="shared" si="146"/>
        <v>41004.72619212963</v>
      </c>
      <c r="T2317">
        <f t="shared" si="147"/>
        <v>2012</v>
      </c>
    </row>
    <row r="2318" spans="1:20" ht="49" x14ac:dyDescent="0.25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78.031999999999996</v>
      </c>
      <c r="Q2318" s="11" t="s">
        <v>8323</v>
      </c>
      <c r="R2318" t="s">
        <v>8327</v>
      </c>
      <c r="S2318" s="16">
        <f t="shared" si="146"/>
        <v>40079.725115740745</v>
      </c>
      <c r="T2318">
        <f t="shared" si="147"/>
        <v>2009</v>
      </c>
    </row>
    <row r="2319" spans="1:20" ht="49" x14ac:dyDescent="0.25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18.909099999999999</v>
      </c>
      <c r="Q2319" s="11" t="s">
        <v>8323</v>
      </c>
      <c r="R2319" t="s">
        <v>8327</v>
      </c>
      <c r="S2319" s="16">
        <f t="shared" si="146"/>
        <v>40192.542233796295</v>
      </c>
      <c r="T2319">
        <f t="shared" si="147"/>
        <v>2010</v>
      </c>
    </row>
    <row r="2320" spans="1:20" ht="65" x14ac:dyDescent="0.25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37.134999999999998</v>
      </c>
      <c r="Q2320" s="11" t="s">
        <v>8323</v>
      </c>
      <c r="R2320" t="s">
        <v>8327</v>
      </c>
      <c r="S2320" s="16">
        <f t="shared" si="146"/>
        <v>40050.643680555557</v>
      </c>
      <c r="T2320">
        <f t="shared" si="147"/>
        <v>2009</v>
      </c>
    </row>
    <row r="2321" spans="1:20" ht="49" x14ac:dyDescent="0.25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41.960999999999999</v>
      </c>
      <c r="Q2321" s="11" t="s">
        <v>8323</v>
      </c>
      <c r="R2321" t="s">
        <v>8327</v>
      </c>
      <c r="S2321" s="16">
        <f t="shared" si="146"/>
        <v>41593.082002314812</v>
      </c>
      <c r="T2321">
        <f t="shared" si="147"/>
        <v>2013</v>
      </c>
    </row>
    <row r="2322" spans="1:20" ht="49" x14ac:dyDescent="0.25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61.044899999999998</v>
      </c>
      <c r="Q2322" s="11" t="s">
        <v>8323</v>
      </c>
      <c r="R2322" t="s">
        <v>8327</v>
      </c>
      <c r="S2322" s="16">
        <f t="shared" si="146"/>
        <v>41696.817129629628</v>
      </c>
      <c r="T2322">
        <f t="shared" si="147"/>
        <v>2014</v>
      </c>
    </row>
    <row r="2323" spans="1:20" ht="49" x14ac:dyDescent="0.25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64.531300000000002</v>
      </c>
      <c r="Q2323" s="11" t="s">
        <v>8334</v>
      </c>
      <c r="R2323" t="s">
        <v>8350</v>
      </c>
      <c r="S2323" s="16">
        <f t="shared" si="146"/>
        <v>42799.260428240741</v>
      </c>
      <c r="T2323">
        <f t="shared" si="147"/>
        <v>2017</v>
      </c>
    </row>
    <row r="2324" spans="1:20" ht="49" x14ac:dyDescent="0.25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>
        <f t="shared" si="147"/>
        <v>2017</v>
      </c>
    </row>
    <row r="2325" spans="1:20" ht="49" x14ac:dyDescent="0.25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>
        <f t="shared" si="147"/>
        <v>2017</v>
      </c>
    </row>
    <row r="2326" spans="1:20" ht="33" x14ac:dyDescent="0.25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25.491800000000001</v>
      </c>
      <c r="Q2326" s="11" t="s">
        <v>8334</v>
      </c>
      <c r="R2326" t="s">
        <v>8350</v>
      </c>
      <c r="S2326" s="16">
        <f t="shared" si="146"/>
        <v>42790.885243055556</v>
      </c>
      <c r="T2326">
        <f t="shared" si="147"/>
        <v>2017</v>
      </c>
    </row>
    <row r="2327" spans="1:20" ht="49" x14ac:dyDescent="0.25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11.428599999999999</v>
      </c>
      <c r="Q2327" s="11" t="s">
        <v>8334</v>
      </c>
      <c r="R2327" t="s">
        <v>8350</v>
      </c>
      <c r="S2327" s="16">
        <f t="shared" si="146"/>
        <v>42794.022349537037</v>
      </c>
      <c r="T2327">
        <f t="shared" si="147"/>
        <v>2017</v>
      </c>
    </row>
    <row r="2328" spans="1:20" ht="49" x14ac:dyDescent="0.25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>
        <f t="shared" si="147"/>
        <v>2017</v>
      </c>
    </row>
    <row r="2329" spans="1:20" ht="33" x14ac:dyDescent="0.25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54.883200000000002</v>
      </c>
      <c r="Q2329" s="11" t="s">
        <v>8334</v>
      </c>
      <c r="R2329" t="s">
        <v>8350</v>
      </c>
      <c r="S2329" s="16">
        <f t="shared" si="146"/>
        <v>41842.917129629634</v>
      </c>
      <c r="T2329">
        <f t="shared" si="147"/>
        <v>2014</v>
      </c>
    </row>
    <row r="2330" spans="1:20" ht="65" x14ac:dyDescent="0.25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47.383600000000001</v>
      </c>
      <c r="Q2330" s="11" t="s">
        <v>8334</v>
      </c>
      <c r="R2330" t="s">
        <v>8350</v>
      </c>
      <c r="S2330" s="16">
        <f t="shared" si="146"/>
        <v>42139.781678240746</v>
      </c>
      <c r="T2330">
        <f t="shared" si="147"/>
        <v>2015</v>
      </c>
    </row>
    <row r="2331" spans="1:20" ht="49" x14ac:dyDescent="0.25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>
        <f t="shared" si="147"/>
        <v>2014</v>
      </c>
    </row>
    <row r="2332" spans="1:20" ht="49" x14ac:dyDescent="0.25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219.9264</v>
      </c>
      <c r="Q2332" s="11" t="s">
        <v>8334</v>
      </c>
      <c r="R2332" t="s">
        <v>8350</v>
      </c>
      <c r="S2332" s="16">
        <f t="shared" si="146"/>
        <v>42332.89980324074</v>
      </c>
      <c r="T2332">
        <f t="shared" si="147"/>
        <v>2015</v>
      </c>
    </row>
    <row r="2333" spans="1:20" ht="49" x14ac:dyDescent="0.25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40.795400000000001</v>
      </c>
      <c r="Q2333" s="11" t="s">
        <v>8334</v>
      </c>
      <c r="R2333" t="s">
        <v>8350</v>
      </c>
      <c r="S2333" s="16">
        <f t="shared" si="146"/>
        <v>41839.005671296298</v>
      </c>
      <c r="T2333">
        <f t="shared" si="147"/>
        <v>2014</v>
      </c>
    </row>
    <row r="2334" spans="1:20" ht="49" x14ac:dyDescent="0.25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75.502799999999993</v>
      </c>
      <c r="Q2334" s="11" t="s">
        <v>8334</v>
      </c>
      <c r="R2334" t="s">
        <v>8350</v>
      </c>
      <c r="S2334" s="16">
        <f t="shared" si="146"/>
        <v>42011.628136574072</v>
      </c>
      <c r="T2334">
        <f t="shared" si="147"/>
        <v>2015</v>
      </c>
    </row>
    <row r="2335" spans="1:20" ht="49" x14ac:dyDescent="0.25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13.5426</v>
      </c>
      <c r="Q2335" s="11" t="s">
        <v>8334</v>
      </c>
      <c r="R2335" t="s">
        <v>8350</v>
      </c>
      <c r="S2335" s="16">
        <f t="shared" si="146"/>
        <v>41767.650347222225</v>
      </c>
      <c r="T2335">
        <f t="shared" si="147"/>
        <v>2014</v>
      </c>
    </row>
    <row r="2336" spans="1:20" ht="49" x14ac:dyDescent="0.25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60.865699999999997</v>
      </c>
      <c r="Q2336" s="11" t="s">
        <v>8334</v>
      </c>
      <c r="R2336" t="s">
        <v>8350</v>
      </c>
      <c r="S2336" s="16">
        <f t="shared" si="146"/>
        <v>41918.670115740737</v>
      </c>
      <c r="T2336">
        <f t="shared" si="147"/>
        <v>2014</v>
      </c>
    </row>
    <row r="2337" spans="1:20" ht="49" x14ac:dyDescent="0.25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115.6923</v>
      </c>
      <c r="Q2337" s="11" t="s">
        <v>8334</v>
      </c>
      <c r="R2337" t="s">
        <v>8350</v>
      </c>
      <c r="S2337" s="16">
        <f t="shared" si="146"/>
        <v>41771.572256944448</v>
      </c>
      <c r="T2337">
        <f t="shared" si="147"/>
        <v>2014</v>
      </c>
    </row>
    <row r="2338" spans="1:20" ht="49" x14ac:dyDescent="0.25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48.104599999999998</v>
      </c>
      <c r="Q2338" s="11" t="s">
        <v>8334</v>
      </c>
      <c r="R2338" t="s">
        <v>8350</v>
      </c>
      <c r="S2338" s="16">
        <f t="shared" si="146"/>
        <v>41666.924710648149</v>
      </c>
      <c r="T2338">
        <f t="shared" si="147"/>
        <v>2014</v>
      </c>
    </row>
    <row r="2339" spans="1:20" ht="33" x14ac:dyDescent="0.25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74.184399999999997</v>
      </c>
      <c r="Q2339" s="11" t="s">
        <v>8334</v>
      </c>
      <c r="R2339" t="s">
        <v>8350</v>
      </c>
      <c r="S2339" s="16">
        <f t="shared" si="146"/>
        <v>41786.640543981484</v>
      </c>
      <c r="T2339">
        <f t="shared" si="147"/>
        <v>2014</v>
      </c>
    </row>
    <row r="2340" spans="1:20" ht="49" x14ac:dyDescent="0.25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123.3455</v>
      </c>
      <c r="Q2340" s="11" t="s">
        <v>8334</v>
      </c>
      <c r="R2340" t="s">
        <v>8350</v>
      </c>
      <c r="S2340" s="16">
        <f t="shared" si="146"/>
        <v>41789.896805555552</v>
      </c>
      <c r="T2340">
        <f t="shared" si="147"/>
        <v>2014</v>
      </c>
    </row>
    <row r="2341" spans="1:20" ht="49" x14ac:dyDescent="0.25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66.623199999999997</v>
      </c>
      <c r="Q2341" s="11" t="s">
        <v>8334</v>
      </c>
      <c r="R2341" t="s">
        <v>8350</v>
      </c>
      <c r="S2341" s="16">
        <f t="shared" si="146"/>
        <v>42692.79987268518</v>
      </c>
      <c r="T2341">
        <f t="shared" si="147"/>
        <v>2016</v>
      </c>
    </row>
    <row r="2342" spans="1:20" ht="49" x14ac:dyDescent="0.25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104.9901</v>
      </c>
      <c r="Q2342" s="11" t="s">
        <v>8334</v>
      </c>
      <c r="R2342" t="s">
        <v>8350</v>
      </c>
      <c r="S2342" s="16">
        <f t="shared" si="146"/>
        <v>42643.642800925925</v>
      </c>
      <c r="T2342">
        <f t="shared" si="147"/>
        <v>2016</v>
      </c>
    </row>
    <row r="2343" spans="1:20" ht="49" x14ac:dyDescent="0.25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>
        <f t="shared" si="147"/>
        <v>2015</v>
      </c>
    </row>
    <row r="2344" spans="1:20" ht="49" x14ac:dyDescent="0.25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>
        <f t="shared" si="147"/>
        <v>2014</v>
      </c>
    </row>
    <row r="2345" spans="1:20" ht="49" x14ac:dyDescent="0.25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>
        <f t="shared" si="147"/>
        <v>2015</v>
      </c>
    </row>
    <row r="2346" spans="1:20" ht="49" x14ac:dyDescent="0.25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>
        <f t="shared" si="147"/>
        <v>2016</v>
      </c>
    </row>
    <row r="2347" spans="1:20" ht="49" x14ac:dyDescent="0.25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>
        <f t="shared" si="147"/>
        <v>2015</v>
      </c>
    </row>
    <row r="2348" spans="1:20" ht="49" x14ac:dyDescent="0.25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>
        <f t="shared" si="147"/>
        <v>2016</v>
      </c>
    </row>
    <row r="2349" spans="1:20" ht="49" x14ac:dyDescent="0.25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>
        <f t="shared" si="147"/>
        <v>2016</v>
      </c>
    </row>
    <row r="2350" spans="1:20" ht="49" x14ac:dyDescent="0.25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>
        <f t="shared" si="147"/>
        <v>2015</v>
      </c>
    </row>
    <row r="2351" spans="1:20" ht="49" x14ac:dyDescent="0.25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>
        <f t="shared" si="147"/>
        <v>2015</v>
      </c>
    </row>
    <row r="2352" spans="1:20" ht="33" x14ac:dyDescent="0.25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>
        <f t="shared" si="147"/>
        <v>2016</v>
      </c>
    </row>
    <row r="2353" spans="1:20" ht="33" x14ac:dyDescent="0.25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15.428599999999999</v>
      </c>
      <c r="Q2353" s="11" t="s">
        <v>8317</v>
      </c>
      <c r="R2353" t="s">
        <v>8318</v>
      </c>
      <c r="S2353" s="16">
        <f t="shared" si="146"/>
        <v>42094.101145833338</v>
      </c>
      <c r="T2353">
        <f t="shared" si="147"/>
        <v>2015</v>
      </c>
    </row>
    <row r="2354" spans="1:20" ht="49" x14ac:dyDescent="0.25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>
        <f t="shared" si="147"/>
        <v>2015</v>
      </c>
    </row>
    <row r="2355" spans="1:20" ht="49" x14ac:dyDescent="0.25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>
        <f t="shared" si="147"/>
        <v>2015</v>
      </c>
    </row>
    <row r="2356" spans="1:20" ht="49" x14ac:dyDescent="0.25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>
        <f t="shared" si="147"/>
        <v>2014</v>
      </c>
    </row>
    <row r="2357" spans="1:20" ht="49" x14ac:dyDescent="0.25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>
        <f t="shared" si="147"/>
        <v>2015</v>
      </c>
    </row>
    <row r="2358" spans="1:20" ht="33" x14ac:dyDescent="0.25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>
        <f t="shared" si="147"/>
        <v>2015</v>
      </c>
    </row>
    <row r="2359" spans="1:20" ht="33" x14ac:dyDescent="0.25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>
        <f t="shared" si="147"/>
        <v>2015</v>
      </c>
    </row>
    <row r="2360" spans="1:20" ht="49" x14ac:dyDescent="0.25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>
        <f t="shared" si="147"/>
        <v>2014</v>
      </c>
    </row>
    <row r="2361" spans="1:20" ht="49" x14ac:dyDescent="0.25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>
        <f t="shared" si="147"/>
        <v>2015</v>
      </c>
    </row>
    <row r="2362" spans="1:20" ht="49" x14ac:dyDescent="0.25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>
        <f t="shared" si="147"/>
        <v>2016</v>
      </c>
    </row>
    <row r="2363" spans="1:20" ht="49" x14ac:dyDescent="0.25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>
        <f t="shared" si="147"/>
        <v>2016</v>
      </c>
    </row>
    <row r="2364" spans="1:20" ht="33" x14ac:dyDescent="0.25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>
        <f t="shared" si="147"/>
        <v>2014</v>
      </c>
    </row>
    <row r="2365" spans="1:20" ht="49" x14ac:dyDescent="0.25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>
        <f t="shared" si="147"/>
        <v>2015</v>
      </c>
    </row>
    <row r="2366" spans="1:20" ht="33" x14ac:dyDescent="0.25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>
        <f t="shared" si="147"/>
        <v>2015</v>
      </c>
    </row>
    <row r="2367" spans="1:20" ht="49" x14ac:dyDescent="0.25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>
        <f t="shared" si="147"/>
        <v>2015</v>
      </c>
    </row>
    <row r="2368" spans="1:20" ht="49" x14ac:dyDescent="0.25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97.407399999999996</v>
      </c>
      <c r="Q2368" s="11" t="s">
        <v>8317</v>
      </c>
      <c r="R2368" t="s">
        <v>8318</v>
      </c>
      <c r="S2368" s="16">
        <f t="shared" si="146"/>
        <v>42268.531631944439</v>
      </c>
      <c r="T2368">
        <f t="shared" si="147"/>
        <v>2015</v>
      </c>
    </row>
    <row r="2369" spans="1:20" ht="49" x14ac:dyDescent="0.25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47.857100000000003</v>
      </c>
      <c r="Q2369" s="11" t="s">
        <v>8317</v>
      </c>
      <c r="R2369" t="s">
        <v>8318</v>
      </c>
      <c r="S2369" s="16">
        <f t="shared" si="146"/>
        <v>42425.970092592594</v>
      </c>
      <c r="T2369">
        <f t="shared" si="147"/>
        <v>2016</v>
      </c>
    </row>
    <row r="2370" spans="1:20" ht="49" x14ac:dyDescent="0.25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IFERROR(ROUND(E2370/L2370,4),0)</f>
        <v>50</v>
      </c>
      <c r="Q2370" s="11" t="s">
        <v>8317</v>
      </c>
      <c r="R2370" t="s">
        <v>8318</v>
      </c>
      <c r="S2370" s="16">
        <f t="shared" ref="S2370:S2433" si="150">(((J2370/60)/60)/24)+DATE(1970,1,1)</f>
        <v>42063.721817129626</v>
      </c>
      <c r="T2370">
        <f t="shared" si="147"/>
        <v>2015</v>
      </c>
    </row>
    <row r="2371" spans="1:20" ht="49" x14ac:dyDescent="0.25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6">
        <f t="shared" si="150"/>
        <v>42380.812627314815</v>
      </c>
      <c r="T2371">
        <f t="shared" ref="T2371:T2434" si="151">YEAR(S2371)</f>
        <v>2016</v>
      </c>
    </row>
    <row r="2372" spans="1:20" ht="49" x14ac:dyDescent="0.25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>
        <f t="shared" si="151"/>
        <v>2014</v>
      </c>
    </row>
    <row r="2373" spans="1:20" ht="49" x14ac:dyDescent="0.25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>
        <f t="shared" si="151"/>
        <v>2015</v>
      </c>
    </row>
    <row r="2374" spans="1:20" ht="49" x14ac:dyDescent="0.25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>
        <f t="shared" si="151"/>
        <v>2015</v>
      </c>
    </row>
    <row r="2375" spans="1:20" ht="33" x14ac:dyDescent="0.25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>
        <f t="shared" si="151"/>
        <v>2015</v>
      </c>
    </row>
    <row r="2376" spans="1:20" ht="49" x14ac:dyDescent="0.25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>
        <f t="shared" si="151"/>
        <v>2015</v>
      </c>
    </row>
    <row r="2377" spans="1:20" ht="49" x14ac:dyDescent="0.25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>
        <f t="shared" si="151"/>
        <v>2016</v>
      </c>
    </row>
    <row r="2378" spans="1:20" ht="49" x14ac:dyDescent="0.25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81.582499999999996</v>
      </c>
      <c r="Q2378" s="11" t="s">
        <v>8317</v>
      </c>
      <c r="R2378" t="s">
        <v>8318</v>
      </c>
      <c r="S2378" s="16">
        <f t="shared" si="150"/>
        <v>42318.925532407404</v>
      </c>
      <c r="T2378">
        <f t="shared" si="151"/>
        <v>2015</v>
      </c>
    </row>
    <row r="2379" spans="1:20" ht="49" x14ac:dyDescent="0.25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>
        <f t="shared" si="151"/>
        <v>2016</v>
      </c>
    </row>
    <row r="2380" spans="1:20" ht="33" x14ac:dyDescent="0.25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>
        <f t="shared" si="151"/>
        <v>2015</v>
      </c>
    </row>
    <row r="2381" spans="1:20" ht="33" x14ac:dyDescent="0.25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>
        <f t="shared" si="151"/>
        <v>2015</v>
      </c>
    </row>
    <row r="2382" spans="1:20" ht="49" x14ac:dyDescent="0.25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18.333300000000001</v>
      </c>
      <c r="Q2382" s="11" t="s">
        <v>8317</v>
      </c>
      <c r="R2382" t="s">
        <v>8318</v>
      </c>
      <c r="S2382" s="16">
        <f t="shared" si="150"/>
        <v>42248.793310185181</v>
      </c>
      <c r="T2382">
        <f t="shared" si="151"/>
        <v>2015</v>
      </c>
    </row>
    <row r="2383" spans="1:20" ht="49" x14ac:dyDescent="0.25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224.42859999999999</v>
      </c>
      <c r="Q2383" s="11" t="s">
        <v>8317</v>
      </c>
      <c r="R2383" t="s">
        <v>8318</v>
      </c>
      <c r="S2383" s="16">
        <f t="shared" si="150"/>
        <v>42074.935740740737</v>
      </c>
      <c r="T2383">
        <f t="shared" si="151"/>
        <v>2015</v>
      </c>
    </row>
    <row r="2384" spans="1:20" ht="65" x14ac:dyDescent="0.25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>
        <f t="shared" si="151"/>
        <v>2015</v>
      </c>
    </row>
    <row r="2385" spans="1:20" ht="49" x14ac:dyDescent="0.25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>
        <f t="shared" si="151"/>
        <v>2015</v>
      </c>
    </row>
    <row r="2386" spans="1:20" ht="49" x14ac:dyDescent="0.25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>
        <f t="shared" si="151"/>
        <v>2014</v>
      </c>
    </row>
    <row r="2387" spans="1:20" ht="49" x14ac:dyDescent="0.25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112.5714</v>
      </c>
      <c r="Q2387" s="11" t="s">
        <v>8317</v>
      </c>
      <c r="R2387" t="s">
        <v>8318</v>
      </c>
      <c r="S2387" s="16">
        <f t="shared" si="150"/>
        <v>42191.70175925926</v>
      </c>
      <c r="T2387">
        <f t="shared" si="151"/>
        <v>2015</v>
      </c>
    </row>
    <row r="2388" spans="1:20" ht="49" x14ac:dyDescent="0.25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>
        <f t="shared" si="151"/>
        <v>2014</v>
      </c>
    </row>
    <row r="2389" spans="1:20" ht="49" x14ac:dyDescent="0.25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>
        <f t="shared" si="151"/>
        <v>2016</v>
      </c>
    </row>
    <row r="2390" spans="1:20" ht="49" x14ac:dyDescent="0.25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57.875</v>
      </c>
      <c r="Q2390" s="11" t="s">
        <v>8317</v>
      </c>
      <c r="R2390" t="s">
        <v>8318</v>
      </c>
      <c r="S2390" s="16">
        <f t="shared" si="150"/>
        <v>41989.853692129633</v>
      </c>
      <c r="T2390">
        <f t="shared" si="151"/>
        <v>2014</v>
      </c>
    </row>
    <row r="2391" spans="1:20" ht="49" x14ac:dyDescent="0.25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>
        <f t="shared" si="151"/>
        <v>2015</v>
      </c>
    </row>
    <row r="2392" spans="1:20" ht="49" x14ac:dyDescent="0.25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>
        <f t="shared" si="151"/>
        <v>2014</v>
      </c>
    </row>
    <row r="2393" spans="1:20" ht="33" x14ac:dyDescent="0.25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>
        <f t="shared" si="151"/>
        <v>2015</v>
      </c>
    </row>
    <row r="2394" spans="1:20" ht="49" x14ac:dyDescent="0.25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>
        <f t="shared" si="151"/>
        <v>2015</v>
      </c>
    </row>
    <row r="2395" spans="1:20" ht="49" x14ac:dyDescent="0.25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>
        <f t="shared" si="151"/>
        <v>2015</v>
      </c>
    </row>
    <row r="2396" spans="1:20" ht="49" x14ac:dyDescent="0.25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>
        <f t="shared" si="151"/>
        <v>2015</v>
      </c>
    </row>
    <row r="2397" spans="1:20" ht="49" x14ac:dyDescent="0.25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>
        <f t="shared" si="151"/>
        <v>2016</v>
      </c>
    </row>
    <row r="2398" spans="1:20" ht="49" x14ac:dyDescent="0.25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>
        <f t="shared" si="151"/>
        <v>2015</v>
      </c>
    </row>
    <row r="2399" spans="1:20" ht="49" x14ac:dyDescent="0.25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>
        <f t="shared" si="151"/>
        <v>2014</v>
      </c>
    </row>
    <row r="2400" spans="1:20" ht="49" x14ac:dyDescent="0.25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>
        <f t="shared" si="151"/>
        <v>2015</v>
      </c>
    </row>
    <row r="2401" spans="1:20" ht="49" x14ac:dyDescent="0.25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>
        <f t="shared" si="151"/>
        <v>2014</v>
      </c>
    </row>
    <row r="2402" spans="1:20" ht="49" x14ac:dyDescent="0.25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>
        <f t="shared" si="151"/>
        <v>2016</v>
      </c>
    </row>
    <row r="2403" spans="1:20" ht="49" x14ac:dyDescent="0.25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22.333300000000001</v>
      </c>
      <c r="Q2403" s="11" t="s">
        <v>8334</v>
      </c>
      <c r="R2403" t="s">
        <v>8335</v>
      </c>
      <c r="S2403" s="16">
        <f t="shared" si="150"/>
        <v>42374.822870370372</v>
      </c>
      <c r="T2403">
        <f t="shared" si="151"/>
        <v>2016</v>
      </c>
    </row>
    <row r="2404" spans="1:20" ht="17" x14ac:dyDescent="0.25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>
        <f t="shared" si="151"/>
        <v>2015</v>
      </c>
    </row>
    <row r="2405" spans="1:20" ht="49" x14ac:dyDescent="0.25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16.833300000000001</v>
      </c>
      <c r="Q2405" s="11" t="s">
        <v>8334</v>
      </c>
      <c r="R2405" t="s">
        <v>8335</v>
      </c>
      <c r="S2405" s="16">
        <f t="shared" si="150"/>
        <v>42399.882615740738</v>
      </c>
      <c r="T2405">
        <f t="shared" si="151"/>
        <v>2016</v>
      </c>
    </row>
    <row r="2406" spans="1:20" ht="49" x14ac:dyDescent="0.25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>
        <f t="shared" si="151"/>
        <v>2015</v>
      </c>
    </row>
    <row r="2407" spans="1:20" ht="33" x14ac:dyDescent="0.25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>
        <f t="shared" si="151"/>
        <v>2016</v>
      </c>
    </row>
    <row r="2408" spans="1:20" ht="49" x14ac:dyDescent="0.25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84.0625</v>
      </c>
      <c r="Q2408" s="11" t="s">
        <v>8334</v>
      </c>
      <c r="R2408" t="s">
        <v>8335</v>
      </c>
      <c r="S2408" s="16">
        <f t="shared" si="150"/>
        <v>41983.110995370371</v>
      </c>
      <c r="T2408">
        <f t="shared" si="151"/>
        <v>2014</v>
      </c>
    </row>
    <row r="2409" spans="1:20" ht="65" x14ac:dyDescent="0.25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168.3939</v>
      </c>
      <c r="Q2409" s="11" t="s">
        <v>8334</v>
      </c>
      <c r="R2409" t="s">
        <v>8335</v>
      </c>
      <c r="S2409" s="16">
        <f t="shared" si="150"/>
        <v>42082.575555555552</v>
      </c>
      <c r="T2409">
        <f t="shared" si="151"/>
        <v>2015</v>
      </c>
    </row>
    <row r="2410" spans="1:20" ht="33" x14ac:dyDescent="0.25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>
        <f t="shared" si="151"/>
        <v>2014</v>
      </c>
    </row>
    <row r="2411" spans="1:20" ht="33" x14ac:dyDescent="0.25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76.666700000000006</v>
      </c>
      <c r="Q2411" s="11" t="s">
        <v>8334</v>
      </c>
      <c r="R2411" t="s">
        <v>8335</v>
      </c>
      <c r="S2411" s="16">
        <f t="shared" si="150"/>
        <v>42204.875868055555</v>
      </c>
      <c r="T2411">
        <f t="shared" si="151"/>
        <v>2015</v>
      </c>
    </row>
    <row r="2412" spans="1:20" ht="65" x14ac:dyDescent="0.25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>
        <f t="shared" si="151"/>
        <v>2015</v>
      </c>
    </row>
    <row r="2413" spans="1:20" ht="49" x14ac:dyDescent="0.25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50.333300000000001</v>
      </c>
      <c r="Q2413" s="11" t="s">
        <v>8334</v>
      </c>
      <c r="R2413" t="s">
        <v>8335</v>
      </c>
      <c r="S2413" s="16">
        <f t="shared" si="150"/>
        <v>42211.732430555552</v>
      </c>
      <c r="T2413">
        <f t="shared" si="151"/>
        <v>2015</v>
      </c>
    </row>
    <row r="2414" spans="1:20" ht="49" x14ac:dyDescent="0.25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>
        <f t="shared" si="151"/>
        <v>2016</v>
      </c>
    </row>
    <row r="2415" spans="1:20" ht="49" x14ac:dyDescent="0.25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8.3332999999999995</v>
      </c>
      <c r="Q2415" s="11" t="s">
        <v>8334</v>
      </c>
      <c r="R2415" t="s">
        <v>8335</v>
      </c>
      <c r="S2415" s="16">
        <f t="shared" si="150"/>
        <v>41760.10974537037</v>
      </c>
      <c r="T2415">
        <f t="shared" si="151"/>
        <v>2014</v>
      </c>
    </row>
    <row r="2416" spans="1:20" ht="49" x14ac:dyDescent="0.25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35.384599999999999</v>
      </c>
      <c r="Q2416" s="11" t="s">
        <v>8334</v>
      </c>
      <c r="R2416" t="s">
        <v>8335</v>
      </c>
      <c r="S2416" s="16">
        <f t="shared" si="150"/>
        <v>42198.695138888885</v>
      </c>
      <c r="T2416">
        <f t="shared" si="151"/>
        <v>2015</v>
      </c>
    </row>
    <row r="2417" spans="1:20" ht="49" x14ac:dyDescent="0.25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55.833300000000001</v>
      </c>
      <c r="Q2417" s="11" t="s">
        <v>8334</v>
      </c>
      <c r="R2417" t="s">
        <v>8335</v>
      </c>
      <c r="S2417" s="16">
        <f t="shared" si="150"/>
        <v>42536.862800925926</v>
      </c>
      <c r="T2417">
        <f t="shared" si="151"/>
        <v>2016</v>
      </c>
    </row>
    <row r="2418" spans="1:20" ht="49" x14ac:dyDescent="0.25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>
        <f t="shared" si="151"/>
        <v>2015</v>
      </c>
    </row>
    <row r="2419" spans="1:20" ht="49" x14ac:dyDescent="0.25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>
        <f t="shared" si="151"/>
        <v>2014</v>
      </c>
    </row>
    <row r="2420" spans="1:20" ht="17" x14ac:dyDescent="0.25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>
        <f t="shared" si="151"/>
        <v>2015</v>
      </c>
    </row>
    <row r="2421" spans="1:20" ht="49" x14ac:dyDescent="0.25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>
        <f t="shared" si="151"/>
        <v>2014</v>
      </c>
    </row>
    <row r="2422" spans="1:20" ht="49" x14ac:dyDescent="0.25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69.472200000000001</v>
      </c>
      <c r="Q2422" s="11" t="s">
        <v>8334</v>
      </c>
      <c r="R2422" t="s">
        <v>8335</v>
      </c>
      <c r="S2422" s="16">
        <f t="shared" si="150"/>
        <v>41893.028877314813</v>
      </c>
      <c r="T2422">
        <f t="shared" si="151"/>
        <v>2014</v>
      </c>
    </row>
    <row r="2423" spans="1:20" ht="33" x14ac:dyDescent="0.25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>
        <f t="shared" si="151"/>
        <v>2015</v>
      </c>
    </row>
    <row r="2424" spans="1:20" ht="33" x14ac:dyDescent="0.25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>
        <f t="shared" si="151"/>
        <v>2015</v>
      </c>
    </row>
    <row r="2425" spans="1:20" ht="49" x14ac:dyDescent="0.25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>
        <f t="shared" si="151"/>
        <v>2014</v>
      </c>
    </row>
    <row r="2426" spans="1:20" ht="33" x14ac:dyDescent="0.25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34.444400000000002</v>
      </c>
      <c r="Q2426" s="11" t="s">
        <v>8334</v>
      </c>
      <c r="R2426" t="s">
        <v>8335</v>
      </c>
      <c r="S2426" s="16">
        <f t="shared" si="150"/>
        <v>41909.892453703702</v>
      </c>
      <c r="T2426">
        <f t="shared" si="151"/>
        <v>2014</v>
      </c>
    </row>
    <row r="2427" spans="1:20" ht="49" x14ac:dyDescent="0.25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>
        <f t="shared" si="151"/>
        <v>2016</v>
      </c>
    </row>
    <row r="2428" spans="1:20" ht="49" x14ac:dyDescent="0.25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>
        <f t="shared" si="151"/>
        <v>2015</v>
      </c>
    </row>
    <row r="2429" spans="1:20" ht="33" x14ac:dyDescent="0.25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>
        <f t="shared" si="151"/>
        <v>2016</v>
      </c>
    </row>
    <row r="2430" spans="1:20" ht="33" x14ac:dyDescent="0.25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>
        <f t="shared" si="151"/>
        <v>2015</v>
      </c>
    </row>
    <row r="2431" spans="1:20" ht="49" x14ac:dyDescent="0.25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>
        <f t="shared" si="151"/>
        <v>2016</v>
      </c>
    </row>
    <row r="2432" spans="1:20" ht="49" x14ac:dyDescent="0.25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>
        <f t="shared" si="151"/>
        <v>2016</v>
      </c>
    </row>
    <row r="2433" spans="1:20" ht="33" x14ac:dyDescent="0.25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>
        <f t="shared" si="151"/>
        <v>2016</v>
      </c>
    </row>
    <row r="2434" spans="1:20" ht="49" x14ac:dyDescent="0.25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IFERROR(ROUND(E2434/L2434,4),0)</f>
        <v>1</v>
      </c>
      <c r="Q2434" s="11" t="s">
        <v>8334</v>
      </c>
      <c r="R2434" t="s">
        <v>8335</v>
      </c>
      <c r="S2434" s="16">
        <f t="shared" ref="S2434:S2497" si="154">(((J2434/60)/60)/24)+DATE(1970,1,1)</f>
        <v>42041.218715277777</v>
      </c>
      <c r="T2434">
        <f t="shared" si="151"/>
        <v>2015</v>
      </c>
    </row>
    <row r="2435" spans="1:20" ht="49" x14ac:dyDescent="0.25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6">
        <f t="shared" si="154"/>
        <v>42397.89980324074</v>
      </c>
      <c r="T2435">
        <f t="shared" ref="T2435:T2498" si="155">YEAR(S2435)</f>
        <v>2016</v>
      </c>
    </row>
    <row r="2436" spans="1:20" ht="49" x14ac:dyDescent="0.25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>
        <f t="shared" si="155"/>
        <v>2015</v>
      </c>
    </row>
    <row r="2437" spans="1:20" ht="49" x14ac:dyDescent="0.25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>
        <f t="shared" si="155"/>
        <v>2015</v>
      </c>
    </row>
    <row r="2438" spans="1:20" ht="49" x14ac:dyDescent="0.25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>
        <f t="shared" si="155"/>
        <v>2015</v>
      </c>
    </row>
    <row r="2439" spans="1:20" ht="49" x14ac:dyDescent="0.25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>
        <f t="shared" si="155"/>
        <v>2015</v>
      </c>
    </row>
    <row r="2440" spans="1:20" ht="49" x14ac:dyDescent="0.25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>
        <f t="shared" si="155"/>
        <v>2015</v>
      </c>
    </row>
    <row r="2441" spans="1:20" ht="49" x14ac:dyDescent="0.25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>
        <f t="shared" si="155"/>
        <v>2015</v>
      </c>
    </row>
    <row r="2442" spans="1:20" ht="33" x14ac:dyDescent="0.25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>
        <f t="shared" si="155"/>
        <v>2016</v>
      </c>
    </row>
    <row r="2443" spans="1:20" ht="33" x14ac:dyDescent="0.25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74.229399999999998</v>
      </c>
      <c r="Q2443" s="11" t="s">
        <v>8334</v>
      </c>
      <c r="R2443" t="s">
        <v>8350</v>
      </c>
      <c r="S2443" s="16">
        <f t="shared" si="154"/>
        <v>42187.125625000001</v>
      </c>
      <c r="T2443">
        <f t="shared" si="155"/>
        <v>2015</v>
      </c>
    </row>
    <row r="2444" spans="1:20" ht="33" x14ac:dyDescent="0.25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81.252700000000004</v>
      </c>
      <c r="Q2444" s="11" t="s">
        <v>8334</v>
      </c>
      <c r="R2444" t="s">
        <v>8350</v>
      </c>
      <c r="S2444" s="16">
        <f t="shared" si="154"/>
        <v>42052.666990740734</v>
      </c>
      <c r="T2444">
        <f t="shared" si="155"/>
        <v>2015</v>
      </c>
    </row>
    <row r="2445" spans="1:20" ht="49" x14ac:dyDescent="0.25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130.2347</v>
      </c>
      <c r="Q2445" s="11" t="s">
        <v>8334</v>
      </c>
      <c r="R2445" t="s">
        <v>8350</v>
      </c>
      <c r="S2445" s="16">
        <f t="shared" si="154"/>
        <v>41836.625254629631</v>
      </c>
      <c r="T2445">
        <f t="shared" si="155"/>
        <v>2014</v>
      </c>
    </row>
    <row r="2446" spans="1:20" ht="49" x14ac:dyDescent="0.25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53.409799999999997</v>
      </c>
      <c r="Q2446" s="11" t="s">
        <v>8334</v>
      </c>
      <c r="R2446" t="s">
        <v>8350</v>
      </c>
      <c r="S2446" s="16">
        <f t="shared" si="154"/>
        <v>42485.754525462966</v>
      </c>
      <c r="T2446">
        <f t="shared" si="155"/>
        <v>2016</v>
      </c>
    </row>
    <row r="2447" spans="1:20" ht="65" x14ac:dyDescent="0.25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75.130399999999995</v>
      </c>
      <c r="Q2447" s="11" t="s">
        <v>8334</v>
      </c>
      <c r="R2447" t="s">
        <v>8350</v>
      </c>
      <c r="S2447" s="16">
        <f t="shared" si="154"/>
        <v>42243.190057870372</v>
      </c>
      <c r="T2447">
        <f t="shared" si="155"/>
        <v>2015</v>
      </c>
    </row>
    <row r="2448" spans="1:20" ht="49" x14ac:dyDescent="0.25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75.666700000000006</v>
      </c>
      <c r="Q2448" s="11" t="s">
        <v>8334</v>
      </c>
      <c r="R2448" t="s">
        <v>8350</v>
      </c>
      <c r="S2448" s="16">
        <f t="shared" si="154"/>
        <v>42670.602673611109</v>
      </c>
      <c r="T2448">
        <f t="shared" si="155"/>
        <v>2016</v>
      </c>
    </row>
    <row r="2449" spans="1:20" ht="49" x14ac:dyDescent="0.25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31.691400000000002</v>
      </c>
      <c r="Q2449" s="11" t="s">
        <v>8334</v>
      </c>
      <c r="R2449" t="s">
        <v>8350</v>
      </c>
      <c r="S2449" s="16">
        <f t="shared" si="154"/>
        <v>42654.469826388886</v>
      </c>
      <c r="T2449">
        <f t="shared" si="155"/>
        <v>2016</v>
      </c>
    </row>
    <row r="2450" spans="1:20" ht="49" x14ac:dyDescent="0.25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47.777799999999999</v>
      </c>
      <c r="Q2450" s="11" t="s">
        <v>8334</v>
      </c>
      <c r="R2450" t="s">
        <v>8350</v>
      </c>
      <c r="S2450" s="16">
        <f t="shared" si="154"/>
        <v>42607.316122685181</v>
      </c>
      <c r="T2450">
        <f t="shared" si="155"/>
        <v>2016</v>
      </c>
    </row>
    <row r="2451" spans="1:20" ht="49" x14ac:dyDescent="0.25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>
        <f t="shared" si="155"/>
        <v>2014</v>
      </c>
    </row>
    <row r="2452" spans="1:20" ht="49" x14ac:dyDescent="0.25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149.31399999999999</v>
      </c>
      <c r="Q2452" s="11" t="s">
        <v>8334</v>
      </c>
      <c r="R2452" t="s">
        <v>8350</v>
      </c>
      <c r="S2452" s="16">
        <f t="shared" si="154"/>
        <v>41902.07240740741</v>
      </c>
      <c r="T2452">
        <f t="shared" si="155"/>
        <v>2014</v>
      </c>
    </row>
    <row r="2453" spans="1:20" ht="49" x14ac:dyDescent="0.25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62.069899999999997</v>
      </c>
      <c r="Q2453" s="11" t="s">
        <v>8334</v>
      </c>
      <c r="R2453" t="s">
        <v>8350</v>
      </c>
      <c r="S2453" s="16">
        <f t="shared" si="154"/>
        <v>42779.908449074079</v>
      </c>
      <c r="T2453">
        <f t="shared" si="155"/>
        <v>2017</v>
      </c>
    </row>
    <row r="2454" spans="1:20" ht="49" x14ac:dyDescent="0.25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>
        <f t="shared" si="155"/>
        <v>2015</v>
      </c>
    </row>
    <row r="2455" spans="1:20" ht="49" x14ac:dyDescent="0.25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69.268699999999995</v>
      </c>
      <c r="Q2455" s="11" t="s">
        <v>8334</v>
      </c>
      <c r="R2455" t="s">
        <v>8350</v>
      </c>
      <c r="S2455" s="16">
        <f t="shared" si="154"/>
        <v>42738.692233796297</v>
      </c>
      <c r="T2455">
        <f t="shared" si="155"/>
        <v>2017</v>
      </c>
    </row>
    <row r="2456" spans="1:20" ht="49" x14ac:dyDescent="0.25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271.5077</v>
      </c>
      <c r="Q2456" s="11" t="s">
        <v>8334</v>
      </c>
      <c r="R2456" t="s">
        <v>8350</v>
      </c>
      <c r="S2456" s="16">
        <f t="shared" si="154"/>
        <v>42770.201481481476</v>
      </c>
      <c r="T2456">
        <f t="shared" si="155"/>
        <v>2017</v>
      </c>
    </row>
    <row r="2457" spans="1:20" ht="49" x14ac:dyDescent="0.25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34.125</v>
      </c>
      <c r="Q2457" s="11" t="s">
        <v>8334</v>
      </c>
      <c r="R2457" t="s">
        <v>8350</v>
      </c>
      <c r="S2457" s="16">
        <f t="shared" si="154"/>
        <v>42452.781828703708</v>
      </c>
      <c r="T2457">
        <f t="shared" si="155"/>
        <v>2016</v>
      </c>
    </row>
    <row r="2458" spans="1:20" ht="49" x14ac:dyDescent="0.25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40.4925</v>
      </c>
      <c r="Q2458" s="11" t="s">
        <v>8334</v>
      </c>
      <c r="R2458" t="s">
        <v>8350</v>
      </c>
      <c r="S2458" s="16">
        <f t="shared" si="154"/>
        <v>42761.961099537039</v>
      </c>
      <c r="T2458">
        <f t="shared" si="155"/>
        <v>2017</v>
      </c>
    </row>
    <row r="2459" spans="1:20" ht="49" x14ac:dyDescent="0.25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189.75810000000001</v>
      </c>
      <c r="Q2459" s="11" t="s">
        <v>8334</v>
      </c>
      <c r="R2459" t="s">
        <v>8350</v>
      </c>
      <c r="S2459" s="16">
        <f t="shared" si="154"/>
        <v>42423.602500000001</v>
      </c>
      <c r="T2459">
        <f t="shared" si="155"/>
        <v>2016</v>
      </c>
    </row>
    <row r="2460" spans="1:20" ht="49" x14ac:dyDescent="0.25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68.862499999999997</v>
      </c>
      <c r="Q2460" s="11" t="s">
        <v>8334</v>
      </c>
      <c r="R2460" t="s">
        <v>8350</v>
      </c>
      <c r="S2460" s="16">
        <f t="shared" si="154"/>
        <v>42495.871736111112</v>
      </c>
      <c r="T2460">
        <f t="shared" si="155"/>
        <v>2016</v>
      </c>
    </row>
    <row r="2461" spans="1:20" ht="49" x14ac:dyDescent="0.25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108.7766</v>
      </c>
      <c r="Q2461" s="11" t="s">
        <v>8334</v>
      </c>
      <c r="R2461" t="s">
        <v>8350</v>
      </c>
      <c r="S2461" s="16">
        <f t="shared" si="154"/>
        <v>42407.637557870374</v>
      </c>
      <c r="T2461">
        <f t="shared" si="155"/>
        <v>2016</v>
      </c>
    </row>
    <row r="2462" spans="1:20" ht="49" x14ac:dyDescent="0.25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125.9853</v>
      </c>
      <c r="Q2462" s="11" t="s">
        <v>8334</v>
      </c>
      <c r="R2462" t="s">
        <v>8350</v>
      </c>
      <c r="S2462" s="16">
        <f t="shared" si="154"/>
        <v>42704.187118055561</v>
      </c>
      <c r="T2462">
        <f t="shared" si="155"/>
        <v>2016</v>
      </c>
    </row>
    <row r="2463" spans="1:20" ht="49" x14ac:dyDescent="0.25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90.523300000000006</v>
      </c>
      <c r="Q2463" s="11" t="s">
        <v>8323</v>
      </c>
      <c r="R2463" t="s">
        <v>8327</v>
      </c>
      <c r="S2463" s="16">
        <f t="shared" si="154"/>
        <v>40784.012696759259</v>
      </c>
      <c r="T2463">
        <f t="shared" si="155"/>
        <v>2011</v>
      </c>
    </row>
    <row r="2464" spans="1:20" ht="49" x14ac:dyDescent="0.25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28.880400000000002</v>
      </c>
      <c r="Q2464" s="11" t="s">
        <v>8323</v>
      </c>
      <c r="R2464" t="s">
        <v>8327</v>
      </c>
      <c r="S2464" s="16">
        <f t="shared" si="154"/>
        <v>41089.186296296299</v>
      </c>
      <c r="T2464">
        <f t="shared" si="155"/>
        <v>2012</v>
      </c>
    </row>
    <row r="2465" spans="1:20" ht="17" x14ac:dyDescent="0.25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>
        <f t="shared" si="155"/>
        <v>2013</v>
      </c>
    </row>
    <row r="2466" spans="1:20" ht="49" x14ac:dyDescent="0.25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51.674399999999999</v>
      </c>
      <c r="Q2466" s="11" t="s">
        <v>8323</v>
      </c>
      <c r="R2466" t="s">
        <v>8327</v>
      </c>
      <c r="S2466" s="16">
        <f t="shared" si="154"/>
        <v>42248.90042824074</v>
      </c>
      <c r="T2466">
        <f t="shared" si="155"/>
        <v>2015</v>
      </c>
    </row>
    <row r="2467" spans="1:20" ht="33" x14ac:dyDescent="0.25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26.270800000000001</v>
      </c>
      <c r="Q2467" s="11" t="s">
        <v>8323</v>
      </c>
      <c r="R2467" t="s">
        <v>8327</v>
      </c>
      <c r="S2467" s="16">
        <f t="shared" si="154"/>
        <v>41145.719305555554</v>
      </c>
      <c r="T2467">
        <f t="shared" si="155"/>
        <v>2012</v>
      </c>
    </row>
    <row r="2468" spans="1:20" ht="49" x14ac:dyDescent="0.25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48.076900000000002</v>
      </c>
      <c r="Q2468" s="11" t="s">
        <v>8323</v>
      </c>
      <c r="R2468" t="s">
        <v>8327</v>
      </c>
      <c r="S2468" s="16">
        <f t="shared" si="154"/>
        <v>41373.102465277778</v>
      </c>
      <c r="T2468">
        <f t="shared" si="155"/>
        <v>2013</v>
      </c>
    </row>
    <row r="2469" spans="1:20" ht="49" x14ac:dyDescent="0.25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27.5581</v>
      </c>
      <c r="Q2469" s="11" t="s">
        <v>8323</v>
      </c>
      <c r="R2469" t="s">
        <v>8327</v>
      </c>
      <c r="S2469" s="16">
        <f t="shared" si="154"/>
        <v>41025.874201388891</v>
      </c>
      <c r="T2469">
        <f t="shared" si="155"/>
        <v>2012</v>
      </c>
    </row>
    <row r="2470" spans="1:20" ht="33" x14ac:dyDescent="0.25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36.971400000000003</v>
      </c>
      <c r="Q2470" s="11" t="s">
        <v>8323</v>
      </c>
      <c r="R2470" t="s">
        <v>8327</v>
      </c>
      <c r="S2470" s="16">
        <f t="shared" si="154"/>
        <v>41174.154178240737</v>
      </c>
      <c r="T2470">
        <f t="shared" si="155"/>
        <v>2012</v>
      </c>
    </row>
    <row r="2471" spans="1:20" ht="49" x14ac:dyDescent="0.25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29.0213</v>
      </c>
      <c r="Q2471" s="11" t="s">
        <v>8323</v>
      </c>
      <c r="R2471" t="s">
        <v>8327</v>
      </c>
      <c r="S2471" s="16">
        <f t="shared" si="154"/>
        <v>40557.429733796293</v>
      </c>
      <c r="T2471">
        <f t="shared" si="155"/>
        <v>2011</v>
      </c>
    </row>
    <row r="2472" spans="1:20" ht="49" x14ac:dyDescent="0.25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28.656700000000001</v>
      </c>
      <c r="Q2472" s="11" t="s">
        <v>8323</v>
      </c>
      <c r="R2472" t="s">
        <v>8327</v>
      </c>
      <c r="S2472" s="16">
        <f t="shared" si="154"/>
        <v>41023.07471064815</v>
      </c>
      <c r="T2472">
        <f t="shared" si="155"/>
        <v>2012</v>
      </c>
    </row>
    <row r="2473" spans="1:20" ht="49" x14ac:dyDescent="0.25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37.647100000000002</v>
      </c>
      <c r="Q2473" s="11" t="s">
        <v>8323</v>
      </c>
      <c r="R2473" t="s">
        <v>8327</v>
      </c>
      <c r="S2473" s="16">
        <f t="shared" si="154"/>
        <v>40893.992962962962</v>
      </c>
      <c r="T2473">
        <f t="shared" si="155"/>
        <v>2011</v>
      </c>
    </row>
    <row r="2474" spans="1:20" ht="49" x14ac:dyDescent="0.25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97.903999999999996</v>
      </c>
      <c r="Q2474" s="11" t="s">
        <v>8323</v>
      </c>
      <c r="R2474" t="s">
        <v>8327</v>
      </c>
      <c r="S2474" s="16">
        <f t="shared" si="154"/>
        <v>40354.11550925926</v>
      </c>
      <c r="T2474">
        <f t="shared" si="155"/>
        <v>2010</v>
      </c>
    </row>
    <row r="2475" spans="1:20" ht="49" x14ac:dyDescent="0.25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42.553199999999997</v>
      </c>
      <c r="Q2475" s="11" t="s">
        <v>8323</v>
      </c>
      <c r="R2475" t="s">
        <v>8327</v>
      </c>
      <c r="S2475" s="16">
        <f t="shared" si="154"/>
        <v>41193.748483796298</v>
      </c>
      <c r="T2475">
        <f t="shared" si="155"/>
        <v>2012</v>
      </c>
    </row>
    <row r="2476" spans="1:20" ht="49" x14ac:dyDescent="0.25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131.58369999999999</v>
      </c>
      <c r="Q2476" s="11" t="s">
        <v>8323</v>
      </c>
      <c r="R2476" t="s">
        <v>8327</v>
      </c>
      <c r="S2476" s="16">
        <f t="shared" si="154"/>
        <v>40417.011296296296</v>
      </c>
      <c r="T2476">
        <f t="shared" si="155"/>
        <v>2010</v>
      </c>
    </row>
    <row r="2477" spans="1:20" ht="33" x14ac:dyDescent="0.25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32.320999999999998</v>
      </c>
      <c r="Q2477" s="11" t="s">
        <v>8323</v>
      </c>
      <c r="R2477" t="s">
        <v>8327</v>
      </c>
      <c r="S2477" s="16">
        <f t="shared" si="154"/>
        <v>40310.287673611114</v>
      </c>
      <c r="T2477">
        <f t="shared" si="155"/>
        <v>2010</v>
      </c>
    </row>
    <row r="2478" spans="1:20" ht="49" x14ac:dyDescent="0.25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61.103999999999999</v>
      </c>
      <c r="Q2478" s="11" t="s">
        <v>8323</v>
      </c>
      <c r="R2478" t="s">
        <v>8327</v>
      </c>
      <c r="S2478" s="16">
        <f t="shared" si="154"/>
        <v>41913.328356481477</v>
      </c>
      <c r="T2478">
        <f t="shared" si="155"/>
        <v>2014</v>
      </c>
    </row>
    <row r="2479" spans="1:20" ht="33" x14ac:dyDescent="0.25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31.3415</v>
      </c>
      <c r="Q2479" s="11" t="s">
        <v>8323</v>
      </c>
      <c r="R2479" t="s">
        <v>8327</v>
      </c>
      <c r="S2479" s="16">
        <f t="shared" si="154"/>
        <v>41088.691493055558</v>
      </c>
      <c r="T2479">
        <f t="shared" si="155"/>
        <v>2012</v>
      </c>
    </row>
    <row r="2480" spans="1:20" ht="49" x14ac:dyDescent="0.25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129.1139</v>
      </c>
      <c r="Q2480" s="11" t="s">
        <v>8323</v>
      </c>
      <c r="R2480" t="s">
        <v>8327</v>
      </c>
      <c r="S2480" s="16">
        <f t="shared" si="154"/>
        <v>41257.950381944444</v>
      </c>
      <c r="T2480">
        <f t="shared" si="155"/>
        <v>2012</v>
      </c>
    </row>
    <row r="2481" spans="1:20" ht="33" x14ac:dyDescent="0.25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25.020600000000002</v>
      </c>
      <c r="Q2481" s="11" t="s">
        <v>8323</v>
      </c>
      <c r="R2481" t="s">
        <v>8327</v>
      </c>
      <c r="S2481" s="16">
        <f t="shared" si="154"/>
        <v>41107.726782407408</v>
      </c>
      <c r="T2481">
        <f t="shared" si="155"/>
        <v>2012</v>
      </c>
    </row>
    <row r="2482" spans="1:20" ht="49" x14ac:dyDescent="0.25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>
        <f t="shared" si="155"/>
        <v>2015</v>
      </c>
    </row>
    <row r="2483" spans="1:20" ht="49" x14ac:dyDescent="0.25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47.541499999999999</v>
      </c>
      <c r="Q2483" s="11" t="s">
        <v>8323</v>
      </c>
      <c r="R2483" t="s">
        <v>8327</v>
      </c>
      <c r="S2483" s="16">
        <f t="shared" si="154"/>
        <v>40999.645925925928</v>
      </c>
      <c r="T2483">
        <f t="shared" si="155"/>
        <v>2012</v>
      </c>
    </row>
    <row r="2484" spans="1:20" ht="49" x14ac:dyDescent="0.25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>
        <f t="shared" si="155"/>
        <v>2011</v>
      </c>
    </row>
    <row r="2485" spans="1:20" ht="33" x14ac:dyDescent="0.25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65.842100000000002</v>
      </c>
      <c r="Q2485" s="11" t="s">
        <v>8323</v>
      </c>
      <c r="R2485" t="s">
        <v>8327</v>
      </c>
      <c r="S2485" s="16">
        <f t="shared" si="154"/>
        <v>40970.750034722223</v>
      </c>
      <c r="T2485">
        <f t="shared" si="155"/>
        <v>2012</v>
      </c>
    </row>
    <row r="2486" spans="1:20" ht="49" x14ac:dyDescent="0.25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46.401200000000003</v>
      </c>
      <c r="Q2486" s="11" t="s">
        <v>8323</v>
      </c>
      <c r="R2486" t="s">
        <v>8327</v>
      </c>
      <c r="S2486" s="16">
        <f t="shared" si="154"/>
        <v>40771.916701388887</v>
      </c>
      <c r="T2486">
        <f t="shared" si="155"/>
        <v>2011</v>
      </c>
    </row>
    <row r="2487" spans="1:20" ht="49" x14ac:dyDescent="0.25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50.365900000000003</v>
      </c>
      <c r="Q2487" s="11" t="s">
        <v>8323</v>
      </c>
      <c r="R2487" t="s">
        <v>8327</v>
      </c>
      <c r="S2487" s="16">
        <f t="shared" si="154"/>
        <v>40793.998599537037</v>
      </c>
      <c r="T2487">
        <f t="shared" si="155"/>
        <v>2011</v>
      </c>
    </row>
    <row r="2488" spans="1:20" ht="49" x14ac:dyDescent="0.25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26.566700000000001</v>
      </c>
      <c r="Q2488" s="11" t="s">
        <v>8323</v>
      </c>
      <c r="R2488" t="s">
        <v>8327</v>
      </c>
      <c r="S2488" s="16">
        <f t="shared" si="154"/>
        <v>40991.708055555559</v>
      </c>
      <c r="T2488">
        <f t="shared" si="155"/>
        <v>2012</v>
      </c>
    </row>
    <row r="2489" spans="1:20" ht="49" x14ac:dyDescent="0.25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39.493699999999997</v>
      </c>
      <c r="Q2489" s="11" t="s">
        <v>8323</v>
      </c>
      <c r="R2489" t="s">
        <v>8327</v>
      </c>
      <c r="S2489" s="16">
        <f t="shared" si="154"/>
        <v>41026.083298611113</v>
      </c>
      <c r="T2489">
        <f t="shared" si="155"/>
        <v>2012</v>
      </c>
    </row>
    <row r="2490" spans="1:20" ht="49" x14ac:dyDescent="0.25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49.246200000000002</v>
      </c>
      <c r="Q2490" s="11" t="s">
        <v>8323</v>
      </c>
      <c r="R2490" t="s">
        <v>8327</v>
      </c>
      <c r="S2490" s="16">
        <f t="shared" si="154"/>
        <v>40833.633194444446</v>
      </c>
      <c r="T2490">
        <f t="shared" si="155"/>
        <v>2011</v>
      </c>
    </row>
    <row r="2491" spans="1:20" ht="49" x14ac:dyDescent="0.25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>
        <f t="shared" si="155"/>
        <v>2013</v>
      </c>
    </row>
    <row r="2492" spans="1:20" ht="49" x14ac:dyDescent="0.25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37.9375</v>
      </c>
      <c r="Q2492" s="11" t="s">
        <v>8323</v>
      </c>
      <c r="R2492" t="s">
        <v>8327</v>
      </c>
      <c r="S2492" s="16">
        <f t="shared" si="154"/>
        <v>41023.227731481478</v>
      </c>
      <c r="T2492">
        <f t="shared" si="155"/>
        <v>2012</v>
      </c>
    </row>
    <row r="2493" spans="1:20" ht="49" x14ac:dyDescent="0.25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>
        <f t="shared" si="155"/>
        <v>2010</v>
      </c>
    </row>
    <row r="2494" spans="1:20" ht="33" x14ac:dyDescent="0.25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27.777799999999999</v>
      </c>
      <c r="Q2494" s="11" t="s">
        <v>8323</v>
      </c>
      <c r="R2494" t="s">
        <v>8327</v>
      </c>
      <c r="S2494" s="16">
        <f t="shared" si="154"/>
        <v>41024.985972222225</v>
      </c>
      <c r="T2494">
        <f t="shared" si="155"/>
        <v>2012</v>
      </c>
    </row>
    <row r="2495" spans="1:20" ht="49" x14ac:dyDescent="0.25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99.382199999999997</v>
      </c>
      <c r="Q2495" s="11" t="s">
        <v>8323</v>
      </c>
      <c r="R2495" t="s">
        <v>8327</v>
      </c>
      <c r="S2495" s="16">
        <f t="shared" si="154"/>
        <v>41348.168287037035</v>
      </c>
      <c r="T2495">
        <f t="shared" si="155"/>
        <v>2013</v>
      </c>
    </row>
    <row r="2496" spans="1:20" ht="49" x14ac:dyDescent="0.25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38.848199999999999</v>
      </c>
      <c r="Q2496" s="11" t="s">
        <v>8323</v>
      </c>
      <c r="R2496" t="s">
        <v>8327</v>
      </c>
      <c r="S2496" s="16">
        <f t="shared" si="154"/>
        <v>41022.645185185182</v>
      </c>
      <c r="T2496">
        <f t="shared" si="155"/>
        <v>2012</v>
      </c>
    </row>
    <row r="2497" spans="1:20" ht="49" x14ac:dyDescent="0.25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45.5488</v>
      </c>
      <c r="Q2497" s="11" t="s">
        <v>8323</v>
      </c>
      <c r="R2497" t="s">
        <v>8327</v>
      </c>
      <c r="S2497" s="16">
        <f t="shared" si="154"/>
        <v>41036.946469907409</v>
      </c>
      <c r="T2497">
        <f t="shared" si="155"/>
        <v>2012</v>
      </c>
    </row>
    <row r="2498" spans="1:20" ht="33" x14ac:dyDescent="0.25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IFERROR(ROUND(E2498/L2498,4),0)</f>
        <v>600</v>
      </c>
      <c r="Q2498" s="11" t="s">
        <v>8323</v>
      </c>
      <c r="R2498" t="s">
        <v>8327</v>
      </c>
      <c r="S2498" s="16">
        <f t="shared" ref="S2498:S2561" si="158">(((J2498/60)/60)/24)+DATE(1970,1,1)</f>
        <v>41327.996435185189</v>
      </c>
      <c r="T2498">
        <f t="shared" si="155"/>
        <v>2013</v>
      </c>
    </row>
    <row r="2499" spans="1:20" ht="49" x14ac:dyDescent="0.25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80.551100000000005</v>
      </c>
      <c r="Q2499" s="11" t="s">
        <v>8323</v>
      </c>
      <c r="R2499" t="s">
        <v>8327</v>
      </c>
      <c r="S2499" s="16">
        <f t="shared" si="158"/>
        <v>40730.878912037035</v>
      </c>
      <c r="T2499">
        <f t="shared" ref="T2499:T2562" si="159">YEAR(S2499)</f>
        <v>2011</v>
      </c>
    </row>
    <row r="2500" spans="1:20" ht="49" x14ac:dyDescent="0.25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>
        <f t="shared" si="159"/>
        <v>2015</v>
      </c>
    </row>
    <row r="2501" spans="1:20" ht="49" x14ac:dyDescent="0.25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47.676499999999997</v>
      </c>
      <c r="Q2501" s="11" t="s">
        <v>8323</v>
      </c>
      <c r="R2501" t="s">
        <v>8327</v>
      </c>
      <c r="S2501" s="16">
        <f t="shared" si="158"/>
        <v>41226.648576388885</v>
      </c>
      <c r="T2501">
        <f t="shared" si="159"/>
        <v>2012</v>
      </c>
    </row>
    <row r="2502" spans="1:20" ht="49" x14ac:dyDescent="0.25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23.4483</v>
      </c>
      <c r="Q2502" s="11" t="s">
        <v>8323</v>
      </c>
      <c r="R2502" t="s">
        <v>8327</v>
      </c>
      <c r="S2502" s="16">
        <f t="shared" si="158"/>
        <v>41053.772858796299</v>
      </c>
      <c r="T2502">
        <f t="shared" si="159"/>
        <v>2012</v>
      </c>
    </row>
    <row r="2503" spans="1:20" ht="49" x14ac:dyDescent="0.25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40.142899999999997</v>
      </c>
      <c r="Q2503" s="11" t="s">
        <v>8334</v>
      </c>
      <c r="R2503" t="s">
        <v>8351</v>
      </c>
      <c r="S2503" s="16">
        <f t="shared" si="158"/>
        <v>42244.776666666665</v>
      </c>
      <c r="T2503">
        <f t="shared" si="159"/>
        <v>2015</v>
      </c>
    </row>
    <row r="2504" spans="1:20" ht="49" x14ac:dyDescent="0.25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>
        <f t="shared" si="159"/>
        <v>2014</v>
      </c>
    </row>
    <row r="2505" spans="1:20" ht="49" x14ac:dyDescent="0.25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>
        <f t="shared" si="159"/>
        <v>2016</v>
      </c>
    </row>
    <row r="2506" spans="1:20" ht="33" x14ac:dyDescent="0.25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>
        <f t="shared" si="159"/>
        <v>2014</v>
      </c>
    </row>
    <row r="2507" spans="1:20" ht="65" x14ac:dyDescent="0.25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>
        <f t="shared" si="159"/>
        <v>2015</v>
      </c>
    </row>
    <row r="2508" spans="1:20" ht="49" x14ac:dyDescent="0.25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>
        <f t="shared" si="159"/>
        <v>2015</v>
      </c>
    </row>
    <row r="2509" spans="1:20" ht="17" x14ac:dyDescent="0.25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>
        <f t="shared" si="159"/>
        <v>2015</v>
      </c>
    </row>
    <row r="2510" spans="1:20" ht="49" x14ac:dyDescent="0.25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>
        <f t="shared" si="159"/>
        <v>2014</v>
      </c>
    </row>
    <row r="2511" spans="1:20" ht="49" x14ac:dyDescent="0.25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35.714300000000001</v>
      </c>
      <c r="Q2511" s="11" t="s">
        <v>8334</v>
      </c>
      <c r="R2511" t="s">
        <v>8351</v>
      </c>
      <c r="S2511" s="16">
        <f t="shared" si="158"/>
        <v>42058.809594907405</v>
      </c>
      <c r="T2511">
        <f t="shared" si="159"/>
        <v>2015</v>
      </c>
    </row>
    <row r="2512" spans="1:20" ht="49" x14ac:dyDescent="0.25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>
        <f t="shared" si="159"/>
        <v>2015</v>
      </c>
    </row>
    <row r="2513" spans="1:20" ht="49" x14ac:dyDescent="0.25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>
        <f t="shared" si="159"/>
        <v>2016</v>
      </c>
    </row>
    <row r="2514" spans="1:20" ht="49" x14ac:dyDescent="0.25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>
        <f t="shared" si="159"/>
        <v>2014</v>
      </c>
    </row>
    <row r="2515" spans="1:20" ht="49" x14ac:dyDescent="0.25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>
        <f t="shared" si="159"/>
        <v>2016</v>
      </c>
    </row>
    <row r="2516" spans="1:20" ht="49" x14ac:dyDescent="0.25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>
        <f t="shared" si="159"/>
        <v>2014</v>
      </c>
    </row>
    <row r="2517" spans="1:20" ht="49" x14ac:dyDescent="0.25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>
        <f t="shared" si="159"/>
        <v>2015</v>
      </c>
    </row>
    <row r="2518" spans="1:20" ht="49" x14ac:dyDescent="0.25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>
        <f t="shared" si="159"/>
        <v>2014</v>
      </c>
    </row>
    <row r="2519" spans="1:20" ht="49" x14ac:dyDescent="0.25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53.545499999999997</v>
      </c>
      <c r="Q2519" s="11" t="s">
        <v>8334</v>
      </c>
      <c r="R2519" t="s">
        <v>8351</v>
      </c>
      <c r="S2519" s="16">
        <f t="shared" si="158"/>
        <v>42052.802430555559</v>
      </c>
      <c r="T2519">
        <f t="shared" si="159"/>
        <v>2015</v>
      </c>
    </row>
    <row r="2520" spans="1:20" ht="49" x14ac:dyDescent="0.25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>
        <f t="shared" si="159"/>
        <v>2014</v>
      </c>
    </row>
    <row r="2521" spans="1:20" ht="33" x14ac:dyDescent="0.25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>
        <f t="shared" si="159"/>
        <v>2014</v>
      </c>
    </row>
    <row r="2522" spans="1:20" ht="49" x14ac:dyDescent="0.25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>
        <f t="shared" si="159"/>
        <v>2016</v>
      </c>
    </row>
    <row r="2523" spans="1:20" ht="49" x14ac:dyDescent="0.25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103.68170000000001</v>
      </c>
      <c r="Q2523" s="11" t="s">
        <v>8323</v>
      </c>
      <c r="R2523" t="s">
        <v>8352</v>
      </c>
      <c r="S2523" s="16">
        <f t="shared" si="158"/>
        <v>42269.967835648145</v>
      </c>
      <c r="T2523">
        <f t="shared" si="159"/>
        <v>2015</v>
      </c>
    </row>
    <row r="2524" spans="1:20" ht="49" x14ac:dyDescent="0.25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185.18520000000001</v>
      </c>
      <c r="Q2524" s="11" t="s">
        <v>8323</v>
      </c>
      <c r="R2524" t="s">
        <v>8352</v>
      </c>
      <c r="S2524" s="16">
        <f t="shared" si="158"/>
        <v>42460.573611111111</v>
      </c>
      <c r="T2524">
        <f t="shared" si="159"/>
        <v>2016</v>
      </c>
    </row>
    <row r="2525" spans="1:20" ht="49" x14ac:dyDescent="0.25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54.153799999999997</v>
      </c>
      <c r="Q2525" s="11" t="s">
        <v>8323</v>
      </c>
      <c r="R2525" t="s">
        <v>8352</v>
      </c>
      <c r="S2525" s="16">
        <f t="shared" si="158"/>
        <v>41930.975601851853</v>
      </c>
      <c r="T2525">
        <f t="shared" si="159"/>
        <v>2014</v>
      </c>
    </row>
    <row r="2526" spans="1:20" ht="33" x14ac:dyDescent="0.25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177.20930000000001</v>
      </c>
      <c r="Q2526" s="11" t="s">
        <v>8323</v>
      </c>
      <c r="R2526" t="s">
        <v>8352</v>
      </c>
      <c r="S2526" s="16">
        <f t="shared" si="158"/>
        <v>41961.807372685187</v>
      </c>
      <c r="T2526">
        <f t="shared" si="159"/>
        <v>2014</v>
      </c>
    </row>
    <row r="2527" spans="1:20" ht="49" x14ac:dyDescent="0.25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100.325</v>
      </c>
      <c r="Q2527" s="11" t="s">
        <v>8323</v>
      </c>
      <c r="R2527" t="s">
        <v>8352</v>
      </c>
      <c r="S2527" s="16">
        <f t="shared" si="158"/>
        <v>41058.844571759262</v>
      </c>
      <c r="T2527">
        <f t="shared" si="159"/>
        <v>2012</v>
      </c>
    </row>
    <row r="2528" spans="1:20" ht="49" x14ac:dyDescent="0.25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136.9091</v>
      </c>
      <c r="Q2528" s="11" t="s">
        <v>8323</v>
      </c>
      <c r="R2528" t="s">
        <v>8352</v>
      </c>
      <c r="S2528" s="16">
        <f t="shared" si="158"/>
        <v>41953.091134259259</v>
      </c>
      <c r="T2528">
        <f t="shared" si="159"/>
        <v>2014</v>
      </c>
    </row>
    <row r="2529" spans="1:20" ht="49" x14ac:dyDescent="0.25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57.535200000000003</v>
      </c>
      <c r="Q2529" s="11" t="s">
        <v>8323</v>
      </c>
      <c r="R2529" t="s">
        <v>8352</v>
      </c>
      <c r="S2529" s="16">
        <f t="shared" si="158"/>
        <v>41546.75105324074</v>
      </c>
      <c r="T2529">
        <f t="shared" si="159"/>
        <v>2013</v>
      </c>
    </row>
    <row r="2530" spans="1:20" ht="49" x14ac:dyDescent="0.25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52.962800000000001</v>
      </c>
      <c r="Q2530" s="11" t="s">
        <v>8323</v>
      </c>
      <c r="R2530" t="s">
        <v>8352</v>
      </c>
      <c r="S2530" s="16">
        <f t="shared" si="158"/>
        <v>42217.834525462968</v>
      </c>
      <c r="T2530">
        <f t="shared" si="159"/>
        <v>2015</v>
      </c>
    </row>
    <row r="2531" spans="1:20" ht="33" x14ac:dyDescent="0.25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82.328900000000004</v>
      </c>
      <c r="Q2531" s="11" t="s">
        <v>8323</v>
      </c>
      <c r="R2531" t="s">
        <v>8352</v>
      </c>
      <c r="S2531" s="16">
        <f t="shared" si="158"/>
        <v>40948.080729166664</v>
      </c>
      <c r="T2531">
        <f t="shared" si="159"/>
        <v>2012</v>
      </c>
    </row>
    <row r="2532" spans="1:20" ht="49" x14ac:dyDescent="0.25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135.41669999999999</v>
      </c>
      <c r="Q2532" s="11" t="s">
        <v>8323</v>
      </c>
      <c r="R2532" t="s">
        <v>8352</v>
      </c>
      <c r="S2532" s="16">
        <f t="shared" si="158"/>
        <v>42081.864641203705</v>
      </c>
      <c r="T2532">
        <f t="shared" si="159"/>
        <v>2015</v>
      </c>
    </row>
    <row r="2533" spans="1:20" ht="49" x14ac:dyDescent="0.25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74.065600000000003</v>
      </c>
      <c r="Q2533" s="11" t="s">
        <v>8323</v>
      </c>
      <c r="R2533" t="s">
        <v>8352</v>
      </c>
      <c r="S2533" s="16">
        <f t="shared" si="158"/>
        <v>42208.680023148147</v>
      </c>
      <c r="T2533">
        <f t="shared" si="159"/>
        <v>2015</v>
      </c>
    </row>
    <row r="2534" spans="1:20" ht="49" x14ac:dyDescent="0.25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84.083299999999994</v>
      </c>
      <c r="Q2534" s="11" t="s">
        <v>8323</v>
      </c>
      <c r="R2534" t="s">
        <v>8352</v>
      </c>
      <c r="S2534" s="16">
        <f t="shared" si="158"/>
        <v>41107.849143518521</v>
      </c>
      <c r="T2534">
        <f t="shared" si="159"/>
        <v>2012</v>
      </c>
    </row>
    <row r="2535" spans="1:20" ht="49" x14ac:dyDescent="0.25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61.029400000000003</v>
      </c>
      <c r="Q2535" s="11" t="s">
        <v>8323</v>
      </c>
      <c r="R2535" t="s">
        <v>8352</v>
      </c>
      <c r="S2535" s="16">
        <f t="shared" si="158"/>
        <v>41304.751284722224</v>
      </c>
      <c r="T2535">
        <f t="shared" si="159"/>
        <v>2013</v>
      </c>
    </row>
    <row r="2536" spans="1:20" ht="65" x14ac:dyDescent="0.25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>
        <f t="shared" si="159"/>
        <v>2009</v>
      </c>
    </row>
    <row r="2537" spans="1:20" ht="17" x14ac:dyDescent="0.25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266.08969999999999</v>
      </c>
      <c r="Q2537" s="11" t="s">
        <v>8323</v>
      </c>
      <c r="R2537" t="s">
        <v>8352</v>
      </c>
      <c r="S2537" s="16">
        <f t="shared" si="158"/>
        <v>41943.791030092594</v>
      </c>
      <c r="T2537">
        <f t="shared" si="159"/>
        <v>2014</v>
      </c>
    </row>
    <row r="2538" spans="1:20" ht="49" x14ac:dyDescent="0.25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>
        <f t="shared" si="159"/>
        <v>2013</v>
      </c>
    </row>
    <row r="2539" spans="1:20" ht="49" x14ac:dyDescent="0.25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>
        <f t="shared" si="159"/>
        <v>2011</v>
      </c>
    </row>
    <row r="2540" spans="1:20" ht="33" x14ac:dyDescent="0.25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109.9631</v>
      </c>
      <c r="Q2540" s="11" t="s">
        <v>8323</v>
      </c>
      <c r="R2540" t="s">
        <v>8352</v>
      </c>
      <c r="S2540" s="16">
        <f t="shared" si="158"/>
        <v>41298.509965277779</v>
      </c>
      <c r="T2540">
        <f t="shared" si="159"/>
        <v>2013</v>
      </c>
    </row>
    <row r="2541" spans="1:20" ht="49" x14ac:dyDescent="0.25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169.9153</v>
      </c>
      <c r="Q2541" s="11" t="s">
        <v>8323</v>
      </c>
      <c r="R2541" t="s">
        <v>8352</v>
      </c>
      <c r="S2541" s="16">
        <f t="shared" si="158"/>
        <v>41977.902222222227</v>
      </c>
      <c r="T2541">
        <f t="shared" si="159"/>
        <v>2014</v>
      </c>
    </row>
    <row r="2542" spans="1:20" ht="49" x14ac:dyDescent="0.25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95.740700000000004</v>
      </c>
      <c r="Q2542" s="11" t="s">
        <v>8323</v>
      </c>
      <c r="R2542" t="s">
        <v>8352</v>
      </c>
      <c r="S2542" s="16">
        <f t="shared" si="158"/>
        <v>40785.675011574072</v>
      </c>
      <c r="T2542">
        <f t="shared" si="159"/>
        <v>2011</v>
      </c>
    </row>
    <row r="2543" spans="1:20" ht="49" x14ac:dyDescent="0.25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59.460299999999997</v>
      </c>
      <c r="Q2543" s="11" t="s">
        <v>8323</v>
      </c>
      <c r="R2543" t="s">
        <v>8352</v>
      </c>
      <c r="S2543" s="16">
        <f t="shared" si="158"/>
        <v>41483.449282407404</v>
      </c>
      <c r="T2543">
        <f t="shared" si="159"/>
        <v>2013</v>
      </c>
    </row>
    <row r="2544" spans="1:20" ht="49" x14ac:dyDescent="0.25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55.769199999999998</v>
      </c>
      <c r="Q2544" s="11" t="s">
        <v>8323</v>
      </c>
      <c r="R2544" t="s">
        <v>8352</v>
      </c>
      <c r="S2544" s="16">
        <f t="shared" si="158"/>
        <v>41509.426585648151</v>
      </c>
      <c r="T2544">
        <f t="shared" si="159"/>
        <v>2013</v>
      </c>
    </row>
    <row r="2545" spans="1:20" ht="49" x14ac:dyDescent="0.25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30.076899999999998</v>
      </c>
      <c r="Q2545" s="11" t="s">
        <v>8323</v>
      </c>
      <c r="R2545" t="s">
        <v>8352</v>
      </c>
      <c r="S2545" s="16">
        <f t="shared" si="158"/>
        <v>40514.107615740737</v>
      </c>
      <c r="T2545">
        <f t="shared" si="159"/>
        <v>2010</v>
      </c>
    </row>
    <row r="2546" spans="1:20" ht="49" x14ac:dyDescent="0.25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88.438599999999994</v>
      </c>
      <c r="Q2546" s="11" t="s">
        <v>8323</v>
      </c>
      <c r="R2546" t="s">
        <v>8352</v>
      </c>
      <c r="S2546" s="16">
        <f t="shared" si="158"/>
        <v>41068.520474537036</v>
      </c>
      <c r="T2546">
        <f t="shared" si="159"/>
        <v>2012</v>
      </c>
    </row>
    <row r="2547" spans="1:20" ht="49" x14ac:dyDescent="0.25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64.032799999999995</v>
      </c>
      <c r="Q2547" s="11" t="s">
        <v>8323</v>
      </c>
      <c r="R2547" t="s">
        <v>8352</v>
      </c>
      <c r="S2547" s="16">
        <f t="shared" si="158"/>
        <v>42027.13817129629</v>
      </c>
      <c r="T2547">
        <f t="shared" si="159"/>
        <v>2015</v>
      </c>
    </row>
    <row r="2548" spans="1:20" ht="49" x14ac:dyDescent="0.25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60.153799999999997</v>
      </c>
      <c r="Q2548" s="11" t="s">
        <v>8323</v>
      </c>
      <c r="R2548" t="s">
        <v>8352</v>
      </c>
      <c r="S2548" s="16">
        <f t="shared" si="158"/>
        <v>41524.858553240738</v>
      </c>
      <c r="T2548">
        <f t="shared" si="159"/>
        <v>2013</v>
      </c>
    </row>
    <row r="2549" spans="1:20" ht="49" x14ac:dyDescent="0.25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49.194000000000003</v>
      </c>
      <c r="Q2549" s="11" t="s">
        <v>8323</v>
      </c>
      <c r="R2549" t="s">
        <v>8352</v>
      </c>
      <c r="S2549" s="16">
        <f t="shared" si="158"/>
        <v>40973.773182870369</v>
      </c>
      <c r="T2549">
        <f t="shared" si="159"/>
        <v>2012</v>
      </c>
    </row>
    <row r="2550" spans="1:20" ht="49" x14ac:dyDescent="0.25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165.16220000000001</v>
      </c>
      <c r="Q2550" s="11" t="s">
        <v>8323</v>
      </c>
      <c r="R2550" t="s">
        <v>8352</v>
      </c>
      <c r="S2550" s="16">
        <f t="shared" si="158"/>
        <v>42618.625428240746</v>
      </c>
      <c r="T2550">
        <f t="shared" si="159"/>
        <v>2016</v>
      </c>
    </row>
    <row r="2551" spans="1:20" ht="49" x14ac:dyDescent="0.25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43.621600000000001</v>
      </c>
      <c r="Q2551" s="11" t="s">
        <v>8323</v>
      </c>
      <c r="R2551" t="s">
        <v>8352</v>
      </c>
      <c r="S2551" s="16">
        <f t="shared" si="158"/>
        <v>41390.757754629631</v>
      </c>
      <c r="T2551">
        <f t="shared" si="159"/>
        <v>2013</v>
      </c>
    </row>
    <row r="2552" spans="1:20" ht="49" x14ac:dyDescent="0.25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>
        <f t="shared" si="159"/>
        <v>2015</v>
      </c>
    </row>
    <row r="2553" spans="1:20" ht="49" x14ac:dyDescent="0.25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67.419600000000003</v>
      </c>
      <c r="Q2553" s="11" t="s">
        <v>8323</v>
      </c>
      <c r="R2553" t="s">
        <v>8352</v>
      </c>
      <c r="S2553" s="16">
        <f t="shared" si="158"/>
        <v>40961.252141203702</v>
      </c>
      <c r="T2553">
        <f t="shared" si="159"/>
        <v>2012</v>
      </c>
    </row>
    <row r="2554" spans="1:20" ht="49" x14ac:dyDescent="0.25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>
        <f t="shared" si="159"/>
        <v>2017</v>
      </c>
    </row>
    <row r="2555" spans="1:20" ht="49" x14ac:dyDescent="0.25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38.883299999999998</v>
      </c>
      <c r="Q2555" s="11" t="s">
        <v>8323</v>
      </c>
      <c r="R2555" t="s">
        <v>8352</v>
      </c>
      <c r="S2555" s="16">
        <f t="shared" si="158"/>
        <v>41113.199155092596</v>
      </c>
      <c r="T2555">
        <f t="shared" si="159"/>
        <v>2012</v>
      </c>
    </row>
    <row r="2556" spans="1:20" ht="49" x14ac:dyDescent="0.25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54.985100000000003</v>
      </c>
      <c r="Q2556" s="11" t="s">
        <v>8323</v>
      </c>
      <c r="R2556" t="s">
        <v>8352</v>
      </c>
      <c r="S2556" s="16">
        <f t="shared" si="158"/>
        <v>42125.078275462962</v>
      </c>
      <c r="T2556">
        <f t="shared" si="159"/>
        <v>2015</v>
      </c>
    </row>
    <row r="2557" spans="1:20" ht="49" x14ac:dyDescent="0.25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61.3429</v>
      </c>
      <c r="Q2557" s="11" t="s">
        <v>8323</v>
      </c>
      <c r="R2557" t="s">
        <v>8352</v>
      </c>
      <c r="S2557" s="16">
        <f t="shared" si="158"/>
        <v>41026.655011574076</v>
      </c>
      <c r="T2557">
        <f t="shared" si="159"/>
        <v>2012</v>
      </c>
    </row>
    <row r="2558" spans="1:20" ht="49" x14ac:dyDescent="0.25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23.117599999999999</v>
      </c>
      <c r="Q2558" s="11" t="s">
        <v>8323</v>
      </c>
      <c r="R2558" t="s">
        <v>8352</v>
      </c>
      <c r="S2558" s="16">
        <f t="shared" si="158"/>
        <v>41222.991400462961</v>
      </c>
      <c r="T2558">
        <f t="shared" si="159"/>
        <v>2012</v>
      </c>
    </row>
    <row r="2559" spans="1:20" ht="33" x14ac:dyDescent="0.25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29.6111</v>
      </c>
      <c r="Q2559" s="11" t="s">
        <v>8323</v>
      </c>
      <c r="R2559" t="s">
        <v>8352</v>
      </c>
      <c r="S2559" s="16">
        <f t="shared" si="158"/>
        <v>41744.745208333334</v>
      </c>
      <c r="T2559">
        <f t="shared" si="159"/>
        <v>2014</v>
      </c>
    </row>
    <row r="2560" spans="1:20" ht="33" x14ac:dyDescent="0.25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75.611099999999993</v>
      </c>
      <c r="Q2560" s="11" t="s">
        <v>8323</v>
      </c>
      <c r="R2560" t="s">
        <v>8352</v>
      </c>
      <c r="S2560" s="16">
        <f t="shared" si="158"/>
        <v>42093.860023148154</v>
      </c>
      <c r="T2560">
        <f t="shared" si="159"/>
        <v>2015</v>
      </c>
    </row>
    <row r="2561" spans="1:20" ht="49" x14ac:dyDescent="0.25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>
        <f t="shared" si="159"/>
        <v>2011</v>
      </c>
    </row>
    <row r="2562" spans="1:20" ht="49" x14ac:dyDescent="0.25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IFERROR(ROUND(E2562/L2562,4),0)</f>
        <v>143</v>
      </c>
      <c r="Q2562" s="11" t="s">
        <v>8323</v>
      </c>
      <c r="R2562" t="s">
        <v>8352</v>
      </c>
      <c r="S2562" s="16">
        <f t="shared" ref="S2562:S2625" si="162">(((J2562/60)/60)/24)+DATE(1970,1,1)</f>
        <v>42039.951087962967</v>
      </c>
      <c r="T2562">
        <f t="shared" si="159"/>
        <v>2015</v>
      </c>
    </row>
    <row r="2563" spans="1:20" ht="49" x14ac:dyDescent="0.25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6">
        <f t="shared" si="162"/>
        <v>42260.528807870374</v>
      </c>
      <c r="T2563">
        <f t="shared" ref="T2563:T2626" si="163">YEAR(S2563)</f>
        <v>2015</v>
      </c>
    </row>
    <row r="2564" spans="1:20" ht="49" x14ac:dyDescent="0.25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>
        <f t="shared" si="163"/>
        <v>2016</v>
      </c>
    </row>
    <row r="2565" spans="1:20" ht="33" x14ac:dyDescent="0.25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>
        <f t="shared" si="163"/>
        <v>2015</v>
      </c>
    </row>
    <row r="2566" spans="1:20" ht="49" x14ac:dyDescent="0.25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>
        <f t="shared" si="163"/>
        <v>2014</v>
      </c>
    </row>
    <row r="2567" spans="1:20" ht="49" x14ac:dyDescent="0.25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>
        <f t="shared" si="163"/>
        <v>2016</v>
      </c>
    </row>
    <row r="2568" spans="1:20" ht="49" x14ac:dyDescent="0.25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>
        <f t="shared" si="163"/>
        <v>2014</v>
      </c>
    </row>
    <row r="2569" spans="1:20" ht="49" x14ac:dyDescent="0.25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>
        <f t="shared" si="163"/>
        <v>2015</v>
      </c>
    </row>
    <row r="2570" spans="1:20" ht="49" x14ac:dyDescent="0.25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>
        <f t="shared" si="163"/>
        <v>2016</v>
      </c>
    </row>
    <row r="2571" spans="1:20" ht="49" x14ac:dyDescent="0.25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>
        <f t="shared" si="163"/>
        <v>2015</v>
      </c>
    </row>
    <row r="2572" spans="1:20" ht="49" x14ac:dyDescent="0.25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>
        <f t="shared" si="163"/>
        <v>2017</v>
      </c>
    </row>
    <row r="2573" spans="1:20" ht="49" x14ac:dyDescent="0.25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>
        <f t="shared" si="163"/>
        <v>2016</v>
      </c>
    </row>
    <row r="2574" spans="1:20" ht="49" x14ac:dyDescent="0.25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>
        <f t="shared" si="163"/>
        <v>2015</v>
      </c>
    </row>
    <row r="2575" spans="1:20" ht="49" x14ac:dyDescent="0.25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>
        <f t="shared" si="163"/>
        <v>2014</v>
      </c>
    </row>
    <row r="2576" spans="1:20" ht="49" x14ac:dyDescent="0.25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>
        <f t="shared" si="163"/>
        <v>2016</v>
      </c>
    </row>
    <row r="2577" spans="1:20" ht="49" x14ac:dyDescent="0.25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>
        <f t="shared" si="163"/>
        <v>2014</v>
      </c>
    </row>
    <row r="2578" spans="1:20" ht="33" x14ac:dyDescent="0.25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>
        <f t="shared" si="163"/>
        <v>2015</v>
      </c>
    </row>
    <row r="2579" spans="1:20" ht="49" x14ac:dyDescent="0.25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>
        <f t="shared" si="163"/>
        <v>2014</v>
      </c>
    </row>
    <row r="2580" spans="1:20" ht="49" x14ac:dyDescent="0.25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>
        <f t="shared" si="163"/>
        <v>2015</v>
      </c>
    </row>
    <row r="2581" spans="1:20" ht="49" x14ac:dyDescent="0.25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23.083300000000001</v>
      </c>
      <c r="Q2581" s="11" t="s">
        <v>8334</v>
      </c>
      <c r="R2581" t="s">
        <v>8335</v>
      </c>
      <c r="S2581" s="16">
        <f t="shared" si="162"/>
        <v>41837.829895833333</v>
      </c>
      <c r="T2581">
        <f t="shared" si="163"/>
        <v>2014</v>
      </c>
    </row>
    <row r="2582" spans="1:20" ht="49" x14ac:dyDescent="0.25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>
        <f t="shared" si="163"/>
        <v>2015</v>
      </c>
    </row>
    <row r="2583" spans="1:20" ht="49" x14ac:dyDescent="0.25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48.181800000000003</v>
      </c>
      <c r="Q2583" s="11" t="s">
        <v>8334</v>
      </c>
      <c r="R2583" t="s">
        <v>8335</v>
      </c>
      <c r="S2583" s="16">
        <f t="shared" si="162"/>
        <v>42294.628449074073</v>
      </c>
      <c r="T2583">
        <f t="shared" si="163"/>
        <v>2015</v>
      </c>
    </row>
    <row r="2584" spans="1:20" ht="33" x14ac:dyDescent="0.25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>
        <f t="shared" si="163"/>
        <v>2016</v>
      </c>
    </row>
    <row r="2585" spans="1:20" ht="33" x14ac:dyDescent="0.25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>
        <f t="shared" si="163"/>
        <v>2015</v>
      </c>
    </row>
    <row r="2586" spans="1:20" ht="33" x14ac:dyDescent="0.25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>
        <f t="shared" si="163"/>
        <v>2015</v>
      </c>
    </row>
    <row r="2587" spans="1:20" ht="49" x14ac:dyDescent="0.25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>
        <f t="shared" si="163"/>
        <v>2014</v>
      </c>
    </row>
    <row r="2588" spans="1:20" ht="33" x14ac:dyDescent="0.25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>
        <f t="shared" si="163"/>
        <v>2015</v>
      </c>
    </row>
    <row r="2589" spans="1:20" ht="49" x14ac:dyDescent="0.25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202.83330000000001</v>
      </c>
      <c r="Q2589" s="11" t="s">
        <v>8334</v>
      </c>
      <c r="R2589" t="s">
        <v>8335</v>
      </c>
      <c r="S2589" s="16">
        <f t="shared" si="162"/>
        <v>42338.675381944442</v>
      </c>
      <c r="T2589">
        <f t="shared" si="163"/>
        <v>2015</v>
      </c>
    </row>
    <row r="2590" spans="1:20" ht="49" x14ac:dyDescent="0.25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29.125</v>
      </c>
      <c r="Q2590" s="11" t="s">
        <v>8334</v>
      </c>
      <c r="R2590" t="s">
        <v>8335</v>
      </c>
      <c r="S2590" s="16">
        <f t="shared" si="162"/>
        <v>42042.676226851851</v>
      </c>
      <c r="T2590">
        <f t="shared" si="163"/>
        <v>2015</v>
      </c>
    </row>
    <row r="2591" spans="1:20" ht="49" x14ac:dyDescent="0.25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>
        <f t="shared" si="163"/>
        <v>2016</v>
      </c>
    </row>
    <row r="2592" spans="1:20" ht="49" x14ac:dyDescent="0.25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>
        <f t="shared" si="163"/>
        <v>2016</v>
      </c>
    </row>
    <row r="2593" spans="1:20" ht="49" x14ac:dyDescent="0.25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>
        <f t="shared" si="163"/>
        <v>2016</v>
      </c>
    </row>
    <row r="2594" spans="1:20" ht="49" x14ac:dyDescent="0.25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>
        <f t="shared" si="163"/>
        <v>2014</v>
      </c>
    </row>
    <row r="2595" spans="1:20" ht="49" x14ac:dyDescent="0.25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>
        <f t="shared" si="163"/>
        <v>2015</v>
      </c>
    </row>
    <row r="2596" spans="1:20" ht="49" x14ac:dyDescent="0.25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>
        <f t="shared" si="163"/>
        <v>2014</v>
      </c>
    </row>
    <row r="2597" spans="1:20" ht="33" x14ac:dyDescent="0.25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96.052599999999998</v>
      </c>
      <c r="Q2597" s="11" t="s">
        <v>8334</v>
      </c>
      <c r="R2597" t="s">
        <v>8335</v>
      </c>
      <c r="S2597" s="16">
        <f t="shared" si="162"/>
        <v>42760.244212962964</v>
      </c>
      <c r="T2597">
        <f t="shared" si="163"/>
        <v>2017</v>
      </c>
    </row>
    <row r="2598" spans="1:20" ht="49" x14ac:dyDescent="0.25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305.77780000000001</v>
      </c>
      <c r="Q2598" s="11" t="s">
        <v>8334</v>
      </c>
      <c r="R2598" t="s">
        <v>8335</v>
      </c>
      <c r="S2598" s="16">
        <f t="shared" si="162"/>
        <v>41828.664456018516</v>
      </c>
      <c r="T2598">
        <f t="shared" si="163"/>
        <v>2014</v>
      </c>
    </row>
    <row r="2599" spans="1:20" ht="49" x14ac:dyDescent="0.25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12.142899999999999</v>
      </c>
      <c r="Q2599" s="11" t="s">
        <v>8334</v>
      </c>
      <c r="R2599" t="s">
        <v>8335</v>
      </c>
      <c r="S2599" s="16">
        <f t="shared" si="162"/>
        <v>42510.341631944444</v>
      </c>
      <c r="T2599">
        <f t="shared" si="163"/>
        <v>2016</v>
      </c>
    </row>
    <row r="2600" spans="1:20" ht="33" x14ac:dyDescent="0.25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83.571399999999997</v>
      </c>
      <c r="Q2600" s="11" t="s">
        <v>8334</v>
      </c>
      <c r="R2600" t="s">
        <v>8335</v>
      </c>
      <c r="S2600" s="16">
        <f t="shared" si="162"/>
        <v>42240.840289351851</v>
      </c>
      <c r="T2600">
        <f t="shared" si="163"/>
        <v>2015</v>
      </c>
    </row>
    <row r="2601" spans="1:20" ht="33" x14ac:dyDescent="0.25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>
        <f t="shared" si="163"/>
        <v>2014</v>
      </c>
    </row>
    <row r="2602" spans="1:20" ht="33" x14ac:dyDescent="0.25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115.5333</v>
      </c>
      <c r="Q2602" s="11" t="s">
        <v>8334</v>
      </c>
      <c r="R2602" t="s">
        <v>8335</v>
      </c>
      <c r="S2602" s="16">
        <f t="shared" si="162"/>
        <v>42394.900462962964</v>
      </c>
      <c r="T2602">
        <f t="shared" si="163"/>
        <v>2016</v>
      </c>
    </row>
    <row r="2603" spans="1:20" ht="49" x14ac:dyDescent="0.25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21.900700000000001</v>
      </c>
      <c r="Q2603" s="11" t="s">
        <v>8317</v>
      </c>
      <c r="R2603" t="s">
        <v>8353</v>
      </c>
      <c r="S2603" s="16">
        <f t="shared" si="162"/>
        <v>41150.902187499996</v>
      </c>
      <c r="T2603">
        <f t="shared" si="163"/>
        <v>2012</v>
      </c>
    </row>
    <row r="2604" spans="1:20" ht="49" x14ac:dyDescent="0.25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80.022499999999994</v>
      </c>
      <c r="Q2604" s="11" t="s">
        <v>8317</v>
      </c>
      <c r="R2604" t="s">
        <v>8353</v>
      </c>
      <c r="S2604" s="16">
        <f t="shared" si="162"/>
        <v>41915.747314814813</v>
      </c>
      <c r="T2604">
        <f t="shared" si="163"/>
        <v>2014</v>
      </c>
    </row>
    <row r="2605" spans="1:20" ht="33" x14ac:dyDescent="0.25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>
        <f t="shared" si="163"/>
        <v>2013</v>
      </c>
    </row>
    <row r="2606" spans="1:20" ht="49" x14ac:dyDescent="0.25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64.933300000000003</v>
      </c>
      <c r="Q2606" s="11" t="s">
        <v>8317</v>
      </c>
      <c r="R2606" t="s">
        <v>8353</v>
      </c>
      <c r="S2606" s="16">
        <f t="shared" si="162"/>
        <v>40998.051192129627</v>
      </c>
      <c r="T2606">
        <f t="shared" si="163"/>
        <v>2012</v>
      </c>
    </row>
    <row r="2607" spans="1:20" ht="49" x14ac:dyDescent="0.25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60.965699999999998</v>
      </c>
      <c r="Q2607" s="11" t="s">
        <v>8317</v>
      </c>
      <c r="R2607" t="s">
        <v>8353</v>
      </c>
      <c r="S2607" s="16">
        <f t="shared" si="162"/>
        <v>42508.541550925926</v>
      </c>
      <c r="T2607">
        <f t="shared" si="163"/>
        <v>2016</v>
      </c>
    </row>
    <row r="2608" spans="1:20" ht="65" x14ac:dyDescent="0.25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31.444199999999999</v>
      </c>
      <c r="Q2608" s="11" t="s">
        <v>8317</v>
      </c>
      <c r="R2608" t="s">
        <v>8353</v>
      </c>
      <c r="S2608" s="16">
        <f t="shared" si="162"/>
        <v>41726.712754629632</v>
      </c>
      <c r="T2608">
        <f t="shared" si="163"/>
        <v>2014</v>
      </c>
    </row>
    <row r="2609" spans="1:20" ht="49" x14ac:dyDescent="0.25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81.949700000000007</v>
      </c>
      <c r="Q2609" s="11" t="s">
        <v>8317</v>
      </c>
      <c r="R2609" t="s">
        <v>8353</v>
      </c>
      <c r="S2609" s="16">
        <f t="shared" si="162"/>
        <v>42184.874675925923</v>
      </c>
      <c r="T2609">
        <f t="shared" si="163"/>
        <v>2015</v>
      </c>
    </row>
    <row r="2610" spans="1:20" ht="49" x14ac:dyDescent="0.25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58.927599999999998</v>
      </c>
      <c r="Q2610" s="11" t="s">
        <v>8317</v>
      </c>
      <c r="R2610" t="s">
        <v>8353</v>
      </c>
      <c r="S2610" s="16">
        <f t="shared" si="162"/>
        <v>42767.801712962959</v>
      </c>
      <c r="T2610">
        <f t="shared" si="163"/>
        <v>2017</v>
      </c>
    </row>
    <row r="2611" spans="1:20" ht="49" x14ac:dyDescent="0.25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157.29349999999999</v>
      </c>
      <c r="Q2611" s="11" t="s">
        <v>8317</v>
      </c>
      <c r="R2611" t="s">
        <v>8353</v>
      </c>
      <c r="S2611" s="16">
        <f t="shared" si="162"/>
        <v>41075.237858796296</v>
      </c>
      <c r="T2611">
        <f t="shared" si="163"/>
        <v>2012</v>
      </c>
    </row>
    <row r="2612" spans="1:20" ht="33" x14ac:dyDescent="0.25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55.758499999999998</v>
      </c>
      <c r="Q2612" s="11" t="s">
        <v>8317</v>
      </c>
      <c r="R2612" t="s">
        <v>8353</v>
      </c>
      <c r="S2612" s="16">
        <f t="shared" si="162"/>
        <v>42564.881076388891</v>
      </c>
      <c r="T2612">
        <f t="shared" si="163"/>
        <v>2016</v>
      </c>
    </row>
    <row r="2613" spans="1:20" ht="49" x14ac:dyDescent="0.25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83.802899999999994</v>
      </c>
      <c r="Q2613" s="11" t="s">
        <v>8317</v>
      </c>
      <c r="R2613" t="s">
        <v>8353</v>
      </c>
      <c r="S2613" s="16">
        <f t="shared" si="162"/>
        <v>42704.335810185185</v>
      </c>
      <c r="T2613">
        <f t="shared" si="163"/>
        <v>2016</v>
      </c>
    </row>
    <row r="2614" spans="1:20" ht="49" x14ac:dyDescent="0.25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58.422199999999997</v>
      </c>
      <c r="Q2614" s="11" t="s">
        <v>8317</v>
      </c>
      <c r="R2614" t="s">
        <v>8353</v>
      </c>
      <c r="S2614" s="16">
        <f t="shared" si="162"/>
        <v>41982.143171296295</v>
      </c>
      <c r="T2614">
        <f t="shared" si="163"/>
        <v>2014</v>
      </c>
    </row>
    <row r="2615" spans="1:20" ht="49" x14ac:dyDescent="0.25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270.57139999999998</v>
      </c>
      <c r="Q2615" s="11" t="s">
        <v>8317</v>
      </c>
      <c r="R2615" t="s">
        <v>8353</v>
      </c>
      <c r="S2615" s="16">
        <f t="shared" si="162"/>
        <v>41143.81821759259</v>
      </c>
      <c r="T2615">
        <f t="shared" si="163"/>
        <v>2012</v>
      </c>
    </row>
    <row r="2616" spans="1:20" ht="49" x14ac:dyDescent="0.25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>
        <f t="shared" si="163"/>
        <v>2014</v>
      </c>
    </row>
    <row r="2617" spans="1:20" ht="49" x14ac:dyDescent="0.25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47.180599999999998</v>
      </c>
      <c r="Q2617" s="11" t="s">
        <v>8317</v>
      </c>
      <c r="R2617" t="s">
        <v>8353</v>
      </c>
      <c r="S2617" s="16">
        <f t="shared" si="162"/>
        <v>42453.49726851852</v>
      </c>
      <c r="T2617">
        <f t="shared" si="163"/>
        <v>2016</v>
      </c>
    </row>
    <row r="2618" spans="1:20" ht="49" x14ac:dyDescent="0.25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120.30880000000001</v>
      </c>
      <c r="Q2618" s="11" t="s">
        <v>8317</v>
      </c>
      <c r="R2618" t="s">
        <v>8353</v>
      </c>
      <c r="S2618" s="16">
        <f t="shared" si="162"/>
        <v>42211.99454861111</v>
      </c>
      <c r="T2618">
        <f t="shared" si="163"/>
        <v>2015</v>
      </c>
    </row>
    <row r="2619" spans="1:20" ht="49" x14ac:dyDescent="0.25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27.5975</v>
      </c>
      <c r="Q2619" s="11" t="s">
        <v>8317</v>
      </c>
      <c r="R2619" t="s">
        <v>8353</v>
      </c>
      <c r="S2619" s="16">
        <f t="shared" si="162"/>
        <v>41902.874432870369</v>
      </c>
      <c r="T2619">
        <f t="shared" si="163"/>
        <v>2014</v>
      </c>
    </row>
    <row r="2620" spans="1:20" ht="33" x14ac:dyDescent="0.25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205.2987</v>
      </c>
      <c r="Q2620" s="11" t="s">
        <v>8317</v>
      </c>
      <c r="R2620" t="s">
        <v>8353</v>
      </c>
      <c r="S2620" s="16">
        <f t="shared" si="162"/>
        <v>42279.792372685188</v>
      </c>
      <c r="T2620">
        <f t="shared" si="163"/>
        <v>2015</v>
      </c>
    </row>
    <row r="2621" spans="1:20" ht="49" x14ac:dyDescent="0.25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35.547199999999997</v>
      </c>
      <c r="Q2621" s="11" t="s">
        <v>8317</v>
      </c>
      <c r="R2621" t="s">
        <v>8353</v>
      </c>
      <c r="S2621" s="16">
        <f t="shared" si="162"/>
        <v>42273.884305555555</v>
      </c>
      <c r="T2621">
        <f t="shared" si="163"/>
        <v>2015</v>
      </c>
    </row>
    <row r="2622" spans="1:20" ht="49" x14ac:dyDescent="0.25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74.639499999999998</v>
      </c>
      <c r="Q2622" s="11" t="s">
        <v>8317</v>
      </c>
      <c r="R2622" t="s">
        <v>8353</v>
      </c>
      <c r="S2622" s="16">
        <f t="shared" si="162"/>
        <v>42251.16715277778</v>
      </c>
      <c r="T2622">
        <f t="shared" si="163"/>
        <v>2015</v>
      </c>
    </row>
    <row r="2623" spans="1:20" ht="49" x14ac:dyDescent="0.25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47.058100000000003</v>
      </c>
      <c r="Q2623" s="11" t="s">
        <v>8317</v>
      </c>
      <c r="R2623" t="s">
        <v>8353</v>
      </c>
      <c r="S2623" s="16">
        <f t="shared" si="162"/>
        <v>42115.74754629629</v>
      </c>
      <c r="T2623">
        <f t="shared" si="163"/>
        <v>2015</v>
      </c>
    </row>
    <row r="2624" spans="1:20" ht="49" x14ac:dyDescent="0.25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26.5914</v>
      </c>
      <c r="Q2624" s="11" t="s">
        <v>8317</v>
      </c>
      <c r="R2624" t="s">
        <v>8353</v>
      </c>
      <c r="S2624" s="16">
        <f t="shared" si="162"/>
        <v>42689.74324074074</v>
      </c>
      <c r="T2624">
        <f t="shared" si="163"/>
        <v>2016</v>
      </c>
    </row>
    <row r="2625" spans="1:20" ht="49" x14ac:dyDescent="0.25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36.7742</v>
      </c>
      <c r="Q2625" s="11" t="s">
        <v>8317</v>
      </c>
      <c r="R2625" t="s">
        <v>8353</v>
      </c>
      <c r="S2625" s="16">
        <f t="shared" si="162"/>
        <v>42692.256550925929</v>
      </c>
      <c r="T2625">
        <f t="shared" si="163"/>
        <v>2016</v>
      </c>
    </row>
    <row r="2626" spans="1:20" ht="49" x14ac:dyDescent="0.25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IFERROR(ROUND(E2626/L2626,4),0)</f>
        <v>31.820499999999999</v>
      </c>
      <c r="Q2626" s="11" t="s">
        <v>8317</v>
      </c>
      <c r="R2626" t="s">
        <v>8353</v>
      </c>
      <c r="S2626" s="16">
        <f t="shared" ref="S2626:S2689" si="166">(((J2626/60)/60)/24)+DATE(1970,1,1)</f>
        <v>41144.42155092593</v>
      </c>
      <c r="T2626">
        <f t="shared" si="163"/>
        <v>2012</v>
      </c>
    </row>
    <row r="2627" spans="1:20" ht="49" x14ac:dyDescent="0.25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27.576899999999998</v>
      </c>
      <c r="Q2627" s="11" t="s">
        <v>8317</v>
      </c>
      <c r="R2627" t="s">
        <v>8353</v>
      </c>
      <c r="S2627" s="16">
        <f t="shared" si="166"/>
        <v>42658.810277777782</v>
      </c>
      <c r="T2627">
        <f t="shared" ref="T2627:T2690" si="167">YEAR(S2627)</f>
        <v>2016</v>
      </c>
    </row>
    <row r="2628" spans="1:20" ht="49" x14ac:dyDescent="0.25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>
        <f t="shared" si="167"/>
        <v>2015</v>
      </c>
    </row>
    <row r="2629" spans="1:20" ht="49" x14ac:dyDescent="0.25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21.555599999999998</v>
      </c>
      <c r="Q2629" s="11" t="s">
        <v>8317</v>
      </c>
      <c r="R2629" t="s">
        <v>8353</v>
      </c>
      <c r="S2629" s="16">
        <f t="shared" si="166"/>
        <v>42304.829409722224</v>
      </c>
      <c r="T2629">
        <f t="shared" si="167"/>
        <v>2015</v>
      </c>
    </row>
    <row r="2630" spans="1:20" ht="33" x14ac:dyDescent="0.25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44.095199999999998</v>
      </c>
      <c r="Q2630" s="11" t="s">
        <v>8317</v>
      </c>
      <c r="R2630" t="s">
        <v>8353</v>
      </c>
      <c r="S2630" s="16">
        <f t="shared" si="166"/>
        <v>41953.966053240743</v>
      </c>
      <c r="T2630">
        <f t="shared" si="167"/>
        <v>2014</v>
      </c>
    </row>
    <row r="2631" spans="1:20" ht="33" x14ac:dyDescent="0.25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>
        <f t="shared" si="167"/>
        <v>2015</v>
      </c>
    </row>
    <row r="2632" spans="1:20" ht="49" x14ac:dyDescent="0.25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38.987699999999997</v>
      </c>
      <c r="Q2632" s="11" t="s">
        <v>8317</v>
      </c>
      <c r="R2632" t="s">
        <v>8353</v>
      </c>
      <c r="S2632" s="16">
        <f t="shared" si="166"/>
        <v>42524.105462962965</v>
      </c>
      <c r="T2632">
        <f t="shared" si="167"/>
        <v>2016</v>
      </c>
    </row>
    <row r="2633" spans="1:20" ht="49" x14ac:dyDescent="0.25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80.185500000000005</v>
      </c>
      <c r="Q2633" s="11" t="s">
        <v>8317</v>
      </c>
      <c r="R2633" t="s">
        <v>8353</v>
      </c>
      <c r="S2633" s="16">
        <f t="shared" si="166"/>
        <v>42218.169293981482</v>
      </c>
      <c r="T2633">
        <f t="shared" si="167"/>
        <v>2015</v>
      </c>
    </row>
    <row r="2634" spans="1:20" ht="49" x14ac:dyDescent="0.25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34.904800000000002</v>
      </c>
      <c r="Q2634" s="11" t="s">
        <v>8317</v>
      </c>
      <c r="R2634" t="s">
        <v>8353</v>
      </c>
      <c r="S2634" s="16">
        <f t="shared" si="166"/>
        <v>42494.061793981484</v>
      </c>
      <c r="T2634">
        <f t="shared" si="167"/>
        <v>2016</v>
      </c>
    </row>
    <row r="2635" spans="1:20" ht="49" x14ac:dyDescent="0.25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89.100499999999997</v>
      </c>
      <c r="Q2635" s="11" t="s">
        <v>8317</v>
      </c>
      <c r="R2635" t="s">
        <v>8353</v>
      </c>
      <c r="S2635" s="16">
        <f t="shared" si="166"/>
        <v>41667.823287037041</v>
      </c>
      <c r="T2635">
        <f t="shared" si="167"/>
        <v>2014</v>
      </c>
    </row>
    <row r="2636" spans="1:20" ht="49" x14ac:dyDescent="0.25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>
        <f t="shared" si="167"/>
        <v>2016</v>
      </c>
    </row>
    <row r="2637" spans="1:20" ht="49" x14ac:dyDescent="0.25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136.90479999999999</v>
      </c>
      <c r="Q2637" s="11" t="s">
        <v>8317</v>
      </c>
      <c r="R2637" t="s">
        <v>8353</v>
      </c>
      <c r="S2637" s="16">
        <f t="shared" si="166"/>
        <v>42037.950937500005</v>
      </c>
      <c r="T2637">
        <f t="shared" si="167"/>
        <v>2015</v>
      </c>
    </row>
    <row r="2638" spans="1:20" ht="49" x14ac:dyDescent="0.25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>
        <f t="shared" si="167"/>
        <v>2016</v>
      </c>
    </row>
    <row r="2639" spans="1:20" ht="33" x14ac:dyDescent="0.25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31.961500000000001</v>
      </c>
      <c r="Q2639" s="11" t="s">
        <v>8317</v>
      </c>
      <c r="R2639" t="s">
        <v>8353</v>
      </c>
      <c r="S2639" s="16">
        <f t="shared" si="166"/>
        <v>42639.549479166672</v>
      </c>
      <c r="T2639">
        <f t="shared" si="167"/>
        <v>2016</v>
      </c>
    </row>
    <row r="2640" spans="1:20" ht="49" x14ac:dyDescent="0.25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25.214300000000001</v>
      </c>
      <c r="Q2640" s="11" t="s">
        <v>8317</v>
      </c>
      <c r="R2640" t="s">
        <v>8353</v>
      </c>
      <c r="S2640" s="16">
        <f t="shared" si="166"/>
        <v>41989.913136574076</v>
      </c>
      <c r="T2640">
        <f t="shared" si="167"/>
        <v>2014</v>
      </c>
    </row>
    <row r="2641" spans="1:20" ht="49" x14ac:dyDescent="0.25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10.040800000000001</v>
      </c>
      <c r="Q2641" s="11" t="s">
        <v>8317</v>
      </c>
      <c r="R2641" t="s">
        <v>8353</v>
      </c>
      <c r="S2641" s="16">
        <f t="shared" si="166"/>
        <v>42024.86513888889</v>
      </c>
      <c r="T2641">
        <f t="shared" si="167"/>
        <v>2015</v>
      </c>
    </row>
    <row r="2642" spans="1:20" ht="65" x14ac:dyDescent="0.25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45.942</v>
      </c>
      <c r="Q2642" s="11" t="s">
        <v>8317</v>
      </c>
      <c r="R2642" t="s">
        <v>8353</v>
      </c>
      <c r="S2642" s="16">
        <f t="shared" si="166"/>
        <v>42103.160578703704</v>
      </c>
      <c r="T2642">
        <f t="shared" si="167"/>
        <v>2015</v>
      </c>
    </row>
    <row r="2643" spans="1:20" ht="33" x14ac:dyDescent="0.25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>
        <f t="shared" si="167"/>
        <v>2014</v>
      </c>
    </row>
    <row r="2644" spans="1:20" ht="65" x14ac:dyDescent="0.25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>
        <f t="shared" si="167"/>
        <v>2016</v>
      </c>
    </row>
    <row r="2645" spans="1:20" ht="49" x14ac:dyDescent="0.25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223.58250000000001</v>
      </c>
      <c r="Q2645" s="11" t="s">
        <v>8317</v>
      </c>
      <c r="R2645" t="s">
        <v>8353</v>
      </c>
      <c r="S2645" s="16">
        <f t="shared" si="166"/>
        <v>42689.582349537035</v>
      </c>
      <c r="T2645">
        <f t="shared" si="167"/>
        <v>2016</v>
      </c>
    </row>
    <row r="2646" spans="1:20" ht="49" x14ac:dyDescent="0.25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39.480800000000002</v>
      </c>
      <c r="Q2646" s="11" t="s">
        <v>8317</v>
      </c>
      <c r="R2646" t="s">
        <v>8353</v>
      </c>
      <c r="S2646" s="16">
        <f t="shared" si="166"/>
        <v>42774.792071759264</v>
      </c>
      <c r="T2646">
        <f t="shared" si="167"/>
        <v>2017</v>
      </c>
    </row>
    <row r="2647" spans="1:20" ht="49" x14ac:dyDescent="0.25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91.304299999999998</v>
      </c>
      <c r="Q2647" s="11" t="s">
        <v>8317</v>
      </c>
      <c r="R2647" t="s">
        <v>8353</v>
      </c>
      <c r="S2647" s="16">
        <f t="shared" si="166"/>
        <v>41921.842627314814</v>
      </c>
      <c r="T2647">
        <f t="shared" si="167"/>
        <v>2014</v>
      </c>
    </row>
    <row r="2648" spans="1:20" ht="49" x14ac:dyDescent="0.25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78.666200000000003</v>
      </c>
      <c r="Q2648" s="11" t="s">
        <v>8317</v>
      </c>
      <c r="R2648" t="s">
        <v>8353</v>
      </c>
      <c r="S2648" s="16">
        <f t="shared" si="166"/>
        <v>42226.313298611116</v>
      </c>
      <c r="T2648">
        <f t="shared" si="167"/>
        <v>2015</v>
      </c>
    </row>
    <row r="2649" spans="1:20" ht="49" x14ac:dyDescent="0.25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>
        <f t="shared" si="167"/>
        <v>2015</v>
      </c>
    </row>
    <row r="2650" spans="1:20" ht="49" x14ac:dyDescent="0.25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17.666699999999999</v>
      </c>
      <c r="Q2650" s="11" t="s">
        <v>8317</v>
      </c>
      <c r="R2650" t="s">
        <v>8353</v>
      </c>
      <c r="S2650" s="16">
        <f t="shared" si="166"/>
        <v>42408.714814814812</v>
      </c>
      <c r="T2650">
        <f t="shared" si="167"/>
        <v>2016</v>
      </c>
    </row>
    <row r="2651" spans="1:20" ht="17" x14ac:dyDescent="0.25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41.333300000000001</v>
      </c>
      <c r="Q2651" s="11" t="s">
        <v>8317</v>
      </c>
      <c r="R2651" t="s">
        <v>8353</v>
      </c>
      <c r="S2651" s="16">
        <f t="shared" si="166"/>
        <v>42341.99700231482</v>
      </c>
      <c r="T2651">
        <f t="shared" si="167"/>
        <v>2015</v>
      </c>
    </row>
    <row r="2652" spans="1:20" ht="49" x14ac:dyDescent="0.25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>
        <f t="shared" si="167"/>
        <v>2016</v>
      </c>
    </row>
    <row r="2653" spans="1:20" ht="49" x14ac:dyDescent="0.25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307.82350000000002</v>
      </c>
      <c r="Q2653" s="11" t="s">
        <v>8317</v>
      </c>
      <c r="R2653" t="s">
        <v>8353</v>
      </c>
      <c r="S2653" s="16">
        <f t="shared" si="166"/>
        <v>42327.805659722217</v>
      </c>
      <c r="T2653">
        <f t="shared" si="167"/>
        <v>2015</v>
      </c>
    </row>
    <row r="2654" spans="1:20" ht="49" x14ac:dyDescent="0.25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80.454499999999996</v>
      </c>
      <c r="Q2654" s="11" t="s">
        <v>8317</v>
      </c>
      <c r="R2654" t="s">
        <v>8353</v>
      </c>
      <c r="S2654" s="16">
        <f t="shared" si="166"/>
        <v>41953.158854166672</v>
      </c>
      <c r="T2654">
        <f t="shared" si="167"/>
        <v>2014</v>
      </c>
    </row>
    <row r="2655" spans="1:20" ht="49" x14ac:dyDescent="0.25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83.942899999999995</v>
      </c>
      <c r="Q2655" s="11" t="s">
        <v>8317</v>
      </c>
      <c r="R2655" t="s">
        <v>8353</v>
      </c>
      <c r="S2655" s="16">
        <f t="shared" si="166"/>
        <v>41771.651932870373</v>
      </c>
      <c r="T2655">
        <f t="shared" si="167"/>
        <v>2014</v>
      </c>
    </row>
    <row r="2656" spans="1:20" ht="49" x14ac:dyDescent="0.25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>
        <f t="shared" si="167"/>
        <v>2015</v>
      </c>
    </row>
    <row r="2657" spans="1:20" ht="17" x14ac:dyDescent="0.25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73.372100000000003</v>
      </c>
      <c r="Q2657" s="11" t="s">
        <v>8317</v>
      </c>
      <c r="R2657" t="s">
        <v>8353</v>
      </c>
      <c r="S2657" s="16">
        <f t="shared" si="166"/>
        <v>42381.866284722222</v>
      </c>
      <c r="T2657">
        <f t="shared" si="167"/>
        <v>2016</v>
      </c>
    </row>
    <row r="2658" spans="1:20" ht="33" x14ac:dyDescent="0.25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112.8618</v>
      </c>
      <c r="Q2658" s="11" t="s">
        <v>8317</v>
      </c>
      <c r="R2658" t="s">
        <v>8353</v>
      </c>
      <c r="S2658" s="16">
        <f t="shared" si="166"/>
        <v>42767.688518518517</v>
      </c>
      <c r="T2658">
        <f t="shared" si="167"/>
        <v>2017</v>
      </c>
    </row>
    <row r="2659" spans="1:20" ht="49" x14ac:dyDescent="0.25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95.277600000000007</v>
      </c>
      <c r="Q2659" s="11" t="s">
        <v>8317</v>
      </c>
      <c r="R2659" t="s">
        <v>8353</v>
      </c>
      <c r="S2659" s="16">
        <f t="shared" si="166"/>
        <v>42551.928854166668</v>
      </c>
      <c r="T2659">
        <f t="shared" si="167"/>
        <v>2016</v>
      </c>
    </row>
    <row r="2660" spans="1:20" ht="49" x14ac:dyDescent="0.25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>
        <f t="shared" si="167"/>
        <v>2016</v>
      </c>
    </row>
    <row r="2661" spans="1:20" ht="17" x14ac:dyDescent="0.25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>
        <f t="shared" si="167"/>
        <v>2015</v>
      </c>
    </row>
    <row r="2662" spans="1:20" ht="49" x14ac:dyDescent="0.25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>
        <f t="shared" si="167"/>
        <v>2015</v>
      </c>
    </row>
    <row r="2663" spans="1:20" ht="49" x14ac:dyDescent="0.25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>
        <f t="shared" si="167"/>
        <v>2013</v>
      </c>
    </row>
    <row r="2664" spans="1:20" ht="49" x14ac:dyDescent="0.25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>
        <f t="shared" si="167"/>
        <v>2015</v>
      </c>
    </row>
    <row r="2665" spans="1:20" ht="49" x14ac:dyDescent="0.25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373.55799999999999</v>
      </c>
      <c r="Q2665" s="11" t="s">
        <v>8317</v>
      </c>
      <c r="R2665" t="s">
        <v>8354</v>
      </c>
      <c r="S2665" s="16">
        <f t="shared" si="166"/>
        <v>42222.622766203705</v>
      </c>
      <c r="T2665">
        <f t="shared" si="167"/>
        <v>2015</v>
      </c>
    </row>
    <row r="2666" spans="1:20" ht="49" x14ac:dyDescent="0.25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174.0385</v>
      </c>
      <c r="Q2666" s="11" t="s">
        <v>8317</v>
      </c>
      <c r="R2666" t="s">
        <v>8354</v>
      </c>
      <c r="S2666" s="16">
        <f t="shared" si="166"/>
        <v>42313.02542824074</v>
      </c>
      <c r="T2666">
        <f t="shared" si="167"/>
        <v>2015</v>
      </c>
    </row>
    <row r="2667" spans="1:20" ht="49" x14ac:dyDescent="0.25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93.695700000000002</v>
      </c>
      <c r="Q2667" s="11" t="s">
        <v>8317</v>
      </c>
      <c r="R2667" t="s">
        <v>8354</v>
      </c>
      <c r="S2667" s="16">
        <f t="shared" si="166"/>
        <v>42083.895532407405</v>
      </c>
      <c r="T2667">
        <f t="shared" si="167"/>
        <v>2015</v>
      </c>
    </row>
    <row r="2668" spans="1:20" ht="49" x14ac:dyDescent="0.25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77.327699999999993</v>
      </c>
      <c r="Q2668" s="11" t="s">
        <v>8317</v>
      </c>
      <c r="R2668" t="s">
        <v>8354</v>
      </c>
      <c r="S2668" s="16">
        <f t="shared" si="166"/>
        <v>42235.764340277776</v>
      </c>
      <c r="T2668">
        <f t="shared" si="167"/>
        <v>2015</v>
      </c>
    </row>
    <row r="2669" spans="1:20" ht="49" x14ac:dyDescent="0.25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92.222200000000001</v>
      </c>
      <c r="Q2669" s="11" t="s">
        <v>8317</v>
      </c>
      <c r="R2669" t="s">
        <v>8354</v>
      </c>
      <c r="S2669" s="16">
        <f t="shared" si="166"/>
        <v>42380.926111111112</v>
      </c>
      <c r="T2669">
        <f t="shared" si="167"/>
        <v>2016</v>
      </c>
    </row>
    <row r="2670" spans="1:20" ht="33" x14ac:dyDescent="0.25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60.964300000000001</v>
      </c>
      <c r="Q2670" s="11" t="s">
        <v>8317</v>
      </c>
      <c r="R2670" t="s">
        <v>8354</v>
      </c>
      <c r="S2670" s="16">
        <f t="shared" si="166"/>
        <v>42275.588715277772</v>
      </c>
      <c r="T2670">
        <f t="shared" si="167"/>
        <v>2015</v>
      </c>
    </row>
    <row r="2671" spans="1:20" ht="49" x14ac:dyDescent="0.25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>
        <f t="shared" si="167"/>
        <v>2015</v>
      </c>
    </row>
    <row r="2672" spans="1:20" ht="49" x14ac:dyDescent="0.25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41.583300000000001</v>
      </c>
      <c r="Q2672" s="11" t="s">
        <v>8317</v>
      </c>
      <c r="R2672" t="s">
        <v>8354</v>
      </c>
      <c r="S2672" s="16">
        <f t="shared" si="166"/>
        <v>41821.020601851851</v>
      </c>
      <c r="T2672">
        <f t="shared" si="167"/>
        <v>2014</v>
      </c>
    </row>
    <row r="2673" spans="1:20" ht="49" x14ac:dyDescent="0.25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33.761899999999997</v>
      </c>
      <c r="Q2673" s="11" t="s">
        <v>8317</v>
      </c>
      <c r="R2673" t="s">
        <v>8354</v>
      </c>
      <c r="S2673" s="16">
        <f t="shared" si="166"/>
        <v>41962.749027777783</v>
      </c>
      <c r="T2673">
        <f t="shared" si="167"/>
        <v>2014</v>
      </c>
    </row>
    <row r="2674" spans="1:20" ht="49" x14ac:dyDescent="0.25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70.617000000000004</v>
      </c>
      <c r="Q2674" s="11" t="s">
        <v>8317</v>
      </c>
      <c r="R2674" t="s">
        <v>8354</v>
      </c>
      <c r="S2674" s="16">
        <f t="shared" si="166"/>
        <v>42344.884143518517</v>
      </c>
      <c r="T2674">
        <f t="shared" si="167"/>
        <v>2015</v>
      </c>
    </row>
    <row r="2675" spans="1:20" ht="49" x14ac:dyDescent="0.25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167.1515</v>
      </c>
      <c r="Q2675" s="11" t="s">
        <v>8317</v>
      </c>
      <c r="R2675" t="s">
        <v>8354</v>
      </c>
      <c r="S2675" s="16">
        <f t="shared" si="166"/>
        <v>41912.541655092595</v>
      </c>
      <c r="T2675">
        <f t="shared" si="167"/>
        <v>2014</v>
      </c>
    </row>
    <row r="2676" spans="1:20" ht="65" x14ac:dyDescent="0.25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128.6199</v>
      </c>
      <c r="Q2676" s="11" t="s">
        <v>8317</v>
      </c>
      <c r="R2676" t="s">
        <v>8354</v>
      </c>
      <c r="S2676" s="16">
        <f t="shared" si="166"/>
        <v>42529.632754629631</v>
      </c>
      <c r="T2676">
        <f t="shared" si="167"/>
        <v>2016</v>
      </c>
    </row>
    <row r="2677" spans="1:20" ht="49" x14ac:dyDescent="0.25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65.413799999999995</v>
      </c>
      <c r="Q2677" s="11" t="s">
        <v>8317</v>
      </c>
      <c r="R2677" t="s">
        <v>8354</v>
      </c>
      <c r="S2677" s="16">
        <f t="shared" si="166"/>
        <v>41923.857511574075</v>
      </c>
      <c r="T2677">
        <f t="shared" si="167"/>
        <v>2014</v>
      </c>
    </row>
    <row r="2678" spans="1:20" ht="49" x14ac:dyDescent="0.25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117.5556</v>
      </c>
      <c r="Q2678" s="11" t="s">
        <v>8317</v>
      </c>
      <c r="R2678" t="s">
        <v>8354</v>
      </c>
      <c r="S2678" s="16">
        <f t="shared" si="166"/>
        <v>42482.624699074076</v>
      </c>
      <c r="T2678">
        <f t="shared" si="167"/>
        <v>2016</v>
      </c>
    </row>
    <row r="2679" spans="1:20" ht="49" x14ac:dyDescent="0.25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126.4815</v>
      </c>
      <c r="Q2679" s="11" t="s">
        <v>8317</v>
      </c>
      <c r="R2679" t="s">
        <v>8354</v>
      </c>
      <c r="S2679" s="16">
        <f t="shared" si="166"/>
        <v>41793.029432870368</v>
      </c>
      <c r="T2679">
        <f t="shared" si="167"/>
        <v>2014</v>
      </c>
    </row>
    <row r="2680" spans="1:20" ht="49" x14ac:dyDescent="0.25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>
        <f t="shared" si="167"/>
        <v>2015</v>
      </c>
    </row>
    <row r="2681" spans="1:20" ht="49" x14ac:dyDescent="0.25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>
        <f t="shared" si="167"/>
        <v>2015</v>
      </c>
    </row>
    <row r="2682" spans="1:20" ht="17" x14ac:dyDescent="0.25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>
        <f t="shared" si="167"/>
        <v>2016</v>
      </c>
    </row>
    <row r="2683" spans="1:20" ht="49" x14ac:dyDescent="0.25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>
        <f t="shared" si="167"/>
        <v>2014</v>
      </c>
    </row>
    <row r="2684" spans="1:20" ht="49" x14ac:dyDescent="0.25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>
        <f t="shared" si="167"/>
        <v>2014</v>
      </c>
    </row>
    <row r="2685" spans="1:20" ht="49" x14ac:dyDescent="0.25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>
        <f t="shared" si="167"/>
        <v>2015</v>
      </c>
    </row>
    <row r="2686" spans="1:20" ht="49" x14ac:dyDescent="0.25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>
        <f t="shared" si="167"/>
        <v>2014</v>
      </c>
    </row>
    <row r="2687" spans="1:20" ht="49" x14ac:dyDescent="0.25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>
        <f t="shared" si="167"/>
        <v>2015</v>
      </c>
    </row>
    <row r="2688" spans="1:20" ht="49" x14ac:dyDescent="0.25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>
        <f t="shared" si="167"/>
        <v>2014</v>
      </c>
    </row>
    <row r="2689" spans="1:20" ht="49" x14ac:dyDescent="0.25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>
        <f t="shared" si="167"/>
        <v>2015</v>
      </c>
    </row>
    <row r="2690" spans="1:20" ht="33" x14ac:dyDescent="0.25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IFERROR(ROUND(E2690/L2690,4),0)</f>
        <v>5.2857000000000003</v>
      </c>
      <c r="Q2690" s="11" t="s">
        <v>8334</v>
      </c>
      <c r="R2690" t="s">
        <v>8335</v>
      </c>
      <c r="S2690" s="16">
        <f t="shared" ref="S2690:S2753" si="170">(((J2690/60)/60)/24)+DATE(1970,1,1)</f>
        <v>42028.118865740747</v>
      </c>
      <c r="T2690">
        <f t="shared" si="167"/>
        <v>2015</v>
      </c>
    </row>
    <row r="2691" spans="1:20" ht="49" x14ac:dyDescent="0.25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6">
        <f t="shared" si="170"/>
        <v>42551.961689814809</v>
      </c>
      <c r="T2691">
        <f t="shared" ref="T2691:T2754" si="171">YEAR(S2691)</f>
        <v>2016</v>
      </c>
    </row>
    <row r="2692" spans="1:20" ht="49" x14ac:dyDescent="0.25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72.762699999999995</v>
      </c>
      <c r="Q2692" s="11" t="s">
        <v>8334</v>
      </c>
      <c r="R2692" t="s">
        <v>8335</v>
      </c>
      <c r="S2692" s="16">
        <f t="shared" si="170"/>
        <v>42113.105046296296</v>
      </c>
      <c r="T2692">
        <f t="shared" si="171"/>
        <v>2015</v>
      </c>
    </row>
    <row r="2693" spans="1:20" ht="33" x14ac:dyDescent="0.25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>
        <f t="shared" si="171"/>
        <v>2015</v>
      </c>
    </row>
    <row r="2694" spans="1:20" ht="49" x14ac:dyDescent="0.25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>
        <f t="shared" si="171"/>
        <v>2015</v>
      </c>
    </row>
    <row r="2695" spans="1:20" ht="49" x14ac:dyDescent="0.25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13.333299999999999</v>
      </c>
      <c r="Q2695" s="11" t="s">
        <v>8334</v>
      </c>
      <c r="R2695" t="s">
        <v>8335</v>
      </c>
      <c r="S2695" s="16">
        <f t="shared" si="170"/>
        <v>41834.138495370367</v>
      </c>
      <c r="T2695">
        <f t="shared" si="171"/>
        <v>2014</v>
      </c>
    </row>
    <row r="2696" spans="1:20" ht="49" x14ac:dyDescent="0.25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>
        <f t="shared" si="171"/>
        <v>2014</v>
      </c>
    </row>
    <row r="2697" spans="1:20" ht="33" x14ac:dyDescent="0.25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23.666699999999999</v>
      </c>
      <c r="Q2697" s="11" t="s">
        <v>8334</v>
      </c>
      <c r="R2697" t="s">
        <v>8335</v>
      </c>
      <c r="S2697" s="16">
        <f t="shared" si="170"/>
        <v>42048.181921296295</v>
      </c>
      <c r="T2697">
        <f t="shared" si="171"/>
        <v>2015</v>
      </c>
    </row>
    <row r="2698" spans="1:20" ht="49" x14ac:dyDescent="0.25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89.210499999999996</v>
      </c>
      <c r="Q2698" s="11" t="s">
        <v>8334</v>
      </c>
      <c r="R2698" t="s">
        <v>8335</v>
      </c>
      <c r="S2698" s="16">
        <f t="shared" si="170"/>
        <v>41964.844444444447</v>
      </c>
      <c r="T2698">
        <f t="shared" si="171"/>
        <v>2014</v>
      </c>
    </row>
    <row r="2699" spans="1:20" ht="49" x14ac:dyDescent="0.25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116.5577</v>
      </c>
      <c r="Q2699" s="11" t="s">
        <v>8334</v>
      </c>
      <c r="R2699" t="s">
        <v>8335</v>
      </c>
      <c r="S2699" s="16">
        <f t="shared" si="170"/>
        <v>42187.940081018518</v>
      </c>
      <c r="T2699">
        <f t="shared" si="171"/>
        <v>2015</v>
      </c>
    </row>
    <row r="2700" spans="1:20" ht="49" x14ac:dyDescent="0.25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13.005000000000001</v>
      </c>
      <c r="Q2700" s="11" t="s">
        <v>8334</v>
      </c>
      <c r="R2700" t="s">
        <v>8335</v>
      </c>
      <c r="S2700" s="16">
        <f t="shared" si="170"/>
        <v>41787.898240740738</v>
      </c>
      <c r="T2700">
        <f t="shared" si="171"/>
        <v>2014</v>
      </c>
    </row>
    <row r="2701" spans="1:20" ht="49" x14ac:dyDescent="0.25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>
        <f t="shared" si="171"/>
        <v>2014</v>
      </c>
    </row>
    <row r="2702" spans="1:20" ht="49" x14ac:dyDescent="0.25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>
        <f t="shared" si="171"/>
        <v>2014</v>
      </c>
    </row>
    <row r="2703" spans="1:20" ht="49" x14ac:dyDescent="0.25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34.130400000000002</v>
      </c>
      <c r="Q2703" s="11" t="s">
        <v>8315</v>
      </c>
      <c r="R2703" t="s">
        <v>8355</v>
      </c>
      <c r="S2703" s="16">
        <f t="shared" si="170"/>
        <v>42801.774699074071</v>
      </c>
      <c r="T2703">
        <f t="shared" si="171"/>
        <v>2017</v>
      </c>
    </row>
    <row r="2704" spans="1:20" ht="49" x14ac:dyDescent="0.25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132.34620000000001</v>
      </c>
      <c r="Q2704" s="11" t="s">
        <v>8315</v>
      </c>
      <c r="R2704" t="s">
        <v>8355</v>
      </c>
      <c r="S2704" s="16">
        <f t="shared" si="170"/>
        <v>42800.801817129628</v>
      </c>
      <c r="T2704">
        <f t="shared" si="171"/>
        <v>2017</v>
      </c>
    </row>
    <row r="2705" spans="1:20" ht="33" x14ac:dyDescent="0.25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922.22220000000004</v>
      </c>
      <c r="Q2705" s="11" t="s">
        <v>8315</v>
      </c>
      <c r="R2705" t="s">
        <v>8355</v>
      </c>
      <c r="S2705" s="16">
        <f t="shared" si="170"/>
        <v>42756.690162037034</v>
      </c>
      <c r="T2705">
        <f t="shared" si="171"/>
        <v>2017</v>
      </c>
    </row>
    <row r="2706" spans="1:20" ht="49" x14ac:dyDescent="0.25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163.57140000000001</v>
      </c>
      <c r="Q2706" s="11" t="s">
        <v>8315</v>
      </c>
      <c r="R2706" t="s">
        <v>8355</v>
      </c>
      <c r="S2706" s="16">
        <f t="shared" si="170"/>
        <v>42787.862430555557</v>
      </c>
      <c r="T2706">
        <f t="shared" si="171"/>
        <v>2017</v>
      </c>
    </row>
    <row r="2707" spans="1:20" ht="33" x14ac:dyDescent="0.25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217.375</v>
      </c>
      <c r="Q2707" s="11" t="s">
        <v>8315</v>
      </c>
      <c r="R2707" t="s">
        <v>8355</v>
      </c>
      <c r="S2707" s="16">
        <f t="shared" si="170"/>
        <v>42773.916180555556</v>
      </c>
      <c r="T2707">
        <f t="shared" si="171"/>
        <v>2017</v>
      </c>
    </row>
    <row r="2708" spans="1:20" ht="49" x14ac:dyDescent="0.25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149.44489999999999</v>
      </c>
      <c r="Q2708" s="11" t="s">
        <v>8315</v>
      </c>
      <c r="R2708" t="s">
        <v>8355</v>
      </c>
      <c r="S2708" s="16">
        <f t="shared" si="170"/>
        <v>41899.294942129629</v>
      </c>
      <c r="T2708">
        <f t="shared" si="171"/>
        <v>2014</v>
      </c>
    </row>
    <row r="2709" spans="1:20" ht="49" x14ac:dyDescent="0.25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71.237499999999997</v>
      </c>
      <c r="Q2709" s="11" t="s">
        <v>8315</v>
      </c>
      <c r="R2709" t="s">
        <v>8355</v>
      </c>
      <c r="S2709" s="16">
        <f t="shared" si="170"/>
        <v>41391.782905092594</v>
      </c>
      <c r="T2709">
        <f t="shared" si="171"/>
        <v>2013</v>
      </c>
    </row>
    <row r="2710" spans="1:20" ht="49" x14ac:dyDescent="0.25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44.464300000000001</v>
      </c>
      <c r="Q2710" s="11" t="s">
        <v>8315</v>
      </c>
      <c r="R2710" t="s">
        <v>8355</v>
      </c>
      <c r="S2710" s="16">
        <f t="shared" si="170"/>
        <v>42512.698217592595</v>
      </c>
      <c r="T2710">
        <f t="shared" si="171"/>
        <v>2016</v>
      </c>
    </row>
    <row r="2711" spans="1:20" ht="49" x14ac:dyDescent="0.25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164.94479999999999</v>
      </c>
      <c r="Q2711" s="11" t="s">
        <v>8315</v>
      </c>
      <c r="R2711" t="s">
        <v>8355</v>
      </c>
      <c r="S2711" s="16">
        <f t="shared" si="170"/>
        <v>42612.149780092594</v>
      </c>
      <c r="T2711">
        <f t="shared" si="171"/>
        <v>2016</v>
      </c>
    </row>
    <row r="2712" spans="1:20" ht="33" x14ac:dyDescent="0.25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84.871499999999997</v>
      </c>
      <c r="Q2712" s="11" t="s">
        <v>8315</v>
      </c>
      <c r="R2712" t="s">
        <v>8355</v>
      </c>
      <c r="S2712" s="16">
        <f t="shared" si="170"/>
        <v>41828.229490740741</v>
      </c>
      <c r="T2712">
        <f t="shared" si="171"/>
        <v>2014</v>
      </c>
    </row>
    <row r="2713" spans="1:20" ht="49" x14ac:dyDescent="0.25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53.9452</v>
      </c>
      <c r="Q2713" s="11" t="s">
        <v>8315</v>
      </c>
      <c r="R2713" t="s">
        <v>8355</v>
      </c>
      <c r="S2713" s="16">
        <f t="shared" si="170"/>
        <v>41780.745254629634</v>
      </c>
      <c r="T2713">
        <f t="shared" si="171"/>
        <v>2014</v>
      </c>
    </row>
    <row r="2714" spans="1:20" ht="49" x14ac:dyDescent="0.25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50.531500000000001</v>
      </c>
      <c r="Q2714" s="11" t="s">
        <v>8315</v>
      </c>
      <c r="R2714" t="s">
        <v>8355</v>
      </c>
      <c r="S2714" s="16">
        <f t="shared" si="170"/>
        <v>41432.062037037038</v>
      </c>
      <c r="T2714">
        <f t="shared" si="171"/>
        <v>2013</v>
      </c>
    </row>
    <row r="2715" spans="1:20" ht="49" x14ac:dyDescent="0.25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108.0014</v>
      </c>
      <c r="Q2715" s="11" t="s">
        <v>8315</v>
      </c>
      <c r="R2715" t="s">
        <v>8355</v>
      </c>
      <c r="S2715" s="16">
        <f t="shared" si="170"/>
        <v>42322.653749999998</v>
      </c>
      <c r="T2715">
        <f t="shared" si="171"/>
        <v>2015</v>
      </c>
    </row>
    <row r="2716" spans="1:20" ht="33" x14ac:dyDescent="0.25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95.373800000000003</v>
      </c>
      <c r="Q2716" s="11" t="s">
        <v>8315</v>
      </c>
      <c r="R2716" t="s">
        <v>8355</v>
      </c>
      <c r="S2716" s="16">
        <f t="shared" si="170"/>
        <v>42629.655046296291</v>
      </c>
      <c r="T2716">
        <f t="shared" si="171"/>
        <v>2016</v>
      </c>
    </row>
    <row r="2717" spans="1:20" ht="49" x14ac:dyDescent="0.25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57.631</v>
      </c>
      <c r="Q2717" s="11" t="s">
        <v>8315</v>
      </c>
      <c r="R2717" t="s">
        <v>8355</v>
      </c>
      <c r="S2717" s="16">
        <f t="shared" si="170"/>
        <v>42387.398472222223</v>
      </c>
      <c r="T2717">
        <f t="shared" si="171"/>
        <v>2016</v>
      </c>
    </row>
    <row r="2718" spans="1:20" ht="65" x14ac:dyDescent="0.25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64.160499999999999</v>
      </c>
      <c r="Q2718" s="11" t="s">
        <v>8315</v>
      </c>
      <c r="R2718" t="s">
        <v>8355</v>
      </c>
      <c r="S2718" s="16">
        <f t="shared" si="170"/>
        <v>42255.333252314813</v>
      </c>
      <c r="T2718">
        <f t="shared" si="171"/>
        <v>2015</v>
      </c>
    </row>
    <row r="2719" spans="1:20" ht="49" x14ac:dyDescent="0.25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92.387699999999995</v>
      </c>
      <c r="Q2719" s="11" t="s">
        <v>8315</v>
      </c>
      <c r="R2719" t="s">
        <v>8355</v>
      </c>
      <c r="S2719" s="16">
        <f t="shared" si="170"/>
        <v>41934.914918981485</v>
      </c>
      <c r="T2719">
        <f t="shared" si="171"/>
        <v>2014</v>
      </c>
    </row>
    <row r="2720" spans="1:20" ht="49" x14ac:dyDescent="0.25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125.97969999999999</v>
      </c>
      <c r="Q2720" s="11" t="s">
        <v>8315</v>
      </c>
      <c r="R2720" t="s">
        <v>8355</v>
      </c>
      <c r="S2720" s="16">
        <f t="shared" si="170"/>
        <v>42465.596585648149</v>
      </c>
      <c r="T2720">
        <f t="shared" si="171"/>
        <v>2016</v>
      </c>
    </row>
    <row r="2721" spans="1:20" ht="49" x14ac:dyDescent="0.25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94.637699999999995</v>
      </c>
      <c r="Q2721" s="11" t="s">
        <v>8315</v>
      </c>
      <c r="R2721" t="s">
        <v>8355</v>
      </c>
      <c r="S2721" s="16">
        <f t="shared" si="170"/>
        <v>42418.031180555554</v>
      </c>
      <c r="T2721">
        <f t="shared" si="171"/>
        <v>2016</v>
      </c>
    </row>
    <row r="2722" spans="1:20" ht="49" x14ac:dyDescent="0.25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170.6994</v>
      </c>
      <c r="Q2722" s="11" t="s">
        <v>8315</v>
      </c>
      <c r="R2722" t="s">
        <v>8355</v>
      </c>
      <c r="S2722" s="16">
        <f t="shared" si="170"/>
        <v>42655.465891203698</v>
      </c>
      <c r="T2722">
        <f t="shared" si="171"/>
        <v>2016</v>
      </c>
    </row>
    <row r="2723" spans="1:20" ht="49" x14ac:dyDescent="0.25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40.762099999999997</v>
      </c>
      <c r="Q2723" s="11" t="s">
        <v>8317</v>
      </c>
      <c r="R2723" t="s">
        <v>8347</v>
      </c>
      <c r="S2723" s="16">
        <f t="shared" si="170"/>
        <v>41493.543958333335</v>
      </c>
      <c r="T2723">
        <f t="shared" si="171"/>
        <v>2013</v>
      </c>
    </row>
    <row r="2724" spans="1:20" ht="49" x14ac:dyDescent="0.25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68.254099999999994</v>
      </c>
      <c r="Q2724" s="11" t="s">
        <v>8317</v>
      </c>
      <c r="R2724" t="s">
        <v>8347</v>
      </c>
      <c r="S2724" s="16">
        <f t="shared" si="170"/>
        <v>42704.857094907406</v>
      </c>
      <c r="T2724">
        <f t="shared" si="171"/>
        <v>2016</v>
      </c>
    </row>
    <row r="2725" spans="1:20" ht="49" x14ac:dyDescent="0.25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95.488600000000005</v>
      </c>
      <c r="Q2725" s="11" t="s">
        <v>8317</v>
      </c>
      <c r="R2725" t="s">
        <v>8347</v>
      </c>
      <c r="S2725" s="16">
        <f t="shared" si="170"/>
        <v>41944.83898148148</v>
      </c>
      <c r="T2725">
        <f t="shared" si="171"/>
        <v>2014</v>
      </c>
    </row>
    <row r="2726" spans="1:20" ht="49" x14ac:dyDescent="0.25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7.1902999999999997</v>
      </c>
      <c r="Q2726" s="11" t="s">
        <v>8317</v>
      </c>
      <c r="R2726" t="s">
        <v>8347</v>
      </c>
      <c r="S2726" s="16">
        <f t="shared" si="170"/>
        <v>42199.32707175926</v>
      </c>
      <c r="T2726">
        <f t="shared" si="171"/>
        <v>2015</v>
      </c>
    </row>
    <row r="2727" spans="1:20" ht="33" x14ac:dyDescent="0.25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511.6549</v>
      </c>
      <c r="Q2727" s="11" t="s">
        <v>8317</v>
      </c>
      <c r="R2727" t="s">
        <v>8347</v>
      </c>
      <c r="S2727" s="16">
        <f t="shared" si="170"/>
        <v>42745.744618055556</v>
      </c>
      <c r="T2727">
        <f t="shared" si="171"/>
        <v>2017</v>
      </c>
    </row>
    <row r="2728" spans="1:20" ht="17" x14ac:dyDescent="0.25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261.745</v>
      </c>
      <c r="Q2728" s="11" t="s">
        <v>8317</v>
      </c>
      <c r="R2728" t="s">
        <v>8347</v>
      </c>
      <c r="S2728" s="16">
        <f t="shared" si="170"/>
        <v>42452.579988425925</v>
      </c>
      <c r="T2728">
        <f t="shared" si="171"/>
        <v>2016</v>
      </c>
    </row>
    <row r="2729" spans="1:20" ht="49" x14ac:dyDescent="0.25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69.760999999999996</v>
      </c>
      <c r="Q2729" s="11" t="s">
        <v>8317</v>
      </c>
      <c r="R2729" t="s">
        <v>8347</v>
      </c>
      <c r="S2729" s="16">
        <f t="shared" si="170"/>
        <v>42198.676655092597</v>
      </c>
      <c r="T2729">
        <f t="shared" si="171"/>
        <v>2015</v>
      </c>
    </row>
    <row r="2730" spans="1:20" ht="33" x14ac:dyDescent="0.25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77.229600000000005</v>
      </c>
      <c r="Q2730" s="11" t="s">
        <v>8317</v>
      </c>
      <c r="R2730" t="s">
        <v>8347</v>
      </c>
      <c r="S2730" s="16">
        <f t="shared" si="170"/>
        <v>42333.59993055556</v>
      </c>
      <c r="T2730">
        <f t="shared" si="171"/>
        <v>2015</v>
      </c>
    </row>
    <row r="2731" spans="1:20" ht="33" x14ac:dyDescent="0.25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340.5652</v>
      </c>
      <c r="Q2731" s="11" t="s">
        <v>8317</v>
      </c>
      <c r="R2731" t="s">
        <v>8347</v>
      </c>
      <c r="S2731" s="16">
        <f t="shared" si="170"/>
        <v>42095.240706018521</v>
      </c>
      <c r="T2731">
        <f t="shared" si="171"/>
        <v>2015</v>
      </c>
    </row>
    <row r="2732" spans="1:20" ht="33" x14ac:dyDescent="0.25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67.417900000000003</v>
      </c>
      <c r="Q2732" s="11" t="s">
        <v>8317</v>
      </c>
      <c r="R2732" t="s">
        <v>8347</v>
      </c>
      <c r="S2732" s="16">
        <f t="shared" si="170"/>
        <v>41351.541377314818</v>
      </c>
      <c r="T2732">
        <f t="shared" si="171"/>
        <v>2013</v>
      </c>
    </row>
    <row r="2733" spans="1:20" ht="49" x14ac:dyDescent="0.25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845.70270000000005</v>
      </c>
      <c r="Q2733" s="11" t="s">
        <v>8317</v>
      </c>
      <c r="R2733" t="s">
        <v>8347</v>
      </c>
      <c r="S2733" s="16">
        <f t="shared" si="170"/>
        <v>41872.525717592594</v>
      </c>
      <c r="T2733">
        <f t="shared" si="171"/>
        <v>2014</v>
      </c>
    </row>
    <row r="2734" spans="1:20" ht="49" x14ac:dyDescent="0.25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97.191800000000001</v>
      </c>
      <c r="Q2734" s="11" t="s">
        <v>8317</v>
      </c>
      <c r="R2734" t="s">
        <v>8347</v>
      </c>
      <c r="S2734" s="16">
        <f t="shared" si="170"/>
        <v>41389.808194444442</v>
      </c>
      <c r="T2734">
        <f t="shared" si="171"/>
        <v>2013</v>
      </c>
    </row>
    <row r="2735" spans="1:20" ht="49" x14ac:dyDescent="0.25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451.84030000000001</v>
      </c>
      <c r="Q2735" s="11" t="s">
        <v>8317</v>
      </c>
      <c r="R2735" t="s">
        <v>8347</v>
      </c>
      <c r="S2735" s="16">
        <f t="shared" si="170"/>
        <v>42044.272847222222</v>
      </c>
      <c r="T2735">
        <f t="shared" si="171"/>
        <v>2015</v>
      </c>
    </row>
    <row r="2736" spans="1:20" ht="49" x14ac:dyDescent="0.25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138.6687</v>
      </c>
      <c r="Q2736" s="11" t="s">
        <v>8317</v>
      </c>
      <c r="R2736" t="s">
        <v>8347</v>
      </c>
      <c r="S2736" s="16">
        <f t="shared" si="170"/>
        <v>42626.668888888889</v>
      </c>
      <c r="T2736">
        <f t="shared" si="171"/>
        <v>2016</v>
      </c>
    </row>
    <row r="2737" spans="1:20" ht="49" x14ac:dyDescent="0.25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21.6401</v>
      </c>
      <c r="Q2737" s="11" t="s">
        <v>8317</v>
      </c>
      <c r="R2737" t="s">
        <v>8347</v>
      </c>
      <c r="S2737" s="16">
        <f t="shared" si="170"/>
        <v>41316.120949074073</v>
      </c>
      <c r="T2737">
        <f t="shared" si="171"/>
        <v>2013</v>
      </c>
    </row>
    <row r="2738" spans="1:20" ht="65" x14ac:dyDescent="0.25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169.5172</v>
      </c>
      <c r="Q2738" s="11" t="s">
        <v>8317</v>
      </c>
      <c r="R2738" t="s">
        <v>8347</v>
      </c>
      <c r="S2738" s="16">
        <f t="shared" si="170"/>
        <v>41722.666354166664</v>
      </c>
      <c r="T2738">
        <f t="shared" si="171"/>
        <v>2014</v>
      </c>
    </row>
    <row r="2739" spans="1:20" ht="49" x14ac:dyDescent="0.25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161.88210000000001</v>
      </c>
      <c r="Q2739" s="11" t="s">
        <v>8317</v>
      </c>
      <c r="R2739" t="s">
        <v>8347</v>
      </c>
      <c r="S2739" s="16">
        <f t="shared" si="170"/>
        <v>41611.917673611111</v>
      </c>
      <c r="T2739">
        <f t="shared" si="171"/>
        <v>2013</v>
      </c>
    </row>
    <row r="2740" spans="1:20" ht="49" x14ac:dyDescent="0.25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493.13330000000002</v>
      </c>
      <c r="Q2740" s="11" t="s">
        <v>8317</v>
      </c>
      <c r="R2740" t="s">
        <v>8347</v>
      </c>
      <c r="S2740" s="16">
        <f t="shared" si="170"/>
        <v>42620.143564814818</v>
      </c>
      <c r="T2740">
        <f t="shared" si="171"/>
        <v>2016</v>
      </c>
    </row>
    <row r="2741" spans="1:20" ht="49" x14ac:dyDescent="0.25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22.1204</v>
      </c>
      <c r="Q2741" s="11" t="s">
        <v>8317</v>
      </c>
      <c r="R2741" t="s">
        <v>8347</v>
      </c>
      <c r="S2741" s="16">
        <f t="shared" si="170"/>
        <v>41719.887928240743</v>
      </c>
      <c r="T2741">
        <f t="shared" si="171"/>
        <v>2014</v>
      </c>
    </row>
    <row r="2742" spans="1:20" ht="33" x14ac:dyDescent="0.25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18.235299999999999</v>
      </c>
      <c r="Q2742" s="11" t="s">
        <v>8317</v>
      </c>
      <c r="R2742" t="s">
        <v>8347</v>
      </c>
      <c r="S2742" s="16">
        <f t="shared" si="170"/>
        <v>42045.031851851847</v>
      </c>
      <c r="T2742">
        <f t="shared" si="171"/>
        <v>2015</v>
      </c>
    </row>
    <row r="2743" spans="1:20" ht="33" x14ac:dyDescent="0.25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>
        <f t="shared" si="171"/>
        <v>2014</v>
      </c>
    </row>
    <row r="2744" spans="1:20" ht="49" x14ac:dyDescent="0.25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40.6111</v>
      </c>
      <c r="Q2744" s="11" t="s">
        <v>8320</v>
      </c>
      <c r="R2744" t="s">
        <v>8356</v>
      </c>
      <c r="S2744" s="16">
        <f t="shared" si="170"/>
        <v>41030.719756944447</v>
      </c>
      <c r="T2744">
        <f t="shared" si="171"/>
        <v>2012</v>
      </c>
    </row>
    <row r="2745" spans="1:20" ht="65" x14ac:dyDescent="0.25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>
        <f t="shared" si="171"/>
        <v>2016</v>
      </c>
    </row>
    <row r="2746" spans="1:20" ht="49" x14ac:dyDescent="0.25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37.954500000000003</v>
      </c>
      <c r="Q2746" s="11" t="s">
        <v>8320</v>
      </c>
      <c r="R2746" t="s">
        <v>8356</v>
      </c>
      <c r="S2746" s="16">
        <f t="shared" si="170"/>
        <v>40938.062476851854</v>
      </c>
      <c r="T2746">
        <f t="shared" si="171"/>
        <v>2012</v>
      </c>
    </row>
    <row r="2747" spans="1:20" ht="49" x14ac:dyDescent="0.25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35.734699999999997</v>
      </c>
      <c r="Q2747" s="11" t="s">
        <v>8320</v>
      </c>
      <c r="R2747" t="s">
        <v>8356</v>
      </c>
      <c r="S2747" s="16">
        <f t="shared" si="170"/>
        <v>41044.988055555557</v>
      </c>
      <c r="T2747">
        <f t="shared" si="171"/>
        <v>2012</v>
      </c>
    </row>
    <row r="2748" spans="1:20" ht="49" x14ac:dyDescent="0.25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42.157899999999998</v>
      </c>
      <c r="Q2748" s="11" t="s">
        <v>8320</v>
      </c>
      <c r="R2748" t="s">
        <v>8356</v>
      </c>
      <c r="S2748" s="16">
        <f t="shared" si="170"/>
        <v>41850.781377314815</v>
      </c>
      <c r="T2748">
        <f t="shared" si="171"/>
        <v>2014</v>
      </c>
    </row>
    <row r="2749" spans="1:20" ht="49" x14ac:dyDescent="0.25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>
        <f t="shared" si="171"/>
        <v>2012</v>
      </c>
    </row>
    <row r="2750" spans="1:20" ht="33" x14ac:dyDescent="0.25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>
        <f t="shared" si="171"/>
        <v>2016</v>
      </c>
    </row>
    <row r="2751" spans="1:20" ht="33" x14ac:dyDescent="0.25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>
        <f t="shared" si="171"/>
        <v>2015</v>
      </c>
    </row>
    <row r="2752" spans="1:20" ht="49" x14ac:dyDescent="0.25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>
        <f t="shared" si="171"/>
        <v>2012</v>
      </c>
    </row>
    <row r="2753" spans="1:20" ht="49" x14ac:dyDescent="0.25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>
        <f t="shared" si="171"/>
        <v>2014</v>
      </c>
    </row>
    <row r="2754" spans="1:20" ht="49" x14ac:dyDescent="0.25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IFERROR(ROUND(E2754/L2754,4),0)</f>
        <v>39.285699999999999</v>
      </c>
      <c r="Q2754" s="11" t="s">
        <v>8320</v>
      </c>
      <c r="R2754" t="s">
        <v>8356</v>
      </c>
      <c r="S2754" s="16">
        <f t="shared" ref="S2754:S2817" si="174">(((J2754/60)/60)/24)+DATE(1970,1,1)</f>
        <v>40855.765092592592</v>
      </c>
      <c r="T2754">
        <f t="shared" si="171"/>
        <v>2011</v>
      </c>
    </row>
    <row r="2755" spans="1:20" ht="49" x14ac:dyDescent="0.25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6">
        <f t="shared" si="174"/>
        <v>41117.900729166664</v>
      </c>
      <c r="T2755">
        <f t="shared" ref="T2755:T2818" si="175">YEAR(S2755)</f>
        <v>2012</v>
      </c>
    </row>
    <row r="2756" spans="1:20" ht="49" x14ac:dyDescent="0.25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>
        <f t="shared" si="175"/>
        <v>2014</v>
      </c>
    </row>
    <row r="2757" spans="1:20" ht="33" x14ac:dyDescent="0.25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17.333300000000001</v>
      </c>
      <c r="Q2757" s="11" t="s">
        <v>8320</v>
      </c>
      <c r="R2757" t="s">
        <v>8356</v>
      </c>
      <c r="S2757" s="16">
        <f t="shared" si="174"/>
        <v>42072.790821759263</v>
      </c>
      <c r="T2757">
        <f t="shared" si="175"/>
        <v>2015</v>
      </c>
    </row>
    <row r="2758" spans="1:20" ht="49" x14ac:dyDescent="0.25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31.7576</v>
      </c>
      <c r="Q2758" s="11" t="s">
        <v>8320</v>
      </c>
      <c r="R2758" t="s">
        <v>8356</v>
      </c>
      <c r="S2758" s="16">
        <f t="shared" si="174"/>
        <v>41620.90047453704</v>
      </c>
      <c r="T2758">
        <f t="shared" si="175"/>
        <v>2013</v>
      </c>
    </row>
    <row r="2759" spans="1:20" ht="33" x14ac:dyDescent="0.25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>
        <f t="shared" si="175"/>
        <v>2016</v>
      </c>
    </row>
    <row r="2760" spans="1:20" ht="49" x14ac:dyDescent="0.25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>
        <f t="shared" si="175"/>
        <v>2016</v>
      </c>
    </row>
    <row r="2761" spans="1:20" ht="49" x14ac:dyDescent="0.25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>
        <f t="shared" si="175"/>
        <v>2016</v>
      </c>
    </row>
    <row r="2762" spans="1:20" ht="49" x14ac:dyDescent="0.25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>
        <f t="shared" si="175"/>
        <v>2013</v>
      </c>
    </row>
    <row r="2763" spans="1:20" ht="33" x14ac:dyDescent="0.25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>
        <f t="shared" si="175"/>
        <v>2012</v>
      </c>
    </row>
    <row r="2764" spans="1:20" ht="49" x14ac:dyDescent="0.25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>
        <f t="shared" si="175"/>
        <v>2012</v>
      </c>
    </row>
    <row r="2765" spans="1:20" ht="33" x14ac:dyDescent="0.25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>
        <f t="shared" si="175"/>
        <v>2013</v>
      </c>
    </row>
    <row r="2766" spans="1:20" ht="49" x14ac:dyDescent="0.25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>
        <f t="shared" si="175"/>
        <v>2012</v>
      </c>
    </row>
    <row r="2767" spans="1:20" ht="49" x14ac:dyDescent="0.25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>
        <f t="shared" si="175"/>
        <v>2012</v>
      </c>
    </row>
    <row r="2768" spans="1:20" ht="49" x14ac:dyDescent="0.25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>
        <f t="shared" si="175"/>
        <v>2011</v>
      </c>
    </row>
    <row r="2769" spans="1:20" ht="49" x14ac:dyDescent="0.25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11.333299999999999</v>
      </c>
      <c r="Q2769" s="11" t="s">
        <v>8320</v>
      </c>
      <c r="R2769" t="s">
        <v>8356</v>
      </c>
      <c r="S2769" s="16">
        <f t="shared" si="174"/>
        <v>42172.958912037036</v>
      </c>
      <c r="T2769">
        <f t="shared" si="175"/>
        <v>2015</v>
      </c>
    </row>
    <row r="2770" spans="1:20" ht="49" x14ac:dyDescent="0.25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29.470600000000001</v>
      </c>
      <c r="Q2770" s="11" t="s">
        <v>8320</v>
      </c>
      <c r="R2770" t="s">
        <v>8356</v>
      </c>
      <c r="S2770" s="16">
        <f t="shared" si="174"/>
        <v>40967.614849537036</v>
      </c>
      <c r="T2770">
        <f t="shared" si="175"/>
        <v>2012</v>
      </c>
    </row>
    <row r="2771" spans="1:20" ht="49" x14ac:dyDescent="0.25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>
        <f t="shared" si="175"/>
        <v>2014</v>
      </c>
    </row>
    <row r="2772" spans="1:20" ht="49" x14ac:dyDescent="0.25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63.098500000000001</v>
      </c>
      <c r="Q2772" s="11" t="s">
        <v>8320</v>
      </c>
      <c r="R2772" t="s">
        <v>8356</v>
      </c>
      <c r="S2772" s="16">
        <f t="shared" si="174"/>
        <v>41686.705208333333</v>
      </c>
      <c r="T2772">
        <f t="shared" si="175"/>
        <v>2014</v>
      </c>
    </row>
    <row r="2773" spans="1:20" ht="49" x14ac:dyDescent="0.25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>
        <f t="shared" si="175"/>
        <v>2012</v>
      </c>
    </row>
    <row r="2774" spans="1:20" ht="49" x14ac:dyDescent="0.25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>
        <f t="shared" si="175"/>
        <v>2013</v>
      </c>
    </row>
    <row r="2775" spans="1:20" ht="49" x14ac:dyDescent="0.25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>
        <f t="shared" si="175"/>
        <v>2016</v>
      </c>
    </row>
    <row r="2776" spans="1:20" ht="49" x14ac:dyDescent="0.25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43.846200000000003</v>
      </c>
      <c r="Q2776" s="11" t="s">
        <v>8320</v>
      </c>
      <c r="R2776" t="s">
        <v>8356</v>
      </c>
      <c r="S2776" s="16">
        <f t="shared" si="174"/>
        <v>41311.126481481479</v>
      </c>
      <c r="T2776">
        <f t="shared" si="175"/>
        <v>2013</v>
      </c>
    </row>
    <row r="2777" spans="1:20" ht="49" x14ac:dyDescent="0.25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>
        <f t="shared" si="175"/>
        <v>2011</v>
      </c>
    </row>
    <row r="2778" spans="1:20" ht="49" x14ac:dyDescent="0.25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45.972200000000001</v>
      </c>
      <c r="Q2778" s="11" t="s">
        <v>8320</v>
      </c>
      <c r="R2778" t="s">
        <v>8356</v>
      </c>
      <c r="S2778" s="16">
        <f t="shared" si="174"/>
        <v>42136.297175925924</v>
      </c>
      <c r="T2778">
        <f t="shared" si="175"/>
        <v>2015</v>
      </c>
    </row>
    <row r="2779" spans="1:20" ht="49" x14ac:dyDescent="0.25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>
        <f t="shared" si="175"/>
        <v>2015</v>
      </c>
    </row>
    <row r="2780" spans="1:20" ht="65" x14ac:dyDescent="0.25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93.666700000000006</v>
      </c>
      <c r="Q2780" s="11" t="s">
        <v>8320</v>
      </c>
      <c r="R2780" t="s">
        <v>8356</v>
      </c>
      <c r="S2780" s="16">
        <f t="shared" si="174"/>
        <v>41846.978078703702</v>
      </c>
      <c r="T2780">
        <f t="shared" si="175"/>
        <v>2014</v>
      </c>
    </row>
    <row r="2781" spans="1:20" ht="49" x14ac:dyDescent="0.25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>
        <f t="shared" si="175"/>
        <v>2015</v>
      </c>
    </row>
    <row r="2782" spans="1:20" ht="33" x14ac:dyDescent="0.25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>
        <f t="shared" si="175"/>
        <v>2017</v>
      </c>
    </row>
    <row r="2783" spans="1:20" ht="33" x14ac:dyDescent="0.25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>
        <f t="shared" si="175"/>
        <v>2015</v>
      </c>
    </row>
    <row r="2784" spans="1:20" ht="33" x14ac:dyDescent="0.25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66.666700000000006</v>
      </c>
      <c r="Q2784" s="11" t="s">
        <v>8315</v>
      </c>
      <c r="R2784" t="s">
        <v>8316</v>
      </c>
      <c r="S2784" s="16">
        <f t="shared" si="174"/>
        <v>42026.924976851849</v>
      </c>
      <c r="T2784">
        <f t="shared" si="175"/>
        <v>2015</v>
      </c>
    </row>
    <row r="2785" spans="1:20" ht="49" x14ac:dyDescent="0.25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18.770499999999998</v>
      </c>
      <c r="Q2785" s="11" t="s">
        <v>8315</v>
      </c>
      <c r="R2785" t="s">
        <v>8316</v>
      </c>
      <c r="S2785" s="16">
        <f t="shared" si="174"/>
        <v>42103.535254629634</v>
      </c>
      <c r="T2785">
        <f t="shared" si="175"/>
        <v>2015</v>
      </c>
    </row>
    <row r="2786" spans="1:20" ht="49" x14ac:dyDescent="0.25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66.111099999999993</v>
      </c>
      <c r="Q2786" s="11" t="s">
        <v>8315</v>
      </c>
      <c r="R2786" t="s">
        <v>8316</v>
      </c>
      <c r="S2786" s="16">
        <f t="shared" si="174"/>
        <v>41920.787534722222</v>
      </c>
      <c r="T2786">
        <f t="shared" si="175"/>
        <v>2014</v>
      </c>
    </row>
    <row r="2787" spans="1:20" ht="49" x14ac:dyDescent="0.25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36.859200000000001</v>
      </c>
      <c r="Q2787" s="11" t="s">
        <v>8315</v>
      </c>
      <c r="R2787" t="s">
        <v>8316</v>
      </c>
      <c r="S2787" s="16">
        <f t="shared" si="174"/>
        <v>42558.189432870371</v>
      </c>
      <c r="T2787">
        <f t="shared" si="175"/>
        <v>2016</v>
      </c>
    </row>
    <row r="2788" spans="1:20" ht="33" x14ac:dyDescent="0.25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39.8108</v>
      </c>
      <c r="Q2788" s="11" t="s">
        <v>8315</v>
      </c>
      <c r="R2788" t="s">
        <v>8316</v>
      </c>
      <c r="S2788" s="16">
        <f t="shared" si="174"/>
        <v>41815.569212962961</v>
      </c>
      <c r="T2788">
        <f t="shared" si="175"/>
        <v>2014</v>
      </c>
    </row>
    <row r="2789" spans="1:20" ht="49" x14ac:dyDescent="0.25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>
        <f t="shared" si="175"/>
        <v>2014</v>
      </c>
    </row>
    <row r="2790" spans="1:20" ht="33" x14ac:dyDescent="0.25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>
        <f t="shared" si="175"/>
        <v>2016</v>
      </c>
    </row>
    <row r="2791" spans="1:20" ht="33" x14ac:dyDescent="0.25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126.45829999999999</v>
      </c>
      <c r="Q2791" s="11" t="s">
        <v>8315</v>
      </c>
      <c r="R2791" t="s">
        <v>8316</v>
      </c>
      <c r="S2791" s="16">
        <f t="shared" si="174"/>
        <v>42056.013124999998</v>
      </c>
      <c r="T2791">
        <f t="shared" si="175"/>
        <v>2015</v>
      </c>
    </row>
    <row r="2792" spans="1:20" ht="49" x14ac:dyDescent="0.25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47.878799999999998</v>
      </c>
      <c r="Q2792" s="11" t="s">
        <v>8315</v>
      </c>
      <c r="R2792" t="s">
        <v>8316</v>
      </c>
      <c r="S2792" s="16">
        <f t="shared" si="174"/>
        <v>42016.938692129625</v>
      </c>
      <c r="T2792">
        <f t="shared" si="175"/>
        <v>2015</v>
      </c>
    </row>
    <row r="2793" spans="1:20" ht="49" x14ac:dyDescent="0.25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73.214299999999994</v>
      </c>
      <c r="Q2793" s="11" t="s">
        <v>8315</v>
      </c>
      <c r="R2793" t="s">
        <v>8316</v>
      </c>
      <c r="S2793" s="16">
        <f t="shared" si="174"/>
        <v>42591.899988425925</v>
      </c>
      <c r="T2793">
        <f t="shared" si="175"/>
        <v>2016</v>
      </c>
    </row>
    <row r="2794" spans="1:20" ht="49" x14ac:dyDescent="0.25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89.666700000000006</v>
      </c>
      <c r="Q2794" s="11" t="s">
        <v>8315</v>
      </c>
      <c r="R2794" t="s">
        <v>8316</v>
      </c>
      <c r="S2794" s="16">
        <f t="shared" si="174"/>
        <v>42183.231006944443</v>
      </c>
      <c r="T2794">
        <f t="shared" si="175"/>
        <v>2015</v>
      </c>
    </row>
    <row r="2795" spans="1:20" ht="65" x14ac:dyDescent="0.25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151.4623</v>
      </c>
      <c r="Q2795" s="11" t="s">
        <v>8315</v>
      </c>
      <c r="R2795" t="s">
        <v>8316</v>
      </c>
      <c r="S2795" s="16">
        <f t="shared" si="174"/>
        <v>42176.419039351851</v>
      </c>
      <c r="T2795">
        <f t="shared" si="175"/>
        <v>2015</v>
      </c>
    </row>
    <row r="2796" spans="1:20" ht="49" x14ac:dyDescent="0.25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>
        <f t="shared" si="175"/>
        <v>2016</v>
      </c>
    </row>
    <row r="2797" spans="1:20" ht="49" x14ac:dyDescent="0.25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>
        <f t="shared" si="175"/>
        <v>2014</v>
      </c>
    </row>
    <row r="2798" spans="1:20" ht="49" x14ac:dyDescent="0.25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>
        <f t="shared" si="175"/>
        <v>2014</v>
      </c>
    </row>
    <row r="2799" spans="1:20" ht="49" x14ac:dyDescent="0.25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87.357600000000005</v>
      </c>
      <c r="Q2799" s="11" t="s">
        <v>8315</v>
      </c>
      <c r="R2799" t="s">
        <v>8316</v>
      </c>
      <c r="S2799" s="16">
        <f t="shared" si="174"/>
        <v>41798.94027777778</v>
      </c>
      <c r="T2799">
        <f t="shared" si="175"/>
        <v>2014</v>
      </c>
    </row>
    <row r="2800" spans="1:20" ht="49" x14ac:dyDescent="0.25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36.474800000000002</v>
      </c>
      <c r="Q2800" s="11" t="s">
        <v>8315</v>
      </c>
      <c r="R2800" t="s">
        <v>8316</v>
      </c>
      <c r="S2800" s="16">
        <f t="shared" si="174"/>
        <v>42201.675011574072</v>
      </c>
      <c r="T2800">
        <f t="shared" si="175"/>
        <v>2015</v>
      </c>
    </row>
    <row r="2801" spans="1:20" ht="49" x14ac:dyDescent="0.25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44.859499999999997</v>
      </c>
      <c r="Q2801" s="11" t="s">
        <v>8315</v>
      </c>
      <c r="R2801" t="s">
        <v>8316</v>
      </c>
      <c r="S2801" s="16">
        <f t="shared" si="174"/>
        <v>42507.264699074076</v>
      </c>
      <c r="T2801">
        <f t="shared" si="175"/>
        <v>2016</v>
      </c>
    </row>
    <row r="2802" spans="1:20" ht="49" x14ac:dyDescent="0.25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42.903199999999998</v>
      </c>
      <c r="Q2802" s="11" t="s">
        <v>8315</v>
      </c>
      <c r="R2802" t="s">
        <v>8316</v>
      </c>
      <c r="S2802" s="16">
        <f t="shared" si="174"/>
        <v>41948.552847222221</v>
      </c>
      <c r="T2802">
        <f t="shared" si="175"/>
        <v>2014</v>
      </c>
    </row>
    <row r="2803" spans="1:20" ht="49" x14ac:dyDescent="0.25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51.230800000000002</v>
      </c>
      <c r="Q2803" s="11" t="s">
        <v>8315</v>
      </c>
      <c r="R2803" t="s">
        <v>8316</v>
      </c>
      <c r="S2803" s="16">
        <f t="shared" si="174"/>
        <v>41900.243159722224</v>
      </c>
      <c r="T2803">
        <f t="shared" si="175"/>
        <v>2014</v>
      </c>
    </row>
    <row r="2804" spans="1:20" ht="49" x14ac:dyDescent="0.25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33.944400000000002</v>
      </c>
      <c r="Q2804" s="11" t="s">
        <v>8315</v>
      </c>
      <c r="R2804" t="s">
        <v>8316</v>
      </c>
      <c r="S2804" s="16">
        <f t="shared" si="174"/>
        <v>42192.64707175926</v>
      </c>
      <c r="T2804">
        <f t="shared" si="175"/>
        <v>2015</v>
      </c>
    </row>
    <row r="2805" spans="1:20" ht="49" x14ac:dyDescent="0.25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90.744699999999995</v>
      </c>
      <c r="Q2805" s="11" t="s">
        <v>8315</v>
      </c>
      <c r="R2805" t="s">
        <v>8316</v>
      </c>
      <c r="S2805" s="16">
        <f t="shared" si="174"/>
        <v>42158.065694444449</v>
      </c>
      <c r="T2805">
        <f t="shared" si="175"/>
        <v>2015</v>
      </c>
    </row>
    <row r="2806" spans="1:20" ht="49" x14ac:dyDescent="0.25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>
        <f t="shared" si="175"/>
        <v>2014</v>
      </c>
    </row>
    <row r="2807" spans="1:20" ht="65" x14ac:dyDescent="0.25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24.444400000000002</v>
      </c>
      <c r="Q2807" s="11" t="s">
        <v>8315</v>
      </c>
      <c r="R2807" t="s">
        <v>8316</v>
      </c>
      <c r="S2807" s="16">
        <f t="shared" si="174"/>
        <v>42213.505474537036</v>
      </c>
      <c r="T2807">
        <f t="shared" si="175"/>
        <v>2015</v>
      </c>
    </row>
    <row r="2808" spans="1:20" ht="49" x14ac:dyDescent="0.25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>
        <f t="shared" si="175"/>
        <v>2015</v>
      </c>
    </row>
    <row r="2809" spans="1:20" ht="17" x14ac:dyDescent="0.25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67.741900000000001</v>
      </c>
      <c r="Q2809" s="11" t="s">
        <v>8315</v>
      </c>
      <c r="R2809" t="s">
        <v>8316</v>
      </c>
      <c r="S2809" s="16">
        <f t="shared" si="174"/>
        <v>42154.873124999998</v>
      </c>
      <c r="T2809">
        <f t="shared" si="175"/>
        <v>2015</v>
      </c>
    </row>
    <row r="2810" spans="1:20" ht="49" x14ac:dyDescent="0.25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65.376800000000003</v>
      </c>
      <c r="Q2810" s="11" t="s">
        <v>8315</v>
      </c>
      <c r="R2810" t="s">
        <v>8316</v>
      </c>
      <c r="S2810" s="16">
        <f t="shared" si="174"/>
        <v>42208.84646990741</v>
      </c>
      <c r="T2810">
        <f t="shared" si="175"/>
        <v>2015</v>
      </c>
    </row>
    <row r="2811" spans="1:20" ht="49" x14ac:dyDescent="0.25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121.90479999999999</v>
      </c>
      <c r="Q2811" s="11" t="s">
        <v>8315</v>
      </c>
      <c r="R2811" t="s">
        <v>8316</v>
      </c>
      <c r="S2811" s="16">
        <f t="shared" si="174"/>
        <v>42451.496817129635</v>
      </c>
      <c r="T2811">
        <f t="shared" si="175"/>
        <v>2016</v>
      </c>
    </row>
    <row r="2812" spans="1:20" ht="49" x14ac:dyDescent="0.25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47.456099999999999</v>
      </c>
      <c r="Q2812" s="11" t="s">
        <v>8315</v>
      </c>
      <c r="R2812" t="s">
        <v>8316</v>
      </c>
      <c r="S2812" s="16">
        <f t="shared" si="174"/>
        <v>41759.13962962963</v>
      </c>
      <c r="T2812">
        <f t="shared" si="175"/>
        <v>2014</v>
      </c>
    </row>
    <row r="2813" spans="1:20" ht="49" x14ac:dyDescent="0.25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92.842600000000004</v>
      </c>
      <c r="Q2813" s="11" t="s">
        <v>8315</v>
      </c>
      <c r="R2813" t="s">
        <v>8316</v>
      </c>
      <c r="S2813" s="16">
        <f t="shared" si="174"/>
        <v>42028.496562500004</v>
      </c>
      <c r="T2813">
        <f t="shared" si="175"/>
        <v>2015</v>
      </c>
    </row>
    <row r="2814" spans="1:20" ht="49" x14ac:dyDescent="0.25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68.253</v>
      </c>
      <c r="Q2814" s="11" t="s">
        <v>8315</v>
      </c>
      <c r="R2814" t="s">
        <v>8316</v>
      </c>
      <c r="S2814" s="16">
        <f t="shared" si="174"/>
        <v>42054.74418981481</v>
      </c>
      <c r="T2814">
        <f t="shared" si="175"/>
        <v>2015</v>
      </c>
    </row>
    <row r="2815" spans="1:20" ht="49" x14ac:dyDescent="0.25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37.209600000000002</v>
      </c>
      <c r="Q2815" s="11" t="s">
        <v>8315</v>
      </c>
      <c r="R2815" t="s">
        <v>8316</v>
      </c>
      <c r="S2815" s="16">
        <f t="shared" si="174"/>
        <v>42693.742604166662</v>
      </c>
      <c r="T2815">
        <f t="shared" si="175"/>
        <v>2016</v>
      </c>
    </row>
    <row r="2816" spans="1:20" ht="49" x14ac:dyDescent="0.25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>
        <f t="shared" si="175"/>
        <v>2015</v>
      </c>
    </row>
    <row r="2817" spans="1:20" ht="49" x14ac:dyDescent="0.25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43.214300000000001</v>
      </c>
      <c r="Q2817" s="11" t="s">
        <v>8315</v>
      </c>
      <c r="R2817" t="s">
        <v>8316</v>
      </c>
      <c r="S2817" s="16">
        <f t="shared" si="174"/>
        <v>42559.776724537034</v>
      </c>
      <c r="T2817">
        <f t="shared" si="175"/>
        <v>2016</v>
      </c>
    </row>
    <row r="2818" spans="1:20" ht="49" x14ac:dyDescent="0.25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IFERROR(ROUND(E2818/L2818,4),0)</f>
        <v>25.130199999999999</v>
      </c>
      <c r="Q2818" s="11" t="s">
        <v>8315</v>
      </c>
      <c r="R2818" t="s">
        <v>8316</v>
      </c>
      <c r="S2818" s="16">
        <f t="shared" ref="S2818:S2881" si="178">(((J2818/60)/60)/24)+DATE(1970,1,1)</f>
        <v>42188.467499999999</v>
      </c>
      <c r="T2818">
        <f t="shared" si="175"/>
        <v>2015</v>
      </c>
    </row>
    <row r="2819" spans="1:20" ht="49" x14ac:dyDescent="0.25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23.636399999999998</v>
      </c>
      <c r="Q2819" s="11" t="s">
        <v>8315</v>
      </c>
      <c r="R2819" t="s">
        <v>8316</v>
      </c>
      <c r="S2819" s="16">
        <f t="shared" si="178"/>
        <v>42023.634976851856</v>
      </c>
      <c r="T2819">
        <f t="shared" ref="T2819:T2882" si="179">YEAR(S2819)</f>
        <v>2015</v>
      </c>
    </row>
    <row r="2820" spans="1:20" ht="49" x14ac:dyDescent="0.25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103.95099999999999</v>
      </c>
      <c r="Q2820" s="11" t="s">
        <v>8315</v>
      </c>
      <c r="R2820" t="s">
        <v>8316</v>
      </c>
      <c r="S2820" s="16">
        <f t="shared" si="178"/>
        <v>42250.598217592589</v>
      </c>
      <c r="T2820">
        <f t="shared" si="179"/>
        <v>2015</v>
      </c>
    </row>
    <row r="2821" spans="1:20" ht="49" x14ac:dyDescent="0.25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50.384599999999999</v>
      </c>
      <c r="Q2821" s="11" t="s">
        <v>8315</v>
      </c>
      <c r="R2821" t="s">
        <v>8316</v>
      </c>
      <c r="S2821" s="16">
        <f t="shared" si="178"/>
        <v>42139.525567129633</v>
      </c>
      <c r="T2821">
        <f t="shared" si="179"/>
        <v>2015</v>
      </c>
    </row>
    <row r="2822" spans="1:20" ht="49" x14ac:dyDescent="0.25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>
        <f t="shared" si="179"/>
        <v>2016</v>
      </c>
    </row>
    <row r="2823" spans="1:20" ht="49" x14ac:dyDescent="0.25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28.571400000000001</v>
      </c>
      <c r="Q2823" s="11" t="s">
        <v>8315</v>
      </c>
      <c r="R2823" t="s">
        <v>8316</v>
      </c>
      <c r="S2823" s="16">
        <f t="shared" si="178"/>
        <v>41875.922858796301</v>
      </c>
      <c r="T2823">
        <f t="shared" si="179"/>
        <v>2014</v>
      </c>
    </row>
    <row r="2824" spans="1:20" ht="49" x14ac:dyDescent="0.25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63.829799999999999</v>
      </c>
      <c r="Q2824" s="11" t="s">
        <v>8315</v>
      </c>
      <c r="R2824" t="s">
        <v>8316</v>
      </c>
      <c r="S2824" s="16">
        <f t="shared" si="178"/>
        <v>42060.683935185181</v>
      </c>
      <c r="T2824">
        <f t="shared" si="179"/>
        <v>2015</v>
      </c>
    </row>
    <row r="2825" spans="1:20" ht="49" x14ac:dyDescent="0.25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8.8571000000000009</v>
      </c>
      <c r="Q2825" s="11" t="s">
        <v>8315</v>
      </c>
      <c r="R2825" t="s">
        <v>8316</v>
      </c>
      <c r="S2825" s="16">
        <f t="shared" si="178"/>
        <v>42067.011643518519</v>
      </c>
      <c r="T2825">
        <f t="shared" si="179"/>
        <v>2015</v>
      </c>
    </row>
    <row r="2826" spans="1:20" ht="33" x14ac:dyDescent="0.25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50.666699999999999</v>
      </c>
      <c r="Q2826" s="11" t="s">
        <v>8315</v>
      </c>
      <c r="R2826" t="s">
        <v>8316</v>
      </c>
      <c r="S2826" s="16">
        <f t="shared" si="178"/>
        <v>42136.270787037036</v>
      </c>
      <c r="T2826">
        <f t="shared" si="179"/>
        <v>2015</v>
      </c>
    </row>
    <row r="2827" spans="1:20" ht="49" x14ac:dyDescent="0.25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60.784300000000002</v>
      </c>
      <c r="Q2827" s="11" t="s">
        <v>8315</v>
      </c>
      <c r="R2827" t="s">
        <v>8316</v>
      </c>
      <c r="S2827" s="16">
        <f t="shared" si="178"/>
        <v>42312.792662037042</v>
      </c>
      <c r="T2827">
        <f t="shared" si="179"/>
        <v>2015</v>
      </c>
    </row>
    <row r="2828" spans="1:20" ht="49" x14ac:dyDescent="0.25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113.4211</v>
      </c>
      <c r="Q2828" s="11" t="s">
        <v>8315</v>
      </c>
      <c r="R2828" t="s">
        <v>8316</v>
      </c>
      <c r="S2828" s="16">
        <f t="shared" si="178"/>
        <v>42171.034861111111</v>
      </c>
      <c r="T2828">
        <f t="shared" si="179"/>
        <v>2015</v>
      </c>
    </row>
    <row r="2829" spans="1:20" ht="49" x14ac:dyDescent="0.25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104.5652</v>
      </c>
      <c r="Q2829" s="11" t="s">
        <v>8315</v>
      </c>
      <c r="R2829" t="s">
        <v>8316</v>
      </c>
      <c r="S2829" s="16">
        <f t="shared" si="178"/>
        <v>42494.683634259258</v>
      </c>
      <c r="T2829">
        <f t="shared" si="179"/>
        <v>2016</v>
      </c>
    </row>
    <row r="2830" spans="1:20" ht="49" x14ac:dyDescent="0.25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98.309299999999993</v>
      </c>
      <c r="Q2830" s="11" t="s">
        <v>8315</v>
      </c>
      <c r="R2830" t="s">
        <v>8316</v>
      </c>
      <c r="S2830" s="16">
        <f t="shared" si="178"/>
        <v>42254.264687499999</v>
      </c>
      <c r="T2830">
        <f t="shared" si="179"/>
        <v>2015</v>
      </c>
    </row>
    <row r="2831" spans="1:20" ht="49" x14ac:dyDescent="0.25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35.039499999999997</v>
      </c>
      <c r="Q2831" s="11" t="s">
        <v>8315</v>
      </c>
      <c r="R2831" t="s">
        <v>8316</v>
      </c>
      <c r="S2831" s="16">
        <f t="shared" si="178"/>
        <v>42495.434236111112</v>
      </c>
      <c r="T2831">
        <f t="shared" si="179"/>
        <v>2016</v>
      </c>
    </row>
    <row r="2832" spans="1:20" ht="33" x14ac:dyDescent="0.25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272.72730000000001</v>
      </c>
      <c r="Q2832" s="11" t="s">
        <v>8315</v>
      </c>
      <c r="R2832" t="s">
        <v>8316</v>
      </c>
      <c r="S2832" s="16">
        <f t="shared" si="178"/>
        <v>41758.839675925927</v>
      </c>
      <c r="T2832">
        <f t="shared" si="179"/>
        <v>2014</v>
      </c>
    </row>
    <row r="2833" spans="1:20" ht="33" x14ac:dyDescent="0.25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63.846200000000003</v>
      </c>
      <c r="Q2833" s="11" t="s">
        <v>8315</v>
      </c>
      <c r="R2833" t="s">
        <v>8316</v>
      </c>
      <c r="S2833" s="16">
        <f t="shared" si="178"/>
        <v>42171.824884259258</v>
      </c>
      <c r="T2833">
        <f t="shared" si="179"/>
        <v>2015</v>
      </c>
    </row>
    <row r="2834" spans="1:20" ht="49" x14ac:dyDescent="0.25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30.189399999999999</v>
      </c>
      <c r="Q2834" s="11" t="s">
        <v>8315</v>
      </c>
      <c r="R2834" t="s">
        <v>8316</v>
      </c>
      <c r="S2834" s="16">
        <f t="shared" si="178"/>
        <v>41938.709421296298</v>
      </c>
      <c r="T2834">
        <f t="shared" si="179"/>
        <v>2014</v>
      </c>
    </row>
    <row r="2835" spans="1:20" ht="17" x14ac:dyDescent="0.25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83.514300000000006</v>
      </c>
      <c r="Q2835" s="11" t="s">
        <v>8315</v>
      </c>
      <c r="R2835" t="s">
        <v>8316</v>
      </c>
      <c r="S2835" s="16">
        <f t="shared" si="178"/>
        <v>42268.127696759257</v>
      </c>
      <c r="T2835">
        <f t="shared" si="179"/>
        <v>2015</v>
      </c>
    </row>
    <row r="2836" spans="1:20" ht="49" x14ac:dyDescent="0.25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64.761899999999997</v>
      </c>
      <c r="Q2836" s="11" t="s">
        <v>8315</v>
      </c>
      <c r="R2836" t="s">
        <v>8316</v>
      </c>
      <c r="S2836" s="16">
        <f t="shared" si="178"/>
        <v>42019.959837962961</v>
      </c>
      <c r="T2836">
        <f t="shared" si="179"/>
        <v>2015</v>
      </c>
    </row>
    <row r="2837" spans="1:20" ht="49" x14ac:dyDescent="0.25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20.118200000000002</v>
      </c>
      <c r="Q2837" s="11" t="s">
        <v>8315</v>
      </c>
      <c r="R2837" t="s">
        <v>8316</v>
      </c>
      <c r="S2837" s="16">
        <f t="shared" si="178"/>
        <v>42313.703900462962</v>
      </c>
      <c r="T2837">
        <f t="shared" si="179"/>
        <v>2015</v>
      </c>
    </row>
    <row r="2838" spans="1:20" ht="49" x14ac:dyDescent="0.25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44.090899999999998</v>
      </c>
      <c r="Q2838" s="11" t="s">
        <v>8315</v>
      </c>
      <c r="R2838" t="s">
        <v>8316</v>
      </c>
      <c r="S2838" s="16">
        <f t="shared" si="178"/>
        <v>42746.261782407411</v>
      </c>
      <c r="T2838">
        <f t="shared" si="179"/>
        <v>2017</v>
      </c>
    </row>
    <row r="2839" spans="1:20" ht="65" x14ac:dyDescent="0.25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40.476199999999999</v>
      </c>
      <c r="Q2839" s="11" t="s">
        <v>8315</v>
      </c>
      <c r="R2839" t="s">
        <v>8316</v>
      </c>
      <c r="S2839" s="16">
        <f t="shared" si="178"/>
        <v>42307.908379629633</v>
      </c>
      <c r="T2839">
        <f t="shared" si="179"/>
        <v>2015</v>
      </c>
    </row>
    <row r="2840" spans="1:20" ht="49" x14ac:dyDescent="0.25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44.536999999999999</v>
      </c>
      <c r="Q2840" s="11" t="s">
        <v>8315</v>
      </c>
      <c r="R2840" t="s">
        <v>8316</v>
      </c>
      <c r="S2840" s="16">
        <f t="shared" si="178"/>
        <v>41842.607592592591</v>
      </c>
      <c r="T2840">
        <f t="shared" si="179"/>
        <v>2014</v>
      </c>
    </row>
    <row r="2841" spans="1:20" ht="49" x14ac:dyDescent="0.25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125.8065</v>
      </c>
      <c r="Q2841" s="11" t="s">
        <v>8315</v>
      </c>
      <c r="R2841" t="s">
        <v>8316</v>
      </c>
      <c r="S2841" s="16">
        <f t="shared" si="178"/>
        <v>41853.240208333329</v>
      </c>
      <c r="T2841">
        <f t="shared" si="179"/>
        <v>2014</v>
      </c>
    </row>
    <row r="2842" spans="1:20" ht="49" x14ac:dyDescent="0.25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19.696999999999999</v>
      </c>
      <c r="Q2842" s="11" t="s">
        <v>8315</v>
      </c>
      <c r="R2842" t="s">
        <v>8316</v>
      </c>
      <c r="S2842" s="16">
        <f t="shared" si="178"/>
        <v>42060.035636574074</v>
      </c>
      <c r="T2842">
        <f t="shared" si="179"/>
        <v>2015</v>
      </c>
    </row>
    <row r="2843" spans="1:20" ht="49" x14ac:dyDescent="0.25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>
        <f t="shared" si="179"/>
        <v>2015</v>
      </c>
    </row>
    <row r="2844" spans="1:20" ht="49" x14ac:dyDescent="0.25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>
        <f t="shared" si="179"/>
        <v>2014</v>
      </c>
    </row>
    <row r="2845" spans="1:20" ht="49" x14ac:dyDescent="0.25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>
        <f t="shared" si="179"/>
        <v>2016</v>
      </c>
    </row>
    <row r="2846" spans="1:20" ht="49" x14ac:dyDescent="0.25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>
        <f t="shared" si="179"/>
        <v>2016</v>
      </c>
    </row>
    <row r="2847" spans="1:20" ht="49" x14ac:dyDescent="0.25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60.666699999999999</v>
      </c>
      <c r="Q2847" s="11" t="s">
        <v>8315</v>
      </c>
      <c r="R2847" t="s">
        <v>8316</v>
      </c>
      <c r="S2847" s="16">
        <f t="shared" si="178"/>
        <v>42103.016585648147</v>
      </c>
      <c r="T2847">
        <f t="shared" si="179"/>
        <v>2015</v>
      </c>
    </row>
    <row r="2848" spans="1:20" ht="49" x14ac:dyDescent="0.25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>
        <f t="shared" si="179"/>
        <v>2015</v>
      </c>
    </row>
    <row r="2849" spans="1:20" ht="49" x14ac:dyDescent="0.25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>
        <f t="shared" si="179"/>
        <v>2016</v>
      </c>
    </row>
    <row r="2850" spans="1:20" ht="49" x14ac:dyDescent="0.25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23.333300000000001</v>
      </c>
      <c r="Q2850" s="11" t="s">
        <v>8315</v>
      </c>
      <c r="R2850" t="s">
        <v>8316</v>
      </c>
      <c r="S2850" s="16">
        <f t="shared" si="178"/>
        <v>42123.648831018523</v>
      </c>
      <c r="T2850">
        <f t="shared" si="179"/>
        <v>2015</v>
      </c>
    </row>
    <row r="2851" spans="1:20" ht="49" x14ac:dyDescent="0.25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>
        <f t="shared" si="179"/>
        <v>2016</v>
      </c>
    </row>
    <row r="2852" spans="1:20" ht="49" x14ac:dyDescent="0.25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23.923100000000002</v>
      </c>
      <c r="Q2852" s="11" t="s">
        <v>8315</v>
      </c>
      <c r="R2852" t="s">
        <v>8316</v>
      </c>
      <c r="S2852" s="16">
        <f t="shared" si="178"/>
        <v>41858.007071759261</v>
      </c>
      <c r="T2852">
        <f t="shared" si="179"/>
        <v>2014</v>
      </c>
    </row>
    <row r="2853" spans="1:20" ht="49" x14ac:dyDescent="0.25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>
        <f t="shared" si="179"/>
        <v>2016</v>
      </c>
    </row>
    <row r="2854" spans="1:20" ht="49" x14ac:dyDescent="0.25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15.833299999999999</v>
      </c>
      <c r="Q2854" s="11" t="s">
        <v>8315</v>
      </c>
      <c r="R2854" t="s">
        <v>8316</v>
      </c>
      <c r="S2854" s="16">
        <f t="shared" si="178"/>
        <v>41781.045173611114</v>
      </c>
      <c r="T2854">
        <f t="shared" si="179"/>
        <v>2014</v>
      </c>
    </row>
    <row r="2855" spans="1:20" ht="49" x14ac:dyDescent="0.25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>
        <f t="shared" si="179"/>
        <v>2014</v>
      </c>
    </row>
    <row r="2856" spans="1:20" ht="49" x14ac:dyDescent="0.25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29.785699999999999</v>
      </c>
      <c r="Q2856" s="11" t="s">
        <v>8315</v>
      </c>
      <c r="R2856" t="s">
        <v>8316</v>
      </c>
      <c r="S2856" s="16">
        <f t="shared" si="178"/>
        <v>42111.71665509259</v>
      </c>
      <c r="T2856">
        <f t="shared" si="179"/>
        <v>2015</v>
      </c>
    </row>
    <row r="2857" spans="1:20" ht="49" x14ac:dyDescent="0.25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>
        <f t="shared" si="179"/>
        <v>2016</v>
      </c>
    </row>
    <row r="2858" spans="1:20" ht="49" x14ac:dyDescent="0.25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24.333300000000001</v>
      </c>
      <c r="Q2858" s="11" t="s">
        <v>8315</v>
      </c>
      <c r="R2858" t="s">
        <v>8316</v>
      </c>
      <c r="S2858" s="16">
        <f t="shared" si="178"/>
        <v>42165.037581018521</v>
      </c>
      <c r="T2858">
        <f t="shared" si="179"/>
        <v>2015</v>
      </c>
    </row>
    <row r="2859" spans="1:20" ht="65" x14ac:dyDescent="0.25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>
        <f t="shared" si="179"/>
        <v>2016</v>
      </c>
    </row>
    <row r="2860" spans="1:20" ht="49" x14ac:dyDescent="0.25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>
        <f t="shared" si="179"/>
        <v>2014</v>
      </c>
    </row>
    <row r="2861" spans="1:20" ht="33" x14ac:dyDescent="0.25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>
        <f t="shared" si="179"/>
        <v>2015</v>
      </c>
    </row>
    <row r="2862" spans="1:20" ht="49" x14ac:dyDescent="0.25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29.555599999999998</v>
      </c>
      <c r="Q2862" s="11" t="s">
        <v>8315</v>
      </c>
      <c r="R2862" t="s">
        <v>8316</v>
      </c>
      <c r="S2862" s="16">
        <f t="shared" si="178"/>
        <v>42480.800648148142</v>
      </c>
      <c r="T2862">
        <f t="shared" si="179"/>
        <v>2016</v>
      </c>
    </row>
    <row r="2863" spans="1:20" ht="49" x14ac:dyDescent="0.25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26.666699999999999</v>
      </c>
      <c r="Q2863" s="11" t="s">
        <v>8315</v>
      </c>
      <c r="R2863" t="s">
        <v>8316</v>
      </c>
      <c r="S2863" s="16">
        <f t="shared" si="178"/>
        <v>42257.590833333335</v>
      </c>
      <c r="T2863">
        <f t="shared" si="179"/>
        <v>2015</v>
      </c>
    </row>
    <row r="2864" spans="1:20" ht="49" x14ac:dyDescent="0.25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18.333300000000001</v>
      </c>
      <c r="Q2864" s="11" t="s">
        <v>8315</v>
      </c>
      <c r="R2864" t="s">
        <v>8316</v>
      </c>
      <c r="S2864" s="16">
        <f t="shared" si="178"/>
        <v>41784.789687500001</v>
      </c>
      <c r="T2864">
        <f t="shared" si="179"/>
        <v>2014</v>
      </c>
    </row>
    <row r="2865" spans="1:20" ht="49" x14ac:dyDescent="0.25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>
        <f t="shared" si="179"/>
        <v>2014</v>
      </c>
    </row>
    <row r="2866" spans="1:20" ht="17" x14ac:dyDescent="0.25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13.333299999999999</v>
      </c>
      <c r="Q2866" s="11" t="s">
        <v>8315</v>
      </c>
      <c r="R2866" t="s">
        <v>8316</v>
      </c>
      <c r="S2866" s="16">
        <f t="shared" si="178"/>
        <v>42172.613506944443</v>
      </c>
      <c r="T2866">
        <f t="shared" si="179"/>
        <v>2015</v>
      </c>
    </row>
    <row r="2867" spans="1:20" ht="49" x14ac:dyDescent="0.25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>
        <f t="shared" si="179"/>
        <v>2014</v>
      </c>
    </row>
    <row r="2868" spans="1:20" ht="49" x14ac:dyDescent="0.25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>
        <f t="shared" si="179"/>
        <v>2016</v>
      </c>
    </row>
    <row r="2869" spans="1:20" ht="49" x14ac:dyDescent="0.25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>
        <f t="shared" si="179"/>
        <v>2016</v>
      </c>
    </row>
    <row r="2870" spans="1:20" ht="49" x14ac:dyDescent="0.25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105.02930000000001</v>
      </c>
      <c r="Q2870" s="11" t="s">
        <v>8315</v>
      </c>
      <c r="R2870" t="s">
        <v>8316</v>
      </c>
      <c r="S2870" s="16">
        <f t="shared" si="178"/>
        <v>42618.827013888891</v>
      </c>
      <c r="T2870">
        <f t="shared" si="179"/>
        <v>2016</v>
      </c>
    </row>
    <row r="2871" spans="1:20" ht="49" x14ac:dyDescent="0.25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>
        <f t="shared" si="179"/>
        <v>2016</v>
      </c>
    </row>
    <row r="2872" spans="1:20" ht="49" x14ac:dyDescent="0.25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83.333299999999994</v>
      </c>
      <c r="Q2872" s="11" t="s">
        <v>8315</v>
      </c>
      <c r="R2872" t="s">
        <v>8316</v>
      </c>
      <c r="S2872" s="16">
        <f t="shared" si="178"/>
        <v>41746.189409722225</v>
      </c>
      <c r="T2872">
        <f t="shared" si="179"/>
        <v>2014</v>
      </c>
    </row>
    <row r="2873" spans="1:20" ht="49" x14ac:dyDescent="0.25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35.923099999999998</v>
      </c>
      <c r="Q2873" s="11" t="s">
        <v>8315</v>
      </c>
      <c r="R2873" t="s">
        <v>8316</v>
      </c>
      <c r="S2873" s="16">
        <f t="shared" si="178"/>
        <v>41974.738576388889</v>
      </c>
      <c r="T2873">
        <f t="shared" si="179"/>
        <v>2014</v>
      </c>
    </row>
    <row r="2874" spans="1:20" ht="33" x14ac:dyDescent="0.25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>
        <f t="shared" si="179"/>
        <v>2015</v>
      </c>
    </row>
    <row r="2875" spans="1:20" ht="49" x14ac:dyDescent="0.25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119.125</v>
      </c>
      <c r="Q2875" s="11" t="s">
        <v>8315</v>
      </c>
      <c r="R2875" t="s">
        <v>8316</v>
      </c>
      <c r="S2875" s="16">
        <f t="shared" si="178"/>
        <v>42002.817488425921</v>
      </c>
      <c r="T2875">
        <f t="shared" si="179"/>
        <v>2014</v>
      </c>
    </row>
    <row r="2876" spans="1:20" ht="49" x14ac:dyDescent="0.25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90.333299999999994</v>
      </c>
      <c r="Q2876" s="11" t="s">
        <v>8315</v>
      </c>
      <c r="R2876" t="s">
        <v>8316</v>
      </c>
      <c r="S2876" s="16">
        <f t="shared" si="178"/>
        <v>42722.84474537037</v>
      </c>
      <c r="T2876">
        <f t="shared" si="179"/>
        <v>2016</v>
      </c>
    </row>
    <row r="2877" spans="1:20" ht="49" x14ac:dyDescent="0.25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2.3332999999999999</v>
      </c>
      <c r="Q2877" s="11" t="s">
        <v>8315</v>
      </c>
      <c r="R2877" t="s">
        <v>8316</v>
      </c>
      <c r="S2877" s="16">
        <f t="shared" si="178"/>
        <v>42465.128391203703</v>
      </c>
      <c r="T2877">
        <f t="shared" si="179"/>
        <v>2016</v>
      </c>
    </row>
    <row r="2878" spans="1:20" ht="49" x14ac:dyDescent="0.25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>
        <f t="shared" si="179"/>
        <v>2015</v>
      </c>
    </row>
    <row r="2879" spans="1:20" ht="49" x14ac:dyDescent="0.25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108.33329999999999</v>
      </c>
      <c r="Q2879" s="11" t="s">
        <v>8315</v>
      </c>
      <c r="R2879" t="s">
        <v>8316</v>
      </c>
      <c r="S2879" s="16">
        <f t="shared" si="178"/>
        <v>42672.955138888887</v>
      </c>
      <c r="T2879">
        <f t="shared" si="179"/>
        <v>2016</v>
      </c>
    </row>
    <row r="2880" spans="1:20" ht="49" x14ac:dyDescent="0.25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>
        <f t="shared" si="179"/>
        <v>2015</v>
      </c>
    </row>
    <row r="2881" spans="1:20" ht="49" x14ac:dyDescent="0.25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>
        <f t="shared" si="179"/>
        <v>2015</v>
      </c>
    </row>
    <row r="2882" spans="1:20" ht="49" x14ac:dyDescent="0.25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IFERROR(ROUND(E2882/L2882,4),0)</f>
        <v>96.551699999999997</v>
      </c>
      <c r="Q2882" s="11" t="s">
        <v>8315</v>
      </c>
      <c r="R2882" t="s">
        <v>8316</v>
      </c>
      <c r="S2882" s="16">
        <f t="shared" ref="S2882:S2945" si="182">(((J2882/60)/60)/24)+DATE(1970,1,1)</f>
        <v>42192.905694444446</v>
      </c>
      <c r="T2882">
        <f t="shared" si="179"/>
        <v>2015</v>
      </c>
    </row>
    <row r="2883" spans="1:20" ht="49" x14ac:dyDescent="0.25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16">
        <f t="shared" si="182"/>
        <v>41916.597638888888</v>
      </c>
      <c r="T2883">
        <f t="shared" ref="T2883:T2946" si="183">YEAR(S2883)</f>
        <v>2014</v>
      </c>
    </row>
    <row r="2884" spans="1:20" ht="49" x14ac:dyDescent="0.25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>
        <f t="shared" si="183"/>
        <v>2016</v>
      </c>
    </row>
    <row r="2885" spans="1:20" ht="49" x14ac:dyDescent="0.25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>
        <f t="shared" si="183"/>
        <v>2016</v>
      </c>
    </row>
    <row r="2886" spans="1:20" ht="33" x14ac:dyDescent="0.25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>
        <f t="shared" si="183"/>
        <v>2014</v>
      </c>
    </row>
    <row r="2887" spans="1:20" ht="33" x14ac:dyDescent="0.25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>
        <f t="shared" si="183"/>
        <v>2015</v>
      </c>
    </row>
    <row r="2888" spans="1:20" ht="49" x14ac:dyDescent="0.25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>
        <f t="shared" si="183"/>
        <v>2015</v>
      </c>
    </row>
    <row r="2889" spans="1:20" ht="49" x14ac:dyDescent="0.25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>
        <f t="shared" si="183"/>
        <v>2014</v>
      </c>
    </row>
    <row r="2890" spans="1:20" ht="49" x14ac:dyDescent="0.25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>
        <f t="shared" si="183"/>
        <v>2014</v>
      </c>
    </row>
    <row r="2891" spans="1:20" ht="49" x14ac:dyDescent="0.25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81.571399999999997</v>
      </c>
      <c r="Q2891" s="11" t="s">
        <v>8315</v>
      </c>
      <c r="R2891" t="s">
        <v>8316</v>
      </c>
      <c r="S2891" s="16">
        <f t="shared" si="182"/>
        <v>41850.863252314812</v>
      </c>
      <c r="T2891">
        <f t="shared" si="183"/>
        <v>2014</v>
      </c>
    </row>
    <row r="2892" spans="1:20" ht="49" x14ac:dyDescent="0.25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>
        <f t="shared" si="183"/>
        <v>2014</v>
      </c>
    </row>
    <row r="2893" spans="1:20" ht="49" x14ac:dyDescent="0.25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>
        <f t="shared" si="183"/>
        <v>2016</v>
      </c>
    </row>
    <row r="2894" spans="1:20" ht="49" x14ac:dyDescent="0.25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29.411799999999999</v>
      </c>
      <c r="Q2894" s="11" t="s">
        <v>8315</v>
      </c>
      <c r="R2894" t="s">
        <v>8316</v>
      </c>
      <c r="S2894" s="16">
        <f t="shared" si="182"/>
        <v>41869.714166666665</v>
      </c>
      <c r="T2894">
        <f t="shared" si="183"/>
        <v>2014</v>
      </c>
    </row>
    <row r="2895" spans="1:20" ht="17" x14ac:dyDescent="0.25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>
        <f t="shared" si="183"/>
        <v>2014</v>
      </c>
    </row>
    <row r="2896" spans="1:20" ht="33" x14ac:dyDescent="0.25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>
        <f t="shared" si="183"/>
        <v>2015</v>
      </c>
    </row>
    <row r="2897" spans="1:20" ht="49" x14ac:dyDescent="0.25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>
        <f t="shared" si="183"/>
        <v>2014</v>
      </c>
    </row>
    <row r="2898" spans="1:20" ht="49" x14ac:dyDescent="0.25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52.083300000000001</v>
      </c>
      <c r="Q2898" s="11" t="s">
        <v>8315</v>
      </c>
      <c r="R2898" t="s">
        <v>8316</v>
      </c>
      <c r="S2898" s="16">
        <f t="shared" si="182"/>
        <v>42701.908807870372</v>
      </c>
      <c r="T2898">
        <f t="shared" si="183"/>
        <v>2016</v>
      </c>
    </row>
    <row r="2899" spans="1:20" ht="49" x14ac:dyDescent="0.25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183.33330000000001</v>
      </c>
      <c r="Q2899" s="11" t="s">
        <v>8315</v>
      </c>
      <c r="R2899" t="s">
        <v>8316</v>
      </c>
      <c r="S2899" s="16">
        <f t="shared" si="182"/>
        <v>42258.646504629629</v>
      </c>
      <c r="T2899">
        <f t="shared" si="183"/>
        <v>2015</v>
      </c>
    </row>
    <row r="2900" spans="1:20" ht="49" x14ac:dyDescent="0.25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26.333300000000001</v>
      </c>
      <c r="Q2900" s="11" t="s">
        <v>8315</v>
      </c>
      <c r="R2900" t="s">
        <v>8316</v>
      </c>
      <c r="S2900" s="16">
        <f t="shared" si="182"/>
        <v>42278.664965277778</v>
      </c>
      <c r="T2900">
        <f t="shared" si="183"/>
        <v>2015</v>
      </c>
    </row>
    <row r="2901" spans="1:20" ht="49" x14ac:dyDescent="0.25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>
        <f t="shared" si="183"/>
        <v>2016</v>
      </c>
    </row>
    <row r="2902" spans="1:20" ht="49" x14ac:dyDescent="0.25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486.42860000000002</v>
      </c>
      <c r="Q2902" s="11" t="s">
        <v>8315</v>
      </c>
      <c r="R2902" t="s">
        <v>8316</v>
      </c>
      <c r="S2902" s="16">
        <f t="shared" si="182"/>
        <v>41830.234166666669</v>
      </c>
      <c r="T2902">
        <f t="shared" si="183"/>
        <v>2014</v>
      </c>
    </row>
    <row r="2903" spans="1:20" ht="49" x14ac:dyDescent="0.25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>
        <f t="shared" si="183"/>
        <v>2014</v>
      </c>
    </row>
    <row r="2904" spans="1:20" ht="33" x14ac:dyDescent="0.25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>
        <f t="shared" si="183"/>
        <v>2015</v>
      </c>
    </row>
    <row r="2905" spans="1:20" ht="49" x14ac:dyDescent="0.25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>
        <f t="shared" si="183"/>
        <v>2015</v>
      </c>
    </row>
    <row r="2906" spans="1:20" ht="49" x14ac:dyDescent="0.25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>
        <f t="shared" si="183"/>
        <v>2014</v>
      </c>
    </row>
    <row r="2907" spans="1:20" ht="49" x14ac:dyDescent="0.25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36.588200000000001</v>
      </c>
      <c r="Q2907" s="11" t="s">
        <v>8315</v>
      </c>
      <c r="R2907" t="s">
        <v>8316</v>
      </c>
      <c r="S2907" s="16">
        <f t="shared" si="182"/>
        <v>42606.056863425925</v>
      </c>
      <c r="T2907">
        <f t="shared" si="183"/>
        <v>2016</v>
      </c>
    </row>
    <row r="2908" spans="1:20" ht="49" x14ac:dyDescent="0.25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80.714299999999994</v>
      </c>
      <c r="Q2908" s="11" t="s">
        <v>8315</v>
      </c>
      <c r="R2908" t="s">
        <v>8316</v>
      </c>
      <c r="S2908" s="16">
        <f t="shared" si="182"/>
        <v>42199.648912037039</v>
      </c>
      <c r="T2908">
        <f t="shared" si="183"/>
        <v>2015</v>
      </c>
    </row>
    <row r="2909" spans="1:20" ht="49" x14ac:dyDescent="0.25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>
        <f t="shared" si="183"/>
        <v>2016</v>
      </c>
    </row>
    <row r="2910" spans="1:20" ht="65" x14ac:dyDescent="0.25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>
        <f t="shared" si="183"/>
        <v>2016</v>
      </c>
    </row>
    <row r="2911" spans="1:20" ht="49" x14ac:dyDescent="0.25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>
        <f t="shared" si="183"/>
        <v>2014</v>
      </c>
    </row>
    <row r="2912" spans="1:20" ht="49" x14ac:dyDescent="0.25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>
        <f t="shared" si="183"/>
        <v>2015</v>
      </c>
    </row>
    <row r="2913" spans="1:20" ht="49" x14ac:dyDescent="0.25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46.928600000000003</v>
      </c>
      <c r="Q2913" s="11" t="s">
        <v>8315</v>
      </c>
      <c r="R2913" t="s">
        <v>8316</v>
      </c>
      <c r="S2913" s="16">
        <f t="shared" si="182"/>
        <v>42142.768819444449</v>
      </c>
      <c r="T2913">
        <f t="shared" si="183"/>
        <v>2015</v>
      </c>
    </row>
    <row r="2914" spans="1:20" ht="49" x14ac:dyDescent="0.25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78.076899999999995</v>
      </c>
      <c r="Q2914" s="11" t="s">
        <v>8315</v>
      </c>
      <c r="R2914" t="s">
        <v>8316</v>
      </c>
      <c r="S2914" s="16">
        <f t="shared" si="182"/>
        <v>42354.131643518514</v>
      </c>
      <c r="T2914">
        <f t="shared" si="183"/>
        <v>2015</v>
      </c>
    </row>
    <row r="2915" spans="1:20" ht="49" x14ac:dyDescent="0.25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>
        <f t="shared" si="183"/>
        <v>2014</v>
      </c>
    </row>
    <row r="2916" spans="1:20" ht="33" x14ac:dyDescent="0.25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>
        <f t="shared" si="183"/>
        <v>2015</v>
      </c>
    </row>
    <row r="2917" spans="1:20" ht="49" x14ac:dyDescent="0.25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203.66669999999999</v>
      </c>
      <c r="Q2917" s="11" t="s">
        <v>8315</v>
      </c>
      <c r="R2917" t="s">
        <v>8316</v>
      </c>
      <c r="S2917" s="16">
        <f t="shared" si="182"/>
        <v>42415.398032407407</v>
      </c>
      <c r="T2917">
        <f t="shared" si="183"/>
        <v>2016</v>
      </c>
    </row>
    <row r="2918" spans="1:20" ht="33" x14ac:dyDescent="0.25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20.714300000000001</v>
      </c>
      <c r="Q2918" s="11" t="s">
        <v>8315</v>
      </c>
      <c r="R2918" t="s">
        <v>8316</v>
      </c>
      <c r="S2918" s="16">
        <f t="shared" si="182"/>
        <v>41755.476724537039</v>
      </c>
      <c r="T2918">
        <f t="shared" si="183"/>
        <v>2014</v>
      </c>
    </row>
    <row r="2919" spans="1:20" ht="49" x14ac:dyDescent="0.25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48.555599999999998</v>
      </c>
      <c r="Q2919" s="11" t="s">
        <v>8315</v>
      </c>
      <c r="R2919" t="s">
        <v>8316</v>
      </c>
      <c r="S2919" s="16">
        <f t="shared" si="182"/>
        <v>42245.234340277777</v>
      </c>
      <c r="T2919">
        <f t="shared" si="183"/>
        <v>2015</v>
      </c>
    </row>
    <row r="2920" spans="1:20" ht="49" x14ac:dyDescent="0.25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>
        <f t="shared" si="183"/>
        <v>2015</v>
      </c>
    </row>
    <row r="2921" spans="1:20" ht="49" x14ac:dyDescent="0.25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>
        <f t="shared" si="183"/>
        <v>2014</v>
      </c>
    </row>
    <row r="2922" spans="1:20" ht="49" x14ac:dyDescent="0.25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51.615400000000001</v>
      </c>
      <c r="Q2922" s="11" t="s">
        <v>8315</v>
      </c>
      <c r="R2922" t="s">
        <v>8316</v>
      </c>
      <c r="S2922" s="16">
        <f t="shared" si="182"/>
        <v>42058.792476851857</v>
      </c>
      <c r="T2922">
        <f t="shared" si="183"/>
        <v>2015</v>
      </c>
    </row>
    <row r="2923" spans="1:20" ht="33" x14ac:dyDescent="0.25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>
        <f t="shared" si="183"/>
        <v>2014</v>
      </c>
    </row>
    <row r="2924" spans="1:20" ht="49" x14ac:dyDescent="0.25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83.333299999999994</v>
      </c>
      <c r="Q2924" s="11" t="s">
        <v>8315</v>
      </c>
      <c r="R2924" t="s">
        <v>8357</v>
      </c>
      <c r="S2924" s="16">
        <f t="shared" si="182"/>
        <v>42097.874155092592</v>
      </c>
      <c r="T2924">
        <f t="shared" si="183"/>
        <v>2015</v>
      </c>
    </row>
    <row r="2925" spans="1:20" ht="49" x14ac:dyDescent="0.25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>
        <f t="shared" si="183"/>
        <v>2015</v>
      </c>
    </row>
    <row r="2926" spans="1:20" ht="49" x14ac:dyDescent="0.25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175.5102</v>
      </c>
      <c r="Q2926" s="11" t="s">
        <v>8315</v>
      </c>
      <c r="R2926" t="s">
        <v>8357</v>
      </c>
      <c r="S2926" s="16">
        <f t="shared" si="182"/>
        <v>42103.556828703702</v>
      </c>
      <c r="T2926">
        <f t="shared" si="183"/>
        <v>2015</v>
      </c>
    </row>
    <row r="2927" spans="1:20" ht="49" x14ac:dyDescent="0.25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231.6618</v>
      </c>
      <c r="Q2927" s="11" t="s">
        <v>8315</v>
      </c>
      <c r="R2927" t="s">
        <v>8357</v>
      </c>
      <c r="S2927" s="16">
        <f t="shared" si="182"/>
        <v>41863.584120370368</v>
      </c>
      <c r="T2927">
        <f t="shared" si="183"/>
        <v>2014</v>
      </c>
    </row>
    <row r="2928" spans="1:20" ht="49" x14ac:dyDescent="0.25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>
        <f t="shared" si="183"/>
        <v>2015</v>
      </c>
    </row>
    <row r="2929" spans="1:20" ht="49" x14ac:dyDescent="0.25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112.1429</v>
      </c>
      <c r="Q2929" s="11" t="s">
        <v>8315</v>
      </c>
      <c r="R2929" t="s">
        <v>8357</v>
      </c>
      <c r="S2929" s="16">
        <f t="shared" si="182"/>
        <v>41806.669317129628</v>
      </c>
      <c r="T2929">
        <f t="shared" si="183"/>
        <v>2014</v>
      </c>
    </row>
    <row r="2930" spans="1:20" ht="33" x14ac:dyDescent="0.25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41.666699999999999</v>
      </c>
      <c r="Q2930" s="11" t="s">
        <v>8315</v>
      </c>
      <c r="R2930" t="s">
        <v>8357</v>
      </c>
      <c r="S2930" s="16">
        <f t="shared" si="182"/>
        <v>42403.998217592598</v>
      </c>
      <c r="T2930">
        <f t="shared" si="183"/>
        <v>2016</v>
      </c>
    </row>
    <row r="2931" spans="1:20" ht="49" x14ac:dyDescent="0.25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255.17339999999999</v>
      </c>
      <c r="Q2931" s="11" t="s">
        <v>8315</v>
      </c>
      <c r="R2931" t="s">
        <v>8357</v>
      </c>
      <c r="S2931" s="16">
        <f t="shared" si="182"/>
        <v>41754.564328703702</v>
      </c>
      <c r="T2931">
        <f t="shared" si="183"/>
        <v>2014</v>
      </c>
    </row>
    <row r="2932" spans="1:20" ht="49" x14ac:dyDescent="0.25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162.77420000000001</v>
      </c>
      <c r="Q2932" s="11" t="s">
        <v>8315</v>
      </c>
      <c r="R2932" t="s">
        <v>8357</v>
      </c>
      <c r="S2932" s="16">
        <f t="shared" si="182"/>
        <v>42101.584074074075</v>
      </c>
      <c r="T2932">
        <f t="shared" si="183"/>
        <v>2015</v>
      </c>
    </row>
    <row r="2933" spans="1:20" ht="49" x14ac:dyDescent="0.25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88.333299999999994</v>
      </c>
      <c r="Q2933" s="11" t="s">
        <v>8315</v>
      </c>
      <c r="R2933" t="s">
        <v>8357</v>
      </c>
      <c r="S2933" s="16">
        <f t="shared" si="182"/>
        <v>41872.291238425925</v>
      </c>
      <c r="T2933">
        <f t="shared" si="183"/>
        <v>2014</v>
      </c>
    </row>
    <row r="2934" spans="1:20" ht="49" x14ac:dyDescent="0.25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85.736800000000002</v>
      </c>
      <c r="Q2934" s="11" t="s">
        <v>8315</v>
      </c>
      <c r="R2934" t="s">
        <v>8357</v>
      </c>
      <c r="S2934" s="16">
        <f t="shared" si="182"/>
        <v>42025.164780092593</v>
      </c>
      <c r="T2934">
        <f t="shared" si="183"/>
        <v>2015</v>
      </c>
    </row>
    <row r="2935" spans="1:20" ht="49" x14ac:dyDescent="0.25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47.574100000000001</v>
      </c>
      <c r="Q2935" s="11" t="s">
        <v>8315</v>
      </c>
      <c r="R2935" t="s">
        <v>8357</v>
      </c>
      <c r="S2935" s="16">
        <f t="shared" si="182"/>
        <v>42495.956631944442</v>
      </c>
      <c r="T2935">
        <f t="shared" si="183"/>
        <v>2016</v>
      </c>
    </row>
    <row r="2936" spans="1:20" ht="49" x14ac:dyDescent="0.25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72.972999999999999</v>
      </c>
      <c r="Q2936" s="11" t="s">
        <v>8315</v>
      </c>
      <c r="R2936" t="s">
        <v>8357</v>
      </c>
      <c r="S2936" s="16">
        <f t="shared" si="182"/>
        <v>41775.636157407411</v>
      </c>
      <c r="T2936">
        <f t="shared" si="183"/>
        <v>2014</v>
      </c>
    </row>
    <row r="2937" spans="1:20" ht="49" x14ac:dyDescent="0.25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90.538499999999999</v>
      </c>
      <c r="Q2937" s="11" t="s">
        <v>8315</v>
      </c>
      <c r="R2937" t="s">
        <v>8357</v>
      </c>
      <c r="S2937" s="16">
        <f t="shared" si="182"/>
        <v>42553.583425925928</v>
      </c>
      <c r="T2937">
        <f t="shared" si="183"/>
        <v>2016</v>
      </c>
    </row>
    <row r="2938" spans="1:20" ht="49" x14ac:dyDescent="0.25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37.647100000000002</v>
      </c>
      <c r="Q2938" s="11" t="s">
        <v>8315</v>
      </c>
      <c r="R2938" t="s">
        <v>8357</v>
      </c>
      <c r="S2938" s="16">
        <f t="shared" si="182"/>
        <v>41912.650729166664</v>
      </c>
      <c r="T2938">
        <f t="shared" si="183"/>
        <v>2014</v>
      </c>
    </row>
    <row r="2939" spans="1:20" ht="33" x14ac:dyDescent="0.25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36.363599999999998</v>
      </c>
      <c r="Q2939" s="11" t="s">
        <v>8315</v>
      </c>
      <c r="R2939" t="s">
        <v>8357</v>
      </c>
      <c r="S2939" s="16">
        <f t="shared" si="182"/>
        <v>41803.457326388889</v>
      </c>
      <c r="T2939">
        <f t="shared" si="183"/>
        <v>2014</v>
      </c>
    </row>
    <row r="2940" spans="1:20" ht="49" x14ac:dyDescent="0.25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126.7188</v>
      </c>
      <c r="Q2940" s="11" t="s">
        <v>8315</v>
      </c>
      <c r="R2940" t="s">
        <v>8357</v>
      </c>
      <c r="S2940" s="16">
        <f t="shared" si="182"/>
        <v>42004.703865740739</v>
      </c>
      <c r="T2940">
        <f t="shared" si="183"/>
        <v>2014</v>
      </c>
    </row>
    <row r="2941" spans="1:20" ht="49" x14ac:dyDescent="0.25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>
        <f t="shared" si="183"/>
        <v>2014</v>
      </c>
    </row>
    <row r="2942" spans="1:20" ht="49" x14ac:dyDescent="0.25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81.242400000000004</v>
      </c>
      <c r="Q2942" s="11" t="s">
        <v>8315</v>
      </c>
      <c r="R2942" t="s">
        <v>8357</v>
      </c>
      <c r="S2942" s="16">
        <f t="shared" si="182"/>
        <v>41982.773356481484</v>
      </c>
      <c r="T2942">
        <f t="shared" si="183"/>
        <v>2014</v>
      </c>
    </row>
    <row r="2943" spans="1:20" ht="49" x14ac:dyDescent="0.25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>
        <f t="shared" si="183"/>
        <v>2015</v>
      </c>
    </row>
    <row r="2944" spans="1:20" ht="49" x14ac:dyDescent="0.25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202.2277</v>
      </c>
      <c r="Q2944" s="11" t="s">
        <v>8315</v>
      </c>
      <c r="R2944" t="s">
        <v>8355</v>
      </c>
      <c r="S2944" s="16">
        <f t="shared" si="182"/>
        <v>42334.803923611107</v>
      </c>
      <c r="T2944">
        <f t="shared" si="183"/>
        <v>2015</v>
      </c>
    </row>
    <row r="2945" spans="1:20" ht="49" x14ac:dyDescent="0.25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>
        <f t="shared" si="183"/>
        <v>2015</v>
      </c>
    </row>
    <row r="2946" spans="1:20" ht="33" x14ac:dyDescent="0.25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IFERROR(ROUND(E2946/L2946,4),0)</f>
        <v>100</v>
      </c>
      <c r="Q2946" s="11" t="s">
        <v>8315</v>
      </c>
      <c r="R2946" t="s">
        <v>8355</v>
      </c>
      <c r="S2946" s="16">
        <f t="shared" ref="S2946:S3009" si="186">(((J2946/60)/60)/24)+DATE(1970,1,1)</f>
        <v>42132.9143287037</v>
      </c>
      <c r="T2946">
        <f t="shared" si="183"/>
        <v>2015</v>
      </c>
    </row>
    <row r="2947" spans="1:20" ht="49" x14ac:dyDescent="0.25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6">
        <f t="shared" si="186"/>
        <v>42118.139583333337</v>
      </c>
      <c r="T2947">
        <f t="shared" ref="T2947:T3010" si="187">YEAR(S2947)</f>
        <v>2015</v>
      </c>
    </row>
    <row r="2948" spans="1:20" ht="49" x14ac:dyDescent="0.25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>
        <f t="shared" si="187"/>
        <v>2016</v>
      </c>
    </row>
    <row r="2949" spans="1:20" ht="49" x14ac:dyDescent="0.25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82.461500000000001</v>
      </c>
      <c r="Q2949" s="11" t="s">
        <v>8315</v>
      </c>
      <c r="R2949" t="s">
        <v>8355</v>
      </c>
      <c r="S2949" s="16">
        <f t="shared" si="186"/>
        <v>42649.562118055561</v>
      </c>
      <c r="T2949">
        <f t="shared" si="187"/>
        <v>2016</v>
      </c>
    </row>
    <row r="2950" spans="1:20" ht="49" x14ac:dyDescent="0.25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2.6667000000000001</v>
      </c>
      <c r="Q2950" s="11" t="s">
        <v>8315</v>
      </c>
      <c r="R2950" t="s">
        <v>8355</v>
      </c>
      <c r="S2950" s="16">
        <f t="shared" si="186"/>
        <v>42097.649224537032</v>
      </c>
      <c r="T2950">
        <f t="shared" si="187"/>
        <v>2015</v>
      </c>
    </row>
    <row r="2951" spans="1:20" ht="49" x14ac:dyDescent="0.25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>
        <f t="shared" si="187"/>
        <v>2015</v>
      </c>
    </row>
    <row r="2952" spans="1:20" ht="49" x14ac:dyDescent="0.25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>
        <f t="shared" si="187"/>
        <v>2015</v>
      </c>
    </row>
    <row r="2953" spans="1:20" ht="65" x14ac:dyDescent="0.25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18.896599999999999</v>
      </c>
      <c r="Q2953" s="11" t="s">
        <v>8315</v>
      </c>
      <c r="R2953" t="s">
        <v>8355</v>
      </c>
      <c r="S2953" s="16">
        <f t="shared" si="186"/>
        <v>41872.802928240737</v>
      </c>
      <c r="T2953">
        <f t="shared" si="187"/>
        <v>2014</v>
      </c>
    </row>
    <row r="2954" spans="1:20" ht="49" x14ac:dyDescent="0.25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200.625</v>
      </c>
      <c r="Q2954" s="11" t="s">
        <v>8315</v>
      </c>
      <c r="R2954" t="s">
        <v>8355</v>
      </c>
      <c r="S2954" s="16">
        <f t="shared" si="186"/>
        <v>42628.690266203703</v>
      </c>
      <c r="T2954">
        <f t="shared" si="187"/>
        <v>2016</v>
      </c>
    </row>
    <row r="2955" spans="1:20" ht="49" x14ac:dyDescent="0.25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201.66669999999999</v>
      </c>
      <c r="Q2955" s="11" t="s">
        <v>8315</v>
      </c>
      <c r="R2955" t="s">
        <v>8355</v>
      </c>
      <c r="S2955" s="16">
        <f t="shared" si="186"/>
        <v>42255.791909722218</v>
      </c>
      <c r="T2955">
        <f t="shared" si="187"/>
        <v>2015</v>
      </c>
    </row>
    <row r="2956" spans="1:20" ht="49" x14ac:dyDescent="0.25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>
        <f t="shared" si="187"/>
        <v>2017</v>
      </c>
    </row>
    <row r="2957" spans="1:20" ht="33" x14ac:dyDescent="0.25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>
        <f t="shared" si="187"/>
        <v>2015</v>
      </c>
    </row>
    <row r="2958" spans="1:20" ht="49" x14ac:dyDescent="0.25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>
        <f t="shared" si="187"/>
        <v>2016</v>
      </c>
    </row>
    <row r="2959" spans="1:20" ht="49" x14ac:dyDescent="0.25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93.333299999999994</v>
      </c>
      <c r="Q2959" s="11" t="s">
        <v>8315</v>
      </c>
      <c r="R2959" t="s">
        <v>8355</v>
      </c>
      <c r="S2959" s="16">
        <f t="shared" si="186"/>
        <v>42031.011249999996</v>
      </c>
      <c r="T2959">
        <f t="shared" si="187"/>
        <v>2015</v>
      </c>
    </row>
    <row r="2960" spans="1:20" ht="49" x14ac:dyDescent="0.25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>
        <f t="shared" si="187"/>
        <v>2016</v>
      </c>
    </row>
    <row r="2961" spans="1:20" ht="49" x14ac:dyDescent="0.25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>
        <f t="shared" si="187"/>
        <v>2016</v>
      </c>
    </row>
    <row r="2962" spans="1:20" ht="49" x14ac:dyDescent="0.25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>
        <f t="shared" si="187"/>
        <v>2014</v>
      </c>
    </row>
    <row r="2963" spans="1:20" ht="49" x14ac:dyDescent="0.25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>
        <f t="shared" si="187"/>
        <v>2015</v>
      </c>
    </row>
    <row r="2964" spans="1:20" ht="49" x14ac:dyDescent="0.25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>
        <f t="shared" si="187"/>
        <v>2015</v>
      </c>
    </row>
    <row r="2965" spans="1:20" ht="65" x14ac:dyDescent="0.25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109.03060000000001</v>
      </c>
      <c r="Q2965" s="11" t="s">
        <v>8315</v>
      </c>
      <c r="R2965" t="s">
        <v>8316</v>
      </c>
      <c r="S2965" s="16">
        <f t="shared" si="186"/>
        <v>42157.470185185186</v>
      </c>
      <c r="T2965">
        <f t="shared" si="187"/>
        <v>2015</v>
      </c>
    </row>
    <row r="2966" spans="1:20" ht="49" x14ac:dyDescent="0.25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25.692299999999999</v>
      </c>
      <c r="Q2966" s="11" t="s">
        <v>8315</v>
      </c>
      <c r="R2966" t="s">
        <v>8316</v>
      </c>
      <c r="S2966" s="16">
        <f t="shared" si="186"/>
        <v>41827.909942129627</v>
      </c>
      <c r="T2966">
        <f t="shared" si="187"/>
        <v>2014</v>
      </c>
    </row>
    <row r="2967" spans="1:20" ht="49" x14ac:dyDescent="0.25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41.923099999999998</v>
      </c>
      <c r="Q2967" s="11" t="s">
        <v>8315</v>
      </c>
      <c r="R2967" t="s">
        <v>8316</v>
      </c>
      <c r="S2967" s="16">
        <f t="shared" si="186"/>
        <v>42162.729548611111</v>
      </c>
      <c r="T2967">
        <f t="shared" si="187"/>
        <v>2015</v>
      </c>
    </row>
    <row r="2968" spans="1:20" ht="49" x14ac:dyDescent="0.25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88.773399999999995</v>
      </c>
      <c r="Q2968" s="11" t="s">
        <v>8315</v>
      </c>
      <c r="R2968" t="s">
        <v>8316</v>
      </c>
      <c r="S2968" s="16">
        <f t="shared" si="186"/>
        <v>42233.738564814819</v>
      </c>
      <c r="T2968">
        <f t="shared" si="187"/>
        <v>2015</v>
      </c>
    </row>
    <row r="2969" spans="1:20" ht="49" x14ac:dyDescent="0.25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80.225399999999993</v>
      </c>
      <c r="Q2969" s="11" t="s">
        <v>8315</v>
      </c>
      <c r="R2969" t="s">
        <v>8316</v>
      </c>
      <c r="S2969" s="16">
        <f t="shared" si="186"/>
        <v>42042.197824074072</v>
      </c>
      <c r="T2969">
        <f t="shared" si="187"/>
        <v>2015</v>
      </c>
    </row>
    <row r="2970" spans="1:20" ht="33" x14ac:dyDescent="0.25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78.936199999999999</v>
      </c>
      <c r="Q2970" s="11" t="s">
        <v>8315</v>
      </c>
      <c r="R2970" t="s">
        <v>8316</v>
      </c>
      <c r="S2970" s="16">
        <f t="shared" si="186"/>
        <v>42585.523842592593</v>
      </c>
      <c r="T2970">
        <f t="shared" si="187"/>
        <v>2016</v>
      </c>
    </row>
    <row r="2971" spans="1:20" ht="49" x14ac:dyDescent="0.25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95.588200000000001</v>
      </c>
      <c r="Q2971" s="11" t="s">
        <v>8315</v>
      </c>
      <c r="R2971" t="s">
        <v>8316</v>
      </c>
      <c r="S2971" s="16">
        <f t="shared" si="186"/>
        <v>42097.786493055552</v>
      </c>
      <c r="T2971">
        <f t="shared" si="187"/>
        <v>2015</v>
      </c>
    </row>
    <row r="2972" spans="1:20" ht="49" x14ac:dyDescent="0.25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69.890100000000004</v>
      </c>
      <c r="Q2972" s="11" t="s">
        <v>8315</v>
      </c>
      <c r="R2972" t="s">
        <v>8316</v>
      </c>
      <c r="S2972" s="16">
        <f t="shared" si="186"/>
        <v>41808.669571759259</v>
      </c>
      <c r="T2972">
        <f t="shared" si="187"/>
        <v>2014</v>
      </c>
    </row>
    <row r="2973" spans="1:20" ht="49" x14ac:dyDescent="0.25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74.534899999999993</v>
      </c>
      <c r="Q2973" s="11" t="s">
        <v>8315</v>
      </c>
      <c r="R2973" t="s">
        <v>8316</v>
      </c>
      <c r="S2973" s="16">
        <f t="shared" si="186"/>
        <v>41852.658310185187</v>
      </c>
      <c r="T2973">
        <f t="shared" si="187"/>
        <v>2014</v>
      </c>
    </row>
    <row r="2974" spans="1:20" ht="33" x14ac:dyDescent="0.25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123.94119999999999</v>
      </c>
      <c r="Q2974" s="11" t="s">
        <v>8315</v>
      </c>
      <c r="R2974" t="s">
        <v>8316</v>
      </c>
      <c r="S2974" s="16">
        <f t="shared" si="186"/>
        <v>42694.110185185185</v>
      </c>
      <c r="T2974">
        <f t="shared" si="187"/>
        <v>2016</v>
      </c>
    </row>
    <row r="2975" spans="1:20" ht="49" x14ac:dyDescent="0.25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264.8485</v>
      </c>
      <c r="Q2975" s="11" t="s">
        <v>8315</v>
      </c>
      <c r="R2975" t="s">
        <v>8316</v>
      </c>
      <c r="S2975" s="16">
        <f t="shared" si="186"/>
        <v>42341.818379629629</v>
      </c>
      <c r="T2975">
        <f t="shared" si="187"/>
        <v>2015</v>
      </c>
    </row>
    <row r="2976" spans="1:20" ht="49" x14ac:dyDescent="0.25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58.620699999999999</v>
      </c>
      <c r="Q2976" s="11" t="s">
        <v>8315</v>
      </c>
      <c r="R2976" t="s">
        <v>8316</v>
      </c>
      <c r="S2976" s="16">
        <f t="shared" si="186"/>
        <v>41880.061006944445</v>
      </c>
      <c r="T2976">
        <f t="shared" si="187"/>
        <v>2014</v>
      </c>
    </row>
    <row r="2977" spans="1:20" ht="49" x14ac:dyDescent="0.25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70.885000000000005</v>
      </c>
      <c r="Q2977" s="11" t="s">
        <v>8315</v>
      </c>
      <c r="R2977" t="s">
        <v>8316</v>
      </c>
      <c r="S2977" s="16">
        <f t="shared" si="186"/>
        <v>41941.683865740742</v>
      </c>
      <c r="T2977">
        <f t="shared" si="187"/>
        <v>2014</v>
      </c>
    </row>
    <row r="2978" spans="1:20" ht="49" x14ac:dyDescent="0.25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8.5714000000000006</v>
      </c>
      <c r="Q2978" s="11" t="s">
        <v>8315</v>
      </c>
      <c r="R2978" t="s">
        <v>8316</v>
      </c>
      <c r="S2978" s="16">
        <f t="shared" si="186"/>
        <v>42425.730671296296</v>
      </c>
      <c r="T2978">
        <f t="shared" si="187"/>
        <v>2016</v>
      </c>
    </row>
    <row r="2979" spans="1:20" ht="65" x14ac:dyDescent="0.25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113.5667</v>
      </c>
      <c r="Q2979" s="11" t="s">
        <v>8315</v>
      </c>
      <c r="R2979" t="s">
        <v>8316</v>
      </c>
      <c r="S2979" s="16">
        <f t="shared" si="186"/>
        <v>42026.88118055556</v>
      </c>
      <c r="T2979">
        <f t="shared" si="187"/>
        <v>2015</v>
      </c>
    </row>
    <row r="2980" spans="1:20" ht="49" x14ac:dyDescent="0.25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60.6875</v>
      </c>
      <c r="Q2980" s="11" t="s">
        <v>8315</v>
      </c>
      <c r="R2980" t="s">
        <v>8316</v>
      </c>
      <c r="S2980" s="16">
        <f t="shared" si="186"/>
        <v>41922.640590277777</v>
      </c>
      <c r="T2980">
        <f t="shared" si="187"/>
        <v>2014</v>
      </c>
    </row>
    <row r="2981" spans="1:20" ht="49" x14ac:dyDescent="0.25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110.2174</v>
      </c>
      <c r="Q2981" s="11" t="s">
        <v>8315</v>
      </c>
      <c r="R2981" t="s">
        <v>8316</v>
      </c>
      <c r="S2981" s="16">
        <f t="shared" si="186"/>
        <v>41993.824340277773</v>
      </c>
      <c r="T2981">
        <f t="shared" si="187"/>
        <v>2014</v>
      </c>
    </row>
    <row r="2982" spans="1:20" ht="49" x14ac:dyDescent="0.25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136.45830000000001</v>
      </c>
      <c r="Q2982" s="11" t="s">
        <v>8315</v>
      </c>
      <c r="R2982" t="s">
        <v>8316</v>
      </c>
      <c r="S2982" s="16">
        <f t="shared" si="186"/>
        <v>42219.915856481486</v>
      </c>
      <c r="T2982">
        <f t="shared" si="187"/>
        <v>2015</v>
      </c>
    </row>
    <row r="2983" spans="1:20" ht="49" x14ac:dyDescent="0.25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53.164900000000003</v>
      </c>
      <c r="Q2983" s="11" t="s">
        <v>8315</v>
      </c>
      <c r="R2983" t="s">
        <v>8355</v>
      </c>
      <c r="S2983" s="16">
        <f t="shared" si="186"/>
        <v>42225.559675925921</v>
      </c>
      <c r="T2983">
        <f t="shared" si="187"/>
        <v>2015</v>
      </c>
    </row>
    <row r="2984" spans="1:20" ht="33" x14ac:dyDescent="0.25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86.491500000000002</v>
      </c>
      <c r="Q2984" s="11" t="s">
        <v>8315</v>
      </c>
      <c r="R2984" t="s">
        <v>8355</v>
      </c>
      <c r="S2984" s="16">
        <f t="shared" si="186"/>
        <v>42381.686840277776</v>
      </c>
      <c r="T2984">
        <f t="shared" si="187"/>
        <v>2016</v>
      </c>
    </row>
    <row r="2985" spans="1:20" ht="49" x14ac:dyDescent="0.25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155.23830000000001</v>
      </c>
      <c r="Q2985" s="11" t="s">
        <v>8315</v>
      </c>
      <c r="R2985" t="s">
        <v>8355</v>
      </c>
      <c r="S2985" s="16">
        <f t="shared" si="186"/>
        <v>41894.632361111115</v>
      </c>
      <c r="T2985">
        <f t="shared" si="187"/>
        <v>2014</v>
      </c>
    </row>
    <row r="2986" spans="1:20" ht="49" x14ac:dyDescent="0.25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115.0826</v>
      </c>
      <c r="Q2986" s="11" t="s">
        <v>8315</v>
      </c>
      <c r="R2986" t="s">
        <v>8355</v>
      </c>
      <c r="S2986" s="16">
        <f t="shared" si="186"/>
        <v>42576.278715277775</v>
      </c>
      <c r="T2986">
        <f t="shared" si="187"/>
        <v>2016</v>
      </c>
    </row>
    <row r="2987" spans="1:20" ht="49" x14ac:dyDescent="0.25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109.5946</v>
      </c>
      <c r="Q2987" s="11" t="s">
        <v>8315</v>
      </c>
      <c r="R2987" t="s">
        <v>8355</v>
      </c>
      <c r="S2987" s="16">
        <f t="shared" si="186"/>
        <v>42654.973703703698</v>
      </c>
      <c r="T2987">
        <f t="shared" si="187"/>
        <v>2016</v>
      </c>
    </row>
    <row r="2988" spans="1:20" ht="49" x14ac:dyDescent="0.25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45.214300000000001</v>
      </c>
      <c r="Q2988" s="11" t="s">
        <v>8315</v>
      </c>
      <c r="R2988" t="s">
        <v>8355</v>
      </c>
      <c r="S2988" s="16">
        <f t="shared" si="186"/>
        <v>42431.500069444446</v>
      </c>
      <c r="T2988">
        <f t="shared" si="187"/>
        <v>2016</v>
      </c>
    </row>
    <row r="2989" spans="1:20" ht="49" x14ac:dyDescent="0.25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104.15170000000001</v>
      </c>
      <c r="Q2989" s="11" t="s">
        <v>8315</v>
      </c>
      <c r="R2989" t="s">
        <v>8355</v>
      </c>
      <c r="S2989" s="16">
        <f t="shared" si="186"/>
        <v>42627.307303240741</v>
      </c>
      <c r="T2989">
        <f t="shared" si="187"/>
        <v>2016</v>
      </c>
    </row>
    <row r="2990" spans="1:20" ht="49" x14ac:dyDescent="0.25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35.714300000000001</v>
      </c>
      <c r="Q2990" s="11" t="s">
        <v>8315</v>
      </c>
      <c r="R2990" t="s">
        <v>8355</v>
      </c>
      <c r="S2990" s="16">
        <f t="shared" si="186"/>
        <v>42511.362048611118</v>
      </c>
      <c r="T2990">
        <f t="shared" si="187"/>
        <v>2016</v>
      </c>
    </row>
    <row r="2991" spans="1:20" ht="17" x14ac:dyDescent="0.25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96.997299999999996</v>
      </c>
      <c r="Q2991" s="11" t="s">
        <v>8315</v>
      </c>
      <c r="R2991" t="s">
        <v>8355</v>
      </c>
      <c r="S2991" s="16">
        <f t="shared" si="186"/>
        <v>42337.02039351852</v>
      </c>
      <c r="T2991">
        <f t="shared" si="187"/>
        <v>2015</v>
      </c>
    </row>
    <row r="2992" spans="1:20" ht="49" x14ac:dyDescent="0.25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370.37040000000002</v>
      </c>
      <c r="Q2992" s="11" t="s">
        <v>8315</v>
      </c>
      <c r="R2992" t="s">
        <v>8355</v>
      </c>
      <c r="S2992" s="16">
        <f t="shared" si="186"/>
        <v>42341.57430555555</v>
      </c>
      <c r="T2992">
        <f t="shared" si="187"/>
        <v>2015</v>
      </c>
    </row>
    <row r="2993" spans="1:20" ht="49" x14ac:dyDescent="0.25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94.408600000000007</v>
      </c>
      <c r="Q2993" s="11" t="s">
        <v>8315</v>
      </c>
      <c r="R2993" t="s">
        <v>8355</v>
      </c>
      <c r="S2993" s="16">
        <f t="shared" si="186"/>
        <v>42740.837152777778</v>
      </c>
      <c r="T2993">
        <f t="shared" si="187"/>
        <v>2017</v>
      </c>
    </row>
    <row r="2994" spans="1:20" ht="49" x14ac:dyDescent="0.25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48.984400000000001</v>
      </c>
      <c r="Q2994" s="11" t="s">
        <v>8315</v>
      </c>
      <c r="R2994" t="s">
        <v>8355</v>
      </c>
      <c r="S2994" s="16">
        <f t="shared" si="186"/>
        <v>42622.767476851848</v>
      </c>
      <c r="T2994">
        <f t="shared" si="187"/>
        <v>2016</v>
      </c>
    </row>
    <row r="2995" spans="1:20" ht="17" x14ac:dyDescent="0.25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45.590899999999998</v>
      </c>
      <c r="Q2995" s="11" t="s">
        <v>8315</v>
      </c>
      <c r="R2995" t="s">
        <v>8355</v>
      </c>
      <c r="S2995" s="16">
        <f t="shared" si="186"/>
        <v>42390.838738425926</v>
      </c>
      <c r="T2995">
        <f t="shared" si="187"/>
        <v>2016</v>
      </c>
    </row>
    <row r="2996" spans="1:20" ht="49" x14ac:dyDescent="0.25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23.275300000000001</v>
      </c>
      <c r="Q2996" s="11" t="s">
        <v>8315</v>
      </c>
      <c r="R2996" t="s">
        <v>8355</v>
      </c>
      <c r="S2996" s="16">
        <f t="shared" si="186"/>
        <v>41885.478842592594</v>
      </c>
      <c r="T2996">
        <f t="shared" si="187"/>
        <v>2014</v>
      </c>
    </row>
    <row r="2997" spans="1:20" ht="49" x14ac:dyDescent="0.25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63.228900000000003</v>
      </c>
      <c r="Q2997" s="11" t="s">
        <v>8315</v>
      </c>
      <c r="R2997" t="s">
        <v>8355</v>
      </c>
      <c r="S2997" s="16">
        <f t="shared" si="186"/>
        <v>42724.665173611109</v>
      </c>
      <c r="T2997">
        <f t="shared" si="187"/>
        <v>2016</v>
      </c>
    </row>
    <row r="2998" spans="1:20" ht="33" x14ac:dyDescent="0.25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153.5204</v>
      </c>
      <c r="Q2998" s="11" t="s">
        <v>8315</v>
      </c>
      <c r="R2998" t="s">
        <v>8355</v>
      </c>
      <c r="S2998" s="16">
        <f t="shared" si="186"/>
        <v>42090.912500000006</v>
      </c>
      <c r="T2998">
        <f t="shared" si="187"/>
        <v>2015</v>
      </c>
    </row>
    <row r="2999" spans="1:20" ht="49" x14ac:dyDescent="0.25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>
        <f t="shared" si="187"/>
        <v>2017</v>
      </c>
    </row>
    <row r="3000" spans="1:20" ht="49" x14ac:dyDescent="0.25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118.97110000000001</v>
      </c>
      <c r="Q3000" s="11" t="s">
        <v>8315</v>
      </c>
      <c r="R3000" t="s">
        <v>8355</v>
      </c>
      <c r="S3000" s="16">
        <f t="shared" si="186"/>
        <v>41778.193622685183</v>
      </c>
      <c r="T3000">
        <f t="shared" si="187"/>
        <v>2014</v>
      </c>
    </row>
    <row r="3001" spans="1:20" ht="49" x14ac:dyDescent="0.25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>
        <f t="shared" si="187"/>
        <v>2017</v>
      </c>
    </row>
    <row r="3002" spans="1:20" ht="49" x14ac:dyDescent="0.25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>
        <f t="shared" si="187"/>
        <v>2017</v>
      </c>
    </row>
    <row r="3003" spans="1:20" ht="49" x14ac:dyDescent="0.25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131.37719999999999</v>
      </c>
      <c r="Q3003" s="11" t="s">
        <v>8315</v>
      </c>
      <c r="R3003" t="s">
        <v>8355</v>
      </c>
      <c r="S3003" s="16">
        <f t="shared" si="186"/>
        <v>42534.895625000005</v>
      </c>
      <c r="T3003">
        <f t="shared" si="187"/>
        <v>2016</v>
      </c>
    </row>
    <row r="3004" spans="1:20" ht="33" x14ac:dyDescent="0.25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73.033000000000001</v>
      </c>
      <c r="Q3004" s="11" t="s">
        <v>8315</v>
      </c>
      <c r="R3004" t="s">
        <v>8355</v>
      </c>
      <c r="S3004" s="16">
        <f t="shared" si="186"/>
        <v>41239.83625</v>
      </c>
      <c r="T3004">
        <f t="shared" si="187"/>
        <v>2012</v>
      </c>
    </row>
    <row r="3005" spans="1:20" ht="49" x14ac:dyDescent="0.25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178.52940000000001</v>
      </c>
      <c r="Q3005" s="11" t="s">
        <v>8315</v>
      </c>
      <c r="R3005" t="s">
        <v>8355</v>
      </c>
      <c r="S3005" s="16">
        <f t="shared" si="186"/>
        <v>42398.849259259259</v>
      </c>
      <c r="T3005">
        <f t="shared" si="187"/>
        <v>2016</v>
      </c>
    </row>
    <row r="3006" spans="1:20" ht="49" x14ac:dyDescent="0.25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162.90969999999999</v>
      </c>
      <c r="Q3006" s="11" t="s">
        <v>8315</v>
      </c>
      <c r="R3006" t="s">
        <v>8355</v>
      </c>
      <c r="S3006" s="16">
        <f t="shared" si="186"/>
        <v>41928.881064814814</v>
      </c>
      <c r="T3006">
        <f t="shared" si="187"/>
        <v>2014</v>
      </c>
    </row>
    <row r="3007" spans="1:20" ht="49" x14ac:dyDescent="0.25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108.2424</v>
      </c>
      <c r="Q3007" s="11" t="s">
        <v>8315</v>
      </c>
      <c r="R3007" t="s">
        <v>8355</v>
      </c>
      <c r="S3007" s="16">
        <f t="shared" si="186"/>
        <v>41888.674826388888</v>
      </c>
      <c r="T3007">
        <f t="shared" si="187"/>
        <v>2014</v>
      </c>
    </row>
    <row r="3008" spans="1:20" ht="33" x14ac:dyDescent="0.25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88.866</v>
      </c>
      <c r="Q3008" s="11" t="s">
        <v>8315</v>
      </c>
      <c r="R3008" t="s">
        <v>8355</v>
      </c>
      <c r="S3008" s="16">
        <f t="shared" si="186"/>
        <v>41957.756840277783</v>
      </c>
      <c r="T3008">
        <f t="shared" si="187"/>
        <v>2014</v>
      </c>
    </row>
    <row r="3009" spans="1:20" ht="33" x14ac:dyDescent="0.25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>
        <f t="shared" si="187"/>
        <v>2015</v>
      </c>
    </row>
    <row r="3010" spans="1:20" ht="49" x14ac:dyDescent="0.25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IFERROR(ROUND(E3010/L3010,4),0)</f>
        <v>116.7308</v>
      </c>
      <c r="Q3010" s="11" t="s">
        <v>8315</v>
      </c>
      <c r="R3010" t="s">
        <v>8355</v>
      </c>
      <c r="S3010" s="16">
        <f t="shared" ref="S3010:S3073" si="190">(((J3010/60)/60)/24)+DATE(1970,1,1)</f>
        <v>42360.212025462963</v>
      </c>
      <c r="T3010">
        <f t="shared" si="187"/>
        <v>2015</v>
      </c>
    </row>
    <row r="3011" spans="1:20" ht="49" x14ac:dyDescent="0.25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233.89840000000001</v>
      </c>
      <c r="Q3011" s="11" t="s">
        <v>8315</v>
      </c>
      <c r="R3011" t="s">
        <v>8355</v>
      </c>
      <c r="S3011" s="16">
        <f t="shared" si="190"/>
        <v>41939.569907407407</v>
      </c>
      <c r="T3011">
        <f t="shared" ref="T3011:T3074" si="191">YEAR(S3011)</f>
        <v>2014</v>
      </c>
    </row>
    <row r="3012" spans="1:20" ht="49" x14ac:dyDescent="0.25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>
        <f t="shared" si="191"/>
        <v>2014</v>
      </c>
    </row>
    <row r="3013" spans="1:20" ht="49" x14ac:dyDescent="0.25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>
        <f t="shared" si="191"/>
        <v>2015</v>
      </c>
    </row>
    <row r="3014" spans="1:20" ht="49" x14ac:dyDescent="0.25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85.181799999999996</v>
      </c>
      <c r="Q3014" s="11" t="s">
        <v>8315</v>
      </c>
      <c r="R3014" t="s">
        <v>8355</v>
      </c>
      <c r="S3014" s="16">
        <f t="shared" si="190"/>
        <v>42024.702893518523</v>
      </c>
      <c r="T3014">
        <f t="shared" si="191"/>
        <v>2015</v>
      </c>
    </row>
    <row r="3015" spans="1:20" ht="49" x14ac:dyDescent="0.25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146.69159999999999</v>
      </c>
      <c r="Q3015" s="11" t="s">
        <v>8315</v>
      </c>
      <c r="R3015" t="s">
        <v>8355</v>
      </c>
      <c r="S3015" s="16">
        <f t="shared" si="190"/>
        <v>42146.836215277777</v>
      </c>
      <c r="T3015">
        <f t="shared" si="191"/>
        <v>2015</v>
      </c>
    </row>
    <row r="3016" spans="1:20" ht="49" x14ac:dyDescent="0.25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50.764800000000001</v>
      </c>
      <c r="Q3016" s="11" t="s">
        <v>8315</v>
      </c>
      <c r="R3016" t="s">
        <v>8355</v>
      </c>
      <c r="S3016" s="16">
        <f t="shared" si="190"/>
        <v>41920.123611111114</v>
      </c>
      <c r="T3016">
        <f t="shared" si="191"/>
        <v>2014</v>
      </c>
    </row>
    <row r="3017" spans="1:20" ht="49" x14ac:dyDescent="0.25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>
        <f t="shared" si="191"/>
        <v>2014</v>
      </c>
    </row>
    <row r="3018" spans="1:20" ht="49" x14ac:dyDescent="0.25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242.27780000000001</v>
      </c>
      <c r="Q3018" s="11" t="s">
        <v>8315</v>
      </c>
      <c r="R3018" t="s">
        <v>8355</v>
      </c>
      <c r="S3018" s="16">
        <f t="shared" si="190"/>
        <v>41778.548055555555</v>
      </c>
      <c r="T3018">
        <f t="shared" si="191"/>
        <v>2014</v>
      </c>
    </row>
    <row r="3019" spans="1:20" ht="49" x14ac:dyDescent="0.25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146.44649999999999</v>
      </c>
      <c r="Q3019" s="11" t="s">
        <v>8315</v>
      </c>
      <c r="R3019" t="s">
        <v>8355</v>
      </c>
      <c r="S3019" s="16">
        <f t="shared" si="190"/>
        <v>41841.850034722222</v>
      </c>
      <c r="T3019">
        <f t="shared" si="191"/>
        <v>2014</v>
      </c>
    </row>
    <row r="3020" spans="1:20" ht="49" x14ac:dyDescent="0.25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103.1707</v>
      </c>
      <c r="Q3020" s="11" t="s">
        <v>8315</v>
      </c>
      <c r="R3020" t="s">
        <v>8355</v>
      </c>
      <c r="S3020" s="16">
        <f t="shared" si="190"/>
        <v>42163.29833333334</v>
      </c>
      <c r="T3020">
        <f t="shared" si="191"/>
        <v>2015</v>
      </c>
    </row>
    <row r="3021" spans="1:20" ht="49" x14ac:dyDescent="0.25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80.464600000000004</v>
      </c>
      <c r="Q3021" s="11" t="s">
        <v>8315</v>
      </c>
      <c r="R3021" t="s">
        <v>8355</v>
      </c>
      <c r="S3021" s="16">
        <f t="shared" si="190"/>
        <v>41758.833564814813</v>
      </c>
      <c r="T3021">
        <f t="shared" si="191"/>
        <v>2014</v>
      </c>
    </row>
    <row r="3022" spans="1:20" ht="49" x14ac:dyDescent="0.25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234.66669999999999</v>
      </c>
      <c r="Q3022" s="11" t="s">
        <v>8315</v>
      </c>
      <c r="R3022" t="s">
        <v>8355</v>
      </c>
      <c r="S3022" s="16">
        <f t="shared" si="190"/>
        <v>42170.846446759257</v>
      </c>
      <c r="T3022">
        <f t="shared" si="191"/>
        <v>2015</v>
      </c>
    </row>
    <row r="3023" spans="1:20" ht="49" x14ac:dyDescent="0.25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50.689300000000003</v>
      </c>
      <c r="Q3023" s="11" t="s">
        <v>8315</v>
      </c>
      <c r="R3023" t="s">
        <v>8355</v>
      </c>
      <c r="S3023" s="16">
        <f t="shared" si="190"/>
        <v>42660.618854166663</v>
      </c>
      <c r="T3023">
        <f t="shared" si="191"/>
        <v>2016</v>
      </c>
    </row>
    <row r="3024" spans="1:20" ht="49" x14ac:dyDescent="0.25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162.7097</v>
      </c>
      <c r="Q3024" s="11" t="s">
        <v>8315</v>
      </c>
      <c r="R3024" t="s">
        <v>8355</v>
      </c>
      <c r="S3024" s="16">
        <f t="shared" si="190"/>
        <v>42564.95380787037</v>
      </c>
      <c r="T3024">
        <f t="shared" si="191"/>
        <v>2016</v>
      </c>
    </row>
    <row r="3025" spans="1:20" ht="49" x14ac:dyDescent="0.25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120.16670000000001</v>
      </c>
      <c r="Q3025" s="11" t="s">
        <v>8315</v>
      </c>
      <c r="R3025" t="s">
        <v>8355</v>
      </c>
      <c r="S3025" s="16">
        <f t="shared" si="190"/>
        <v>42121.675763888896</v>
      </c>
      <c r="T3025">
        <f t="shared" si="191"/>
        <v>2015</v>
      </c>
    </row>
    <row r="3026" spans="1:20" ht="49" x14ac:dyDescent="0.25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67.697800000000001</v>
      </c>
      <c r="Q3026" s="11" t="s">
        <v>8315</v>
      </c>
      <c r="R3026" t="s">
        <v>8355</v>
      </c>
      <c r="S3026" s="16">
        <f t="shared" si="190"/>
        <v>41158.993923611109</v>
      </c>
      <c r="T3026">
        <f t="shared" si="191"/>
        <v>2012</v>
      </c>
    </row>
    <row r="3027" spans="1:20" ht="49" x14ac:dyDescent="0.25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52.103400000000001</v>
      </c>
      <c r="Q3027" s="11" t="s">
        <v>8315</v>
      </c>
      <c r="R3027" t="s">
        <v>8355</v>
      </c>
      <c r="S3027" s="16">
        <f t="shared" si="190"/>
        <v>41761.509409722225</v>
      </c>
      <c r="T3027">
        <f t="shared" si="191"/>
        <v>2014</v>
      </c>
    </row>
    <row r="3028" spans="1:20" ht="49" x14ac:dyDescent="0.25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>
        <f t="shared" si="191"/>
        <v>2017</v>
      </c>
    </row>
    <row r="3029" spans="1:20" ht="33" x14ac:dyDescent="0.25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>
        <f t="shared" si="191"/>
        <v>2015</v>
      </c>
    </row>
    <row r="3030" spans="1:20" ht="33" x14ac:dyDescent="0.25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84.858599999999996</v>
      </c>
      <c r="Q3030" s="11" t="s">
        <v>8315</v>
      </c>
      <c r="R3030" t="s">
        <v>8355</v>
      </c>
      <c r="S3030" s="16">
        <f t="shared" si="190"/>
        <v>42567.264178240745</v>
      </c>
      <c r="T3030">
        <f t="shared" si="191"/>
        <v>2016</v>
      </c>
    </row>
    <row r="3031" spans="1:20" ht="49" x14ac:dyDescent="0.25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94.548900000000003</v>
      </c>
      <c r="Q3031" s="11" t="s">
        <v>8315</v>
      </c>
      <c r="R3031" t="s">
        <v>8355</v>
      </c>
      <c r="S3031" s="16">
        <f t="shared" si="190"/>
        <v>41932.708877314813</v>
      </c>
      <c r="T3031">
        <f t="shared" si="191"/>
        <v>2014</v>
      </c>
    </row>
    <row r="3032" spans="1:20" ht="49" x14ac:dyDescent="0.25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45.5366</v>
      </c>
      <c r="Q3032" s="11" t="s">
        <v>8315</v>
      </c>
      <c r="R3032" t="s">
        <v>8355</v>
      </c>
      <c r="S3032" s="16">
        <f t="shared" si="190"/>
        <v>42233.747349537036</v>
      </c>
      <c r="T3032">
        <f t="shared" si="191"/>
        <v>2015</v>
      </c>
    </row>
    <row r="3033" spans="1:20" ht="81" x14ac:dyDescent="0.25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51.7241</v>
      </c>
      <c r="Q3033" s="11" t="s">
        <v>8315</v>
      </c>
      <c r="R3033" t="s">
        <v>8355</v>
      </c>
      <c r="S3033" s="16">
        <f t="shared" si="190"/>
        <v>42597.882488425923</v>
      </c>
      <c r="T3033">
        <f t="shared" si="191"/>
        <v>2016</v>
      </c>
    </row>
    <row r="3034" spans="1:20" ht="49" x14ac:dyDescent="0.25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>
        <f t="shared" si="191"/>
        <v>2015</v>
      </c>
    </row>
    <row r="3035" spans="1:20" ht="49" x14ac:dyDescent="0.25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191.13040000000001</v>
      </c>
      <c r="Q3035" s="11" t="s">
        <v>8315</v>
      </c>
      <c r="R3035" t="s">
        <v>8355</v>
      </c>
      <c r="S3035" s="16">
        <f t="shared" si="190"/>
        <v>42570.110243055555</v>
      </c>
      <c r="T3035">
        <f t="shared" si="191"/>
        <v>2016</v>
      </c>
    </row>
    <row r="3036" spans="1:20" ht="65" x14ac:dyDescent="0.25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89.314300000000003</v>
      </c>
      <c r="Q3036" s="11" t="s">
        <v>8315</v>
      </c>
      <c r="R3036" t="s">
        <v>8355</v>
      </c>
      <c r="S3036" s="16">
        <f t="shared" si="190"/>
        <v>42644.535358796296</v>
      </c>
      <c r="T3036">
        <f t="shared" si="191"/>
        <v>2016</v>
      </c>
    </row>
    <row r="3037" spans="1:20" ht="33" x14ac:dyDescent="0.25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88.5886</v>
      </c>
      <c r="Q3037" s="11" t="s">
        <v>8315</v>
      </c>
      <c r="R3037" t="s">
        <v>8355</v>
      </c>
      <c r="S3037" s="16">
        <f t="shared" si="190"/>
        <v>41368.560289351852</v>
      </c>
      <c r="T3037">
        <f t="shared" si="191"/>
        <v>2013</v>
      </c>
    </row>
    <row r="3038" spans="1:20" ht="49" x14ac:dyDescent="0.25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96.300899999999999</v>
      </c>
      <c r="Q3038" s="11" t="s">
        <v>8315</v>
      </c>
      <c r="R3038" t="s">
        <v>8355</v>
      </c>
      <c r="S3038" s="16">
        <f t="shared" si="190"/>
        <v>41466.785231481481</v>
      </c>
      <c r="T3038">
        <f t="shared" si="191"/>
        <v>2013</v>
      </c>
    </row>
    <row r="3039" spans="1:20" ht="65" x14ac:dyDescent="0.25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33.3125</v>
      </c>
      <c r="Q3039" s="11" t="s">
        <v>8315</v>
      </c>
      <c r="R3039" t="s">
        <v>8355</v>
      </c>
      <c r="S3039" s="16">
        <f t="shared" si="190"/>
        <v>40378.893206018518</v>
      </c>
      <c r="T3039">
        <f t="shared" si="191"/>
        <v>2010</v>
      </c>
    </row>
    <row r="3040" spans="1:20" ht="49" x14ac:dyDescent="0.25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37.222200000000001</v>
      </c>
      <c r="Q3040" s="11" t="s">
        <v>8315</v>
      </c>
      <c r="R3040" t="s">
        <v>8355</v>
      </c>
      <c r="S3040" s="16">
        <f t="shared" si="190"/>
        <v>42373.252280092594</v>
      </c>
      <c r="T3040">
        <f t="shared" si="191"/>
        <v>2016</v>
      </c>
    </row>
    <row r="3041" spans="1:20" ht="49" x14ac:dyDescent="0.25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92.130399999999995</v>
      </c>
      <c r="Q3041" s="11" t="s">
        <v>8315</v>
      </c>
      <c r="R3041" t="s">
        <v>8355</v>
      </c>
      <c r="S3041" s="16">
        <f t="shared" si="190"/>
        <v>41610.794421296298</v>
      </c>
      <c r="T3041">
        <f t="shared" si="191"/>
        <v>2013</v>
      </c>
    </row>
    <row r="3042" spans="1:20" ht="49" x14ac:dyDescent="0.25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76.785700000000006</v>
      </c>
      <c r="Q3042" s="11" t="s">
        <v>8315</v>
      </c>
      <c r="R3042" t="s">
        <v>8355</v>
      </c>
      <c r="S3042" s="16">
        <f t="shared" si="190"/>
        <v>42177.791909722218</v>
      </c>
      <c r="T3042">
        <f t="shared" si="191"/>
        <v>2015</v>
      </c>
    </row>
    <row r="3043" spans="1:20" ht="33" x14ac:dyDescent="0.25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96.526300000000006</v>
      </c>
      <c r="Q3043" s="11" t="s">
        <v>8315</v>
      </c>
      <c r="R3043" t="s">
        <v>8355</v>
      </c>
      <c r="S3043" s="16">
        <f t="shared" si="190"/>
        <v>42359.868611111116</v>
      </c>
      <c r="T3043">
        <f t="shared" si="191"/>
        <v>2015</v>
      </c>
    </row>
    <row r="3044" spans="1:20" ht="49" x14ac:dyDescent="0.25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51.8919</v>
      </c>
      <c r="Q3044" s="11" t="s">
        <v>8315</v>
      </c>
      <c r="R3044" t="s">
        <v>8355</v>
      </c>
      <c r="S3044" s="16">
        <f t="shared" si="190"/>
        <v>42253.688043981485</v>
      </c>
      <c r="T3044">
        <f t="shared" si="191"/>
        <v>2015</v>
      </c>
    </row>
    <row r="3045" spans="1:20" ht="49" x14ac:dyDescent="0.25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128.91409999999999</v>
      </c>
      <c r="Q3045" s="11" t="s">
        <v>8315</v>
      </c>
      <c r="R3045" t="s">
        <v>8355</v>
      </c>
      <c r="S3045" s="16">
        <f t="shared" si="190"/>
        <v>42083.070590277777</v>
      </c>
      <c r="T3045">
        <f t="shared" si="191"/>
        <v>2015</v>
      </c>
    </row>
    <row r="3046" spans="1:20" ht="49" x14ac:dyDescent="0.25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84.108999999999995</v>
      </c>
      <c r="Q3046" s="11" t="s">
        <v>8315</v>
      </c>
      <c r="R3046" t="s">
        <v>8355</v>
      </c>
      <c r="S3046" s="16">
        <f t="shared" si="190"/>
        <v>42387.7268287037</v>
      </c>
      <c r="T3046">
        <f t="shared" si="191"/>
        <v>2016</v>
      </c>
    </row>
    <row r="3047" spans="1:20" ht="49" x14ac:dyDescent="0.25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82.941599999999994</v>
      </c>
      <c r="Q3047" s="11" t="s">
        <v>8315</v>
      </c>
      <c r="R3047" t="s">
        <v>8355</v>
      </c>
      <c r="S3047" s="16">
        <f t="shared" si="190"/>
        <v>41843.155729166669</v>
      </c>
      <c r="T3047">
        <f t="shared" si="191"/>
        <v>2014</v>
      </c>
    </row>
    <row r="3048" spans="1:20" ht="49" x14ac:dyDescent="0.25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259.94830000000002</v>
      </c>
      <c r="Q3048" s="11" t="s">
        <v>8315</v>
      </c>
      <c r="R3048" t="s">
        <v>8355</v>
      </c>
      <c r="S3048" s="16">
        <f t="shared" si="190"/>
        <v>41862.803078703706</v>
      </c>
      <c r="T3048">
        <f t="shared" si="191"/>
        <v>2014</v>
      </c>
    </row>
    <row r="3049" spans="1:20" ht="49" x14ac:dyDescent="0.25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>
        <f t="shared" si="191"/>
        <v>2016</v>
      </c>
    </row>
    <row r="3050" spans="1:20" ht="49" x14ac:dyDescent="0.25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177.0213</v>
      </c>
      <c r="Q3050" s="11" t="s">
        <v>8315</v>
      </c>
      <c r="R3050" t="s">
        <v>8355</v>
      </c>
      <c r="S3050" s="16">
        <f t="shared" si="190"/>
        <v>41975.901180555549</v>
      </c>
      <c r="T3050">
        <f t="shared" si="191"/>
        <v>2014</v>
      </c>
    </row>
    <row r="3051" spans="1:20" ht="49" x14ac:dyDescent="0.25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74.074100000000001</v>
      </c>
      <c r="Q3051" s="11" t="s">
        <v>8315</v>
      </c>
      <c r="R3051" t="s">
        <v>8355</v>
      </c>
      <c r="S3051" s="16">
        <f t="shared" si="190"/>
        <v>42139.014525462961</v>
      </c>
      <c r="T3051">
        <f t="shared" si="191"/>
        <v>2015</v>
      </c>
    </row>
    <row r="3052" spans="1:20" ht="33" x14ac:dyDescent="0.25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70.666700000000006</v>
      </c>
      <c r="Q3052" s="11" t="s">
        <v>8315</v>
      </c>
      <c r="R3052" t="s">
        <v>8355</v>
      </c>
      <c r="S3052" s="16">
        <f t="shared" si="190"/>
        <v>42465.16851851852</v>
      </c>
      <c r="T3052">
        <f t="shared" si="191"/>
        <v>2016</v>
      </c>
    </row>
    <row r="3053" spans="1:20" ht="49" x14ac:dyDescent="0.25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23.628599999999999</v>
      </c>
      <c r="Q3053" s="11" t="s">
        <v>8315</v>
      </c>
      <c r="R3053" t="s">
        <v>8355</v>
      </c>
      <c r="S3053" s="16">
        <f t="shared" si="190"/>
        <v>42744.416030092587</v>
      </c>
      <c r="T3053">
        <f t="shared" si="191"/>
        <v>2017</v>
      </c>
    </row>
    <row r="3054" spans="1:20" ht="33" x14ac:dyDescent="0.25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>
        <f t="shared" si="191"/>
        <v>2015</v>
      </c>
    </row>
    <row r="3055" spans="1:20" ht="49" x14ac:dyDescent="0.25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13.333299999999999</v>
      </c>
      <c r="Q3055" s="11" t="s">
        <v>8315</v>
      </c>
      <c r="R3055" t="s">
        <v>8355</v>
      </c>
      <c r="S3055" s="16">
        <f t="shared" si="190"/>
        <v>41862.761724537035</v>
      </c>
      <c r="T3055">
        <f t="shared" si="191"/>
        <v>2014</v>
      </c>
    </row>
    <row r="3056" spans="1:20" ht="49" x14ac:dyDescent="0.25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>
        <f t="shared" si="191"/>
        <v>2015</v>
      </c>
    </row>
    <row r="3057" spans="1:20" ht="49" x14ac:dyDescent="0.25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>
        <f t="shared" si="191"/>
        <v>2014</v>
      </c>
    </row>
    <row r="3058" spans="1:20" ht="49" x14ac:dyDescent="0.25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>
        <f t="shared" si="191"/>
        <v>2014</v>
      </c>
    </row>
    <row r="3059" spans="1:20" ht="49" x14ac:dyDescent="0.25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>
        <f t="shared" si="191"/>
        <v>2016</v>
      </c>
    </row>
    <row r="3060" spans="1:20" ht="49" x14ac:dyDescent="0.25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>
        <f t="shared" si="191"/>
        <v>2016</v>
      </c>
    </row>
    <row r="3061" spans="1:20" ht="49" x14ac:dyDescent="0.25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>
        <f t="shared" si="191"/>
        <v>2014</v>
      </c>
    </row>
    <row r="3062" spans="1:20" ht="33" x14ac:dyDescent="0.25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55.833300000000001</v>
      </c>
      <c r="Q3062" s="11" t="s">
        <v>8315</v>
      </c>
      <c r="R3062" t="s">
        <v>8355</v>
      </c>
      <c r="S3062" s="16">
        <f t="shared" si="190"/>
        <v>42245.274699074071</v>
      </c>
      <c r="T3062">
        <f t="shared" si="191"/>
        <v>2015</v>
      </c>
    </row>
    <row r="3063" spans="1:20" ht="17" x14ac:dyDescent="0.25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>
        <f t="shared" si="191"/>
        <v>2014</v>
      </c>
    </row>
    <row r="3064" spans="1:20" ht="49" x14ac:dyDescent="0.25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99.761200000000002</v>
      </c>
      <c r="Q3064" s="11" t="s">
        <v>8315</v>
      </c>
      <c r="R3064" t="s">
        <v>8355</v>
      </c>
      <c r="S3064" s="16">
        <f t="shared" si="190"/>
        <v>42248.535787037035</v>
      </c>
      <c r="T3064">
        <f t="shared" si="191"/>
        <v>2015</v>
      </c>
    </row>
    <row r="3065" spans="1:20" ht="33" x14ac:dyDescent="0.25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25.521699999999999</v>
      </c>
      <c r="Q3065" s="11" t="s">
        <v>8315</v>
      </c>
      <c r="R3065" t="s">
        <v>8355</v>
      </c>
      <c r="S3065" s="16">
        <f t="shared" si="190"/>
        <v>42630.922893518517</v>
      </c>
      <c r="T3065">
        <f t="shared" si="191"/>
        <v>2016</v>
      </c>
    </row>
    <row r="3066" spans="1:20" ht="33" x14ac:dyDescent="0.25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117.6528</v>
      </c>
      <c r="Q3066" s="11" t="s">
        <v>8315</v>
      </c>
      <c r="R3066" t="s">
        <v>8355</v>
      </c>
      <c r="S3066" s="16">
        <f t="shared" si="190"/>
        <v>42299.130162037036</v>
      </c>
      <c r="T3066">
        <f t="shared" si="191"/>
        <v>2015</v>
      </c>
    </row>
    <row r="3067" spans="1:20" ht="49" x14ac:dyDescent="0.25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>
        <f t="shared" si="191"/>
        <v>2014</v>
      </c>
    </row>
    <row r="3068" spans="1:20" ht="49" x14ac:dyDescent="0.25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2796.6667000000002</v>
      </c>
      <c r="Q3068" s="11" t="s">
        <v>8315</v>
      </c>
      <c r="R3068" t="s">
        <v>8355</v>
      </c>
      <c r="S3068" s="16">
        <f t="shared" si="190"/>
        <v>42531.228437500002</v>
      </c>
      <c r="T3068">
        <f t="shared" si="191"/>
        <v>2016</v>
      </c>
    </row>
    <row r="3069" spans="1:20" ht="49" x14ac:dyDescent="0.25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>
        <f t="shared" si="191"/>
        <v>2015</v>
      </c>
    </row>
    <row r="3070" spans="1:20" ht="49" x14ac:dyDescent="0.25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>
        <f t="shared" si="191"/>
        <v>2015</v>
      </c>
    </row>
    <row r="3071" spans="1:20" ht="49" x14ac:dyDescent="0.25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20.142900000000001</v>
      </c>
      <c r="Q3071" s="11" t="s">
        <v>8315</v>
      </c>
      <c r="R3071" t="s">
        <v>8355</v>
      </c>
      <c r="S3071" s="16">
        <f t="shared" si="190"/>
        <v>41957.833726851852</v>
      </c>
      <c r="T3071">
        <f t="shared" si="191"/>
        <v>2014</v>
      </c>
    </row>
    <row r="3072" spans="1:20" ht="49" x14ac:dyDescent="0.25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20.875</v>
      </c>
      <c r="Q3072" s="11" t="s">
        <v>8315</v>
      </c>
      <c r="R3072" t="s">
        <v>8355</v>
      </c>
      <c r="S3072" s="16">
        <f t="shared" si="190"/>
        <v>42690.733437499999</v>
      </c>
      <c r="T3072">
        <f t="shared" si="191"/>
        <v>2016</v>
      </c>
    </row>
    <row r="3073" spans="1:20" ht="49" x14ac:dyDescent="0.25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61.307699999999997</v>
      </c>
      <c r="Q3073" s="11" t="s">
        <v>8315</v>
      </c>
      <c r="R3073" t="s">
        <v>8355</v>
      </c>
      <c r="S3073" s="16">
        <f t="shared" si="190"/>
        <v>42097.732418981483</v>
      </c>
      <c r="T3073">
        <f t="shared" si="191"/>
        <v>2015</v>
      </c>
    </row>
    <row r="3074" spans="1:20" ht="49" x14ac:dyDescent="0.25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IFERROR(ROUND(E3074/L3074,4),0)</f>
        <v>1</v>
      </c>
      <c r="Q3074" s="11" t="s">
        <v>8315</v>
      </c>
      <c r="R3074" t="s">
        <v>8355</v>
      </c>
      <c r="S3074" s="16">
        <f t="shared" ref="S3074:S3137" si="194">(((J3074/60)/60)/24)+DATE(1970,1,1)</f>
        <v>42658.690532407403</v>
      </c>
      <c r="T3074">
        <f t="shared" si="191"/>
        <v>2016</v>
      </c>
    </row>
    <row r="3075" spans="1:20" ht="49" x14ac:dyDescent="0.25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92.142899999999997</v>
      </c>
      <c r="Q3075" s="11" t="s">
        <v>8315</v>
      </c>
      <c r="R3075" t="s">
        <v>8355</v>
      </c>
      <c r="S3075" s="16">
        <f t="shared" si="194"/>
        <v>42111.684027777781</v>
      </c>
      <c r="T3075">
        <f t="shared" ref="T3075:T3138" si="195">YEAR(S3075)</f>
        <v>2015</v>
      </c>
    </row>
    <row r="3076" spans="1:20" ht="65" x14ac:dyDescent="0.25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7.3333000000000004</v>
      </c>
      <c r="Q3076" s="11" t="s">
        <v>8315</v>
      </c>
      <c r="R3076" t="s">
        <v>8355</v>
      </c>
      <c r="S3076" s="16">
        <f t="shared" si="194"/>
        <v>42409.571284722217</v>
      </c>
      <c r="T3076">
        <f t="shared" si="195"/>
        <v>2016</v>
      </c>
    </row>
    <row r="3077" spans="1:20" ht="49" x14ac:dyDescent="0.25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>
        <f t="shared" si="195"/>
        <v>2016</v>
      </c>
    </row>
    <row r="3078" spans="1:20" ht="33" x14ac:dyDescent="0.25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>
        <f t="shared" si="195"/>
        <v>2015</v>
      </c>
    </row>
    <row r="3079" spans="1:20" ht="49" x14ac:dyDescent="0.25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>
        <f t="shared" si="195"/>
        <v>2017</v>
      </c>
    </row>
    <row r="3080" spans="1:20" ht="49" x14ac:dyDescent="0.25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23.666699999999999</v>
      </c>
      <c r="Q3080" s="11" t="s">
        <v>8315</v>
      </c>
      <c r="R3080" t="s">
        <v>8355</v>
      </c>
      <c r="S3080" s="16">
        <f t="shared" si="194"/>
        <v>42031.138831018514</v>
      </c>
      <c r="T3080">
        <f t="shared" si="195"/>
        <v>2015</v>
      </c>
    </row>
    <row r="3081" spans="1:20" ht="49" x14ac:dyDescent="0.25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415.77780000000001</v>
      </c>
      <c r="Q3081" s="11" t="s">
        <v>8315</v>
      </c>
      <c r="R3081" t="s">
        <v>8355</v>
      </c>
      <c r="S3081" s="16">
        <f t="shared" si="194"/>
        <v>42055.713368055556</v>
      </c>
      <c r="T3081">
        <f t="shared" si="195"/>
        <v>2015</v>
      </c>
    </row>
    <row r="3082" spans="1:20" ht="49" x14ac:dyDescent="0.25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53.714300000000001</v>
      </c>
      <c r="Q3082" s="11" t="s">
        <v>8315</v>
      </c>
      <c r="R3082" t="s">
        <v>8355</v>
      </c>
      <c r="S3082" s="16">
        <f t="shared" si="194"/>
        <v>41940.028287037036</v>
      </c>
      <c r="T3082">
        <f t="shared" si="195"/>
        <v>2014</v>
      </c>
    </row>
    <row r="3083" spans="1:20" ht="49" x14ac:dyDescent="0.25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>
        <f t="shared" si="195"/>
        <v>2015</v>
      </c>
    </row>
    <row r="3084" spans="1:20" ht="49" x14ac:dyDescent="0.25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>
        <f t="shared" si="195"/>
        <v>2015</v>
      </c>
    </row>
    <row r="3085" spans="1:20" ht="65" x14ac:dyDescent="0.25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18.666699999999999</v>
      </c>
      <c r="Q3085" s="11" t="s">
        <v>8315</v>
      </c>
      <c r="R3085" t="s">
        <v>8355</v>
      </c>
      <c r="S3085" s="16">
        <f t="shared" si="194"/>
        <v>41853.563402777778</v>
      </c>
      <c r="T3085">
        <f t="shared" si="195"/>
        <v>2014</v>
      </c>
    </row>
    <row r="3086" spans="1:20" ht="49" x14ac:dyDescent="0.25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78.333299999999994</v>
      </c>
      <c r="Q3086" s="11" t="s">
        <v>8315</v>
      </c>
      <c r="R3086" t="s">
        <v>8355</v>
      </c>
      <c r="S3086" s="16">
        <f t="shared" si="194"/>
        <v>42100.723738425921</v>
      </c>
      <c r="T3086">
        <f t="shared" si="195"/>
        <v>2015</v>
      </c>
    </row>
    <row r="3087" spans="1:20" ht="49" x14ac:dyDescent="0.25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67.777799999999999</v>
      </c>
      <c r="Q3087" s="11" t="s">
        <v>8315</v>
      </c>
      <c r="R3087" t="s">
        <v>8355</v>
      </c>
      <c r="S3087" s="16">
        <f t="shared" si="194"/>
        <v>42246.883784722217</v>
      </c>
      <c r="T3087">
        <f t="shared" si="195"/>
        <v>2015</v>
      </c>
    </row>
    <row r="3088" spans="1:20" ht="49" x14ac:dyDescent="0.25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16.666699999999999</v>
      </c>
      <c r="Q3088" s="11" t="s">
        <v>8315</v>
      </c>
      <c r="R3088" t="s">
        <v>8355</v>
      </c>
      <c r="S3088" s="16">
        <f t="shared" si="194"/>
        <v>42173.67082175926</v>
      </c>
      <c r="T3088">
        <f t="shared" si="195"/>
        <v>2015</v>
      </c>
    </row>
    <row r="3089" spans="1:20" ht="49" x14ac:dyDescent="0.25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>
        <f t="shared" si="195"/>
        <v>2016</v>
      </c>
    </row>
    <row r="3090" spans="1:20" ht="33" x14ac:dyDescent="0.25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>
        <f t="shared" si="195"/>
        <v>2014</v>
      </c>
    </row>
    <row r="3091" spans="1:20" ht="33" x14ac:dyDescent="0.25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130.0889</v>
      </c>
      <c r="Q3091" s="11" t="s">
        <v>8315</v>
      </c>
      <c r="R3091" t="s">
        <v>8355</v>
      </c>
      <c r="S3091" s="16">
        <f t="shared" si="194"/>
        <v>42528.542627314819</v>
      </c>
      <c r="T3091">
        <f t="shared" si="195"/>
        <v>2016</v>
      </c>
    </row>
    <row r="3092" spans="1:20" ht="49" x14ac:dyDescent="0.25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1270.2221999999999</v>
      </c>
      <c r="Q3092" s="11" t="s">
        <v>8315</v>
      </c>
      <c r="R3092" t="s">
        <v>8355</v>
      </c>
      <c r="S3092" s="16">
        <f t="shared" si="194"/>
        <v>42065.818807870368</v>
      </c>
      <c r="T3092">
        <f t="shared" si="195"/>
        <v>2015</v>
      </c>
    </row>
    <row r="3093" spans="1:20" ht="49" x14ac:dyDescent="0.25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88.444400000000002</v>
      </c>
      <c r="Q3093" s="11" t="s">
        <v>8315</v>
      </c>
      <c r="R3093" t="s">
        <v>8355</v>
      </c>
      <c r="S3093" s="16">
        <f t="shared" si="194"/>
        <v>42566.948414351849</v>
      </c>
      <c r="T3093">
        <f t="shared" si="195"/>
        <v>2016</v>
      </c>
    </row>
    <row r="3094" spans="1:20" ht="49" x14ac:dyDescent="0.25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56.342399999999998</v>
      </c>
      <c r="Q3094" s="11" t="s">
        <v>8315</v>
      </c>
      <c r="R3094" t="s">
        <v>8355</v>
      </c>
      <c r="S3094" s="16">
        <f t="shared" si="194"/>
        <v>42255.619351851856</v>
      </c>
      <c r="T3094">
        <f t="shared" si="195"/>
        <v>2015</v>
      </c>
    </row>
    <row r="3095" spans="1:20" ht="49" x14ac:dyDescent="0.25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53.529400000000003</v>
      </c>
      <c r="Q3095" s="11" t="s">
        <v>8315</v>
      </c>
      <c r="R3095" t="s">
        <v>8355</v>
      </c>
      <c r="S3095" s="16">
        <f t="shared" si="194"/>
        <v>41760.909039351849</v>
      </c>
      <c r="T3095">
        <f t="shared" si="195"/>
        <v>2014</v>
      </c>
    </row>
    <row r="3096" spans="1:20" ht="33" x14ac:dyDescent="0.25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>
        <f t="shared" si="195"/>
        <v>2015</v>
      </c>
    </row>
    <row r="3097" spans="1:20" ht="49" x14ac:dyDescent="0.25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>
        <f t="shared" si="195"/>
        <v>2016</v>
      </c>
    </row>
    <row r="3098" spans="1:20" ht="49" x14ac:dyDescent="0.25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56.785699999999999</v>
      </c>
      <c r="Q3098" s="11" t="s">
        <v>8315</v>
      </c>
      <c r="R3098" t="s">
        <v>8355</v>
      </c>
      <c r="S3098" s="16">
        <f t="shared" si="194"/>
        <v>42114.825532407413</v>
      </c>
      <c r="T3098">
        <f t="shared" si="195"/>
        <v>2015</v>
      </c>
    </row>
    <row r="3099" spans="1:20" ht="49" x14ac:dyDescent="0.25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40.833300000000001</v>
      </c>
      <c r="Q3099" s="11" t="s">
        <v>8315</v>
      </c>
      <c r="R3099" t="s">
        <v>8355</v>
      </c>
      <c r="S3099" s="16">
        <f t="shared" si="194"/>
        <v>42629.503483796296</v>
      </c>
      <c r="T3099">
        <f t="shared" si="195"/>
        <v>2016</v>
      </c>
    </row>
    <row r="3100" spans="1:20" ht="49" x14ac:dyDescent="0.25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65.111099999999993</v>
      </c>
      <c r="Q3100" s="11" t="s">
        <v>8315</v>
      </c>
      <c r="R3100" t="s">
        <v>8355</v>
      </c>
      <c r="S3100" s="16">
        <f t="shared" si="194"/>
        <v>42359.792233796295</v>
      </c>
      <c r="T3100">
        <f t="shared" si="195"/>
        <v>2015</v>
      </c>
    </row>
    <row r="3101" spans="1:20" ht="49" x14ac:dyDescent="0.25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>
        <f t="shared" si="195"/>
        <v>2016</v>
      </c>
    </row>
    <row r="3102" spans="1:20" ht="49" x14ac:dyDescent="0.25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140.5385</v>
      </c>
      <c r="Q3102" s="11" t="s">
        <v>8315</v>
      </c>
      <c r="R3102" t="s">
        <v>8355</v>
      </c>
      <c r="S3102" s="16">
        <f t="shared" si="194"/>
        <v>41902.622395833336</v>
      </c>
      <c r="T3102">
        <f t="shared" si="195"/>
        <v>2014</v>
      </c>
    </row>
    <row r="3103" spans="1:20" ht="49" x14ac:dyDescent="0.25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>
        <f t="shared" si="195"/>
        <v>2015</v>
      </c>
    </row>
    <row r="3104" spans="1:20" ht="49" x14ac:dyDescent="0.25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69.533299999999997</v>
      </c>
      <c r="Q3104" s="11" t="s">
        <v>8315</v>
      </c>
      <c r="R3104" t="s">
        <v>8355</v>
      </c>
      <c r="S3104" s="16">
        <f t="shared" si="194"/>
        <v>42555.340486111112</v>
      </c>
      <c r="T3104">
        <f t="shared" si="195"/>
        <v>2016</v>
      </c>
    </row>
    <row r="3105" spans="1:20" ht="33" x14ac:dyDescent="0.25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>
        <f t="shared" si="195"/>
        <v>2015</v>
      </c>
    </row>
    <row r="3106" spans="1:20" ht="49" x14ac:dyDescent="0.25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>
        <f t="shared" si="195"/>
        <v>2015</v>
      </c>
    </row>
    <row r="3107" spans="1:20" ht="49" x14ac:dyDescent="0.25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79.870999999999995</v>
      </c>
      <c r="Q3107" s="11" t="s">
        <v>8315</v>
      </c>
      <c r="R3107" t="s">
        <v>8355</v>
      </c>
      <c r="S3107" s="16">
        <f t="shared" si="194"/>
        <v>41876.718935185185</v>
      </c>
      <c r="T3107">
        <f t="shared" si="195"/>
        <v>2014</v>
      </c>
    </row>
    <row r="3108" spans="1:20" ht="49" x14ac:dyDescent="0.25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>
        <f t="shared" si="195"/>
        <v>2015</v>
      </c>
    </row>
    <row r="3109" spans="1:20" ht="49" x14ac:dyDescent="0.25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272.58620000000002</v>
      </c>
      <c r="Q3109" s="11" t="s">
        <v>8315</v>
      </c>
      <c r="R3109" t="s">
        <v>8355</v>
      </c>
      <c r="S3109" s="16">
        <f t="shared" si="194"/>
        <v>42128.814247685179</v>
      </c>
      <c r="T3109">
        <f t="shared" si="195"/>
        <v>2015</v>
      </c>
    </row>
    <row r="3110" spans="1:20" ht="17" x14ac:dyDescent="0.25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>
        <f t="shared" si="195"/>
        <v>2015</v>
      </c>
    </row>
    <row r="3111" spans="1:20" ht="49" x14ac:dyDescent="0.25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58.184199999999997</v>
      </c>
      <c r="Q3111" s="11" t="s">
        <v>8315</v>
      </c>
      <c r="R3111" t="s">
        <v>8355</v>
      </c>
      <c r="S3111" s="16">
        <f t="shared" si="194"/>
        <v>41844.125115740739</v>
      </c>
      <c r="T3111">
        <f t="shared" si="195"/>
        <v>2014</v>
      </c>
    </row>
    <row r="3112" spans="1:20" ht="49" x14ac:dyDescent="0.25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>
        <f t="shared" si="195"/>
        <v>2017</v>
      </c>
    </row>
    <row r="3113" spans="1:20" ht="33" x14ac:dyDescent="0.25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70.1053</v>
      </c>
      <c r="Q3113" s="11" t="s">
        <v>8315</v>
      </c>
      <c r="R3113" t="s">
        <v>8355</v>
      </c>
      <c r="S3113" s="16">
        <f t="shared" si="194"/>
        <v>41885.595138888886</v>
      </c>
      <c r="T3113">
        <f t="shared" si="195"/>
        <v>2014</v>
      </c>
    </row>
    <row r="3114" spans="1:20" ht="49" x14ac:dyDescent="0.25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57.8889</v>
      </c>
      <c r="Q3114" s="11" t="s">
        <v>8315</v>
      </c>
      <c r="R3114" t="s">
        <v>8355</v>
      </c>
      <c r="S3114" s="16">
        <f t="shared" si="194"/>
        <v>42615.121921296297</v>
      </c>
      <c r="T3114">
        <f t="shared" si="195"/>
        <v>2016</v>
      </c>
    </row>
    <row r="3115" spans="1:20" ht="49" x14ac:dyDescent="0.25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125.27030000000001</v>
      </c>
      <c r="Q3115" s="11" t="s">
        <v>8315</v>
      </c>
      <c r="R3115" t="s">
        <v>8355</v>
      </c>
      <c r="S3115" s="16">
        <f t="shared" si="194"/>
        <v>42081.731273148151</v>
      </c>
      <c r="T3115">
        <f t="shared" si="195"/>
        <v>2015</v>
      </c>
    </row>
    <row r="3116" spans="1:20" ht="49" x14ac:dyDescent="0.25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>
        <f t="shared" si="195"/>
        <v>2014</v>
      </c>
    </row>
    <row r="3117" spans="1:20" ht="49" x14ac:dyDescent="0.25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>
        <f t="shared" si="195"/>
        <v>2016</v>
      </c>
    </row>
    <row r="3118" spans="1:20" ht="49" x14ac:dyDescent="0.25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>
        <f t="shared" si="195"/>
        <v>2015</v>
      </c>
    </row>
    <row r="3119" spans="1:20" ht="49" x14ac:dyDescent="0.25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>
        <f t="shared" si="195"/>
        <v>2016</v>
      </c>
    </row>
    <row r="3120" spans="1:20" ht="33" x14ac:dyDescent="0.25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>
        <f t="shared" si="195"/>
        <v>2016</v>
      </c>
    </row>
    <row r="3121" spans="1:20" ht="49" x14ac:dyDescent="0.25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>
        <f t="shared" si="195"/>
        <v>2015</v>
      </c>
    </row>
    <row r="3122" spans="1:20" ht="49" x14ac:dyDescent="0.25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>
        <f t="shared" si="195"/>
        <v>2016</v>
      </c>
    </row>
    <row r="3123" spans="1:20" ht="33" x14ac:dyDescent="0.25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>
        <f t="shared" si="195"/>
        <v>2014</v>
      </c>
    </row>
    <row r="3124" spans="1:20" ht="17" x14ac:dyDescent="0.25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>
        <f t="shared" si="195"/>
        <v>2016</v>
      </c>
    </row>
    <row r="3125" spans="1:20" ht="49" x14ac:dyDescent="0.25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244.80459999999999</v>
      </c>
      <c r="Q3125" s="11" t="s">
        <v>8315</v>
      </c>
      <c r="R3125" t="s">
        <v>8355</v>
      </c>
      <c r="S3125" s="16">
        <f t="shared" si="194"/>
        <v>42530.993032407408</v>
      </c>
      <c r="T3125">
        <f t="shared" si="195"/>
        <v>2016</v>
      </c>
    </row>
    <row r="3126" spans="1:20" ht="33" x14ac:dyDescent="0.25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>
        <f t="shared" si="195"/>
        <v>2014</v>
      </c>
    </row>
    <row r="3127" spans="1:20" ht="17" x14ac:dyDescent="0.25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>
        <f t="shared" si="195"/>
        <v>2015</v>
      </c>
    </row>
    <row r="3128" spans="1:20" ht="81" x14ac:dyDescent="0.25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61.176499999999997</v>
      </c>
      <c r="Q3128" s="11" t="s">
        <v>8315</v>
      </c>
      <c r="R3128" t="s">
        <v>8355</v>
      </c>
      <c r="S3128" s="16">
        <f t="shared" si="194"/>
        <v>42427.01807870371</v>
      </c>
      <c r="T3128">
        <f t="shared" si="195"/>
        <v>2016</v>
      </c>
    </row>
    <row r="3129" spans="1:20" ht="49" x14ac:dyDescent="0.25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>
        <f t="shared" si="195"/>
        <v>2015</v>
      </c>
    </row>
    <row r="3130" spans="1:20" ht="49" x14ac:dyDescent="0.25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139.23929999999999</v>
      </c>
      <c r="Q3130" s="11" t="s">
        <v>8315</v>
      </c>
      <c r="R3130" t="s">
        <v>8316</v>
      </c>
      <c r="S3130" s="16">
        <f t="shared" si="194"/>
        <v>42780.825706018513</v>
      </c>
      <c r="T3130">
        <f t="shared" si="195"/>
        <v>2017</v>
      </c>
    </row>
    <row r="3131" spans="1:20" ht="49" x14ac:dyDescent="0.25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>
        <f t="shared" si="195"/>
        <v>2017</v>
      </c>
    </row>
    <row r="3132" spans="1:20" ht="33" x14ac:dyDescent="0.25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>
        <f t="shared" si="195"/>
        <v>2017</v>
      </c>
    </row>
    <row r="3133" spans="1:20" ht="33" x14ac:dyDescent="0.25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>
        <f t="shared" si="195"/>
        <v>2017</v>
      </c>
    </row>
    <row r="3134" spans="1:20" ht="33" x14ac:dyDescent="0.25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>
        <f t="shared" si="195"/>
        <v>2017</v>
      </c>
    </row>
    <row r="3135" spans="1:20" ht="49" x14ac:dyDescent="0.25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>
        <f t="shared" si="195"/>
        <v>2017</v>
      </c>
    </row>
    <row r="3136" spans="1:20" ht="49" x14ac:dyDescent="0.25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>
        <f t="shared" si="195"/>
        <v>2017</v>
      </c>
    </row>
    <row r="3137" spans="1:20" ht="49" x14ac:dyDescent="0.25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23.142900000000001</v>
      </c>
      <c r="Q3137" s="11" t="s">
        <v>8315</v>
      </c>
      <c r="R3137" t="s">
        <v>8316</v>
      </c>
      <c r="S3137" s="16">
        <f t="shared" si="194"/>
        <v>42807.151863425926</v>
      </c>
      <c r="T3137">
        <f t="shared" si="195"/>
        <v>2017</v>
      </c>
    </row>
    <row r="3138" spans="1:20" ht="49" x14ac:dyDescent="0.25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IFERROR(ROUND(E3138/L3138,4),0)</f>
        <v>29.045500000000001</v>
      </c>
      <c r="Q3138" s="11" t="s">
        <v>8315</v>
      </c>
      <c r="R3138" t="s">
        <v>8316</v>
      </c>
      <c r="S3138" s="16">
        <f t="shared" ref="S3138:S3201" si="198">(((J3138/60)/60)/24)+DATE(1970,1,1)</f>
        <v>42789.462430555555</v>
      </c>
      <c r="T3138">
        <f t="shared" si="195"/>
        <v>2017</v>
      </c>
    </row>
    <row r="3139" spans="1:20" ht="33" x14ac:dyDescent="0.25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16">
        <f t="shared" si="198"/>
        <v>42807.885057870371</v>
      </c>
      <c r="T3139">
        <f t="shared" ref="T3139:T3202" si="199">YEAR(S3139)</f>
        <v>2017</v>
      </c>
    </row>
    <row r="3140" spans="1:20" ht="65" x14ac:dyDescent="0.25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>
        <f t="shared" si="199"/>
        <v>2017</v>
      </c>
    </row>
    <row r="3141" spans="1:20" ht="49" x14ac:dyDescent="0.25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>
        <f t="shared" si="199"/>
        <v>2017</v>
      </c>
    </row>
    <row r="3142" spans="1:20" ht="49" x14ac:dyDescent="0.25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>
        <f t="shared" si="199"/>
        <v>2017</v>
      </c>
    </row>
    <row r="3143" spans="1:20" ht="65" x14ac:dyDescent="0.25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>
        <f t="shared" si="199"/>
        <v>2017</v>
      </c>
    </row>
    <row r="3144" spans="1:20" ht="49" x14ac:dyDescent="0.25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>
        <f t="shared" si="199"/>
        <v>2017</v>
      </c>
    </row>
    <row r="3145" spans="1:20" ht="65" x14ac:dyDescent="0.25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>
        <f t="shared" si="199"/>
        <v>2017</v>
      </c>
    </row>
    <row r="3146" spans="1:20" ht="65" x14ac:dyDescent="0.25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251.33330000000001</v>
      </c>
      <c r="Q3146" s="11" t="s">
        <v>8315</v>
      </c>
      <c r="R3146" t="s">
        <v>8316</v>
      </c>
      <c r="S3146" s="16">
        <f t="shared" si="198"/>
        <v>42796.538275462968</v>
      </c>
      <c r="T3146">
        <f t="shared" si="199"/>
        <v>2017</v>
      </c>
    </row>
    <row r="3147" spans="1:20" ht="33" x14ac:dyDescent="0.25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>
        <f t="shared" si="199"/>
        <v>2017</v>
      </c>
    </row>
    <row r="3148" spans="1:20" ht="33" x14ac:dyDescent="0.25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>
        <f t="shared" si="199"/>
        <v>2017</v>
      </c>
    </row>
    <row r="3149" spans="1:20" ht="49" x14ac:dyDescent="0.25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110.35209999999999</v>
      </c>
      <c r="Q3149" s="11" t="s">
        <v>8315</v>
      </c>
      <c r="R3149" t="s">
        <v>8316</v>
      </c>
      <c r="S3149" s="16">
        <f t="shared" si="198"/>
        <v>41909.969386574077</v>
      </c>
      <c r="T3149">
        <f t="shared" si="199"/>
        <v>2014</v>
      </c>
    </row>
    <row r="3150" spans="1:20" ht="33" x14ac:dyDescent="0.25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41.421100000000003</v>
      </c>
      <c r="Q3150" s="11" t="s">
        <v>8315</v>
      </c>
      <c r="R3150" t="s">
        <v>8316</v>
      </c>
      <c r="S3150" s="16">
        <f t="shared" si="198"/>
        <v>41891.665324074071</v>
      </c>
      <c r="T3150">
        <f t="shared" si="199"/>
        <v>2014</v>
      </c>
    </row>
    <row r="3151" spans="1:20" ht="49" x14ac:dyDescent="0.25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>
        <f t="shared" si="199"/>
        <v>2012</v>
      </c>
    </row>
    <row r="3152" spans="1:20" ht="65" x14ac:dyDescent="0.25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33.990400000000001</v>
      </c>
      <c r="Q3152" s="11" t="s">
        <v>8315</v>
      </c>
      <c r="R3152" t="s">
        <v>8316</v>
      </c>
      <c r="S3152" s="16">
        <f t="shared" si="198"/>
        <v>40478.263923611114</v>
      </c>
      <c r="T3152">
        <f t="shared" si="199"/>
        <v>2010</v>
      </c>
    </row>
    <row r="3153" spans="1:20" ht="33" x14ac:dyDescent="0.25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103.35290000000001</v>
      </c>
      <c r="Q3153" s="11" t="s">
        <v>8315</v>
      </c>
      <c r="R3153" t="s">
        <v>8316</v>
      </c>
      <c r="S3153" s="16">
        <f t="shared" si="198"/>
        <v>41862.83997685185</v>
      </c>
      <c r="T3153">
        <f t="shared" si="199"/>
        <v>2014</v>
      </c>
    </row>
    <row r="3154" spans="1:20" ht="49" x14ac:dyDescent="0.25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34.790999999999997</v>
      </c>
      <c r="Q3154" s="11" t="s">
        <v>8315</v>
      </c>
      <c r="R3154" t="s">
        <v>8316</v>
      </c>
      <c r="S3154" s="16">
        <f t="shared" si="198"/>
        <v>41550.867673611108</v>
      </c>
      <c r="T3154">
        <f t="shared" si="199"/>
        <v>2013</v>
      </c>
    </row>
    <row r="3155" spans="1:20" ht="49" x14ac:dyDescent="0.25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41.773899999999998</v>
      </c>
      <c r="Q3155" s="11" t="s">
        <v>8315</v>
      </c>
      <c r="R3155" t="s">
        <v>8316</v>
      </c>
      <c r="S3155" s="16">
        <f t="shared" si="198"/>
        <v>40633.154363425929</v>
      </c>
      <c r="T3155">
        <f t="shared" si="199"/>
        <v>2011</v>
      </c>
    </row>
    <row r="3156" spans="1:20" ht="49" x14ac:dyDescent="0.25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64.268299999999996</v>
      </c>
      <c r="Q3156" s="11" t="s">
        <v>8315</v>
      </c>
      <c r="R3156" t="s">
        <v>8316</v>
      </c>
      <c r="S3156" s="16">
        <f t="shared" si="198"/>
        <v>40970.875671296293</v>
      </c>
      <c r="T3156">
        <f t="shared" si="199"/>
        <v>2012</v>
      </c>
    </row>
    <row r="3157" spans="1:20" ht="49" x14ac:dyDescent="0.25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31.209399999999999</v>
      </c>
      <c r="Q3157" s="11" t="s">
        <v>8315</v>
      </c>
      <c r="R3157" t="s">
        <v>8316</v>
      </c>
      <c r="S3157" s="16">
        <f t="shared" si="198"/>
        <v>41233.499131944445</v>
      </c>
      <c r="T3157">
        <f t="shared" si="199"/>
        <v>2012</v>
      </c>
    </row>
    <row r="3158" spans="1:20" ht="49" x14ac:dyDescent="0.25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62.921300000000002</v>
      </c>
      <c r="Q3158" s="11" t="s">
        <v>8315</v>
      </c>
      <c r="R3158" t="s">
        <v>8316</v>
      </c>
      <c r="S3158" s="16">
        <f t="shared" si="198"/>
        <v>41026.953055555554</v>
      </c>
      <c r="T3158">
        <f t="shared" si="199"/>
        <v>2012</v>
      </c>
    </row>
    <row r="3159" spans="1:20" ht="33" x14ac:dyDescent="0.25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98.536600000000007</v>
      </c>
      <c r="Q3159" s="11" t="s">
        <v>8315</v>
      </c>
      <c r="R3159" t="s">
        <v>8316</v>
      </c>
      <c r="S3159" s="16">
        <f t="shared" si="198"/>
        <v>41829.788252314815</v>
      </c>
      <c r="T3159">
        <f t="shared" si="199"/>
        <v>2014</v>
      </c>
    </row>
    <row r="3160" spans="1:20" ht="33" x14ac:dyDescent="0.25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82.608699999999999</v>
      </c>
      <c r="Q3160" s="11" t="s">
        <v>8315</v>
      </c>
      <c r="R3160" t="s">
        <v>8316</v>
      </c>
      <c r="S3160" s="16">
        <f t="shared" si="198"/>
        <v>41447.839722222219</v>
      </c>
      <c r="T3160">
        <f t="shared" si="199"/>
        <v>2013</v>
      </c>
    </row>
    <row r="3161" spans="1:20" ht="33" x14ac:dyDescent="0.25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38.504199999999997</v>
      </c>
      <c r="Q3161" s="11" t="s">
        <v>8315</v>
      </c>
      <c r="R3161" t="s">
        <v>8316</v>
      </c>
      <c r="S3161" s="16">
        <f t="shared" si="198"/>
        <v>40884.066678240742</v>
      </c>
      <c r="T3161">
        <f t="shared" si="199"/>
        <v>2011</v>
      </c>
    </row>
    <row r="3162" spans="1:20" ht="49" x14ac:dyDescent="0.25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80.157899999999998</v>
      </c>
      <c r="Q3162" s="11" t="s">
        <v>8315</v>
      </c>
      <c r="R3162" t="s">
        <v>8316</v>
      </c>
      <c r="S3162" s="16">
        <f t="shared" si="198"/>
        <v>41841.26489583333</v>
      </c>
      <c r="T3162">
        <f t="shared" si="199"/>
        <v>2014</v>
      </c>
    </row>
    <row r="3163" spans="1:20" ht="49" x14ac:dyDescent="0.25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28.4054</v>
      </c>
      <c r="Q3163" s="11" t="s">
        <v>8315</v>
      </c>
      <c r="R3163" t="s">
        <v>8316</v>
      </c>
      <c r="S3163" s="16">
        <f t="shared" si="198"/>
        <v>41897.536134259259</v>
      </c>
      <c r="T3163">
        <f t="shared" si="199"/>
        <v>2014</v>
      </c>
    </row>
    <row r="3164" spans="1:20" ht="49" x14ac:dyDescent="0.25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80.730199999999996</v>
      </c>
      <c r="Q3164" s="11" t="s">
        <v>8315</v>
      </c>
      <c r="R3164" t="s">
        <v>8316</v>
      </c>
      <c r="S3164" s="16">
        <f t="shared" si="198"/>
        <v>41799.685902777775</v>
      </c>
      <c r="T3164">
        <f t="shared" si="199"/>
        <v>2014</v>
      </c>
    </row>
    <row r="3165" spans="1:20" ht="49" x14ac:dyDescent="0.25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200.6944</v>
      </c>
      <c r="Q3165" s="11" t="s">
        <v>8315</v>
      </c>
      <c r="R3165" t="s">
        <v>8316</v>
      </c>
      <c r="S3165" s="16">
        <f t="shared" si="198"/>
        <v>41775.753761574073</v>
      </c>
      <c r="T3165">
        <f t="shared" si="199"/>
        <v>2014</v>
      </c>
    </row>
    <row r="3166" spans="1:20" ht="49" x14ac:dyDescent="0.25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37.591500000000003</v>
      </c>
      <c r="Q3166" s="11" t="s">
        <v>8315</v>
      </c>
      <c r="R3166" t="s">
        <v>8316</v>
      </c>
      <c r="S3166" s="16">
        <f t="shared" si="198"/>
        <v>41766.80572916667</v>
      </c>
      <c r="T3166">
        <f t="shared" si="199"/>
        <v>2014</v>
      </c>
    </row>
    <row r="3167" spans="1:20" ht="49" x14ac:dyDescent="0.25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58.095199999999998</v>
      </c>
      <c r="Q3167" s="11" t="s">
        <v>8315</v>
      </c>
      <c r="R3167" t="s">
        <v>8316</v>
      </c>
      <c r="S3167" s="16">
        <f t="shared" si="198"/>
        <v>40644.159259259257</v>
      </c>
      <c r="T3167">
        <f t="shared" si="199"/>
        <v>2011</v>
      </c>
    </row>
    <row r="3168" spans="1:20" ht="49" x14ac:dyDescent="0.25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60.300899999999999</v>
      </c>
      <c r="Q3168" s="11" t="s">
        <v>8315</v>
      </c>
      <c r="R3168" t="s">
        <v>8316</v>
      </c>
      <c r="S3168" s="16">
        <f t="shared" si="198"/>
        <v>41940.69158564815</v>
      </c>
      <c r="T3168">
        <f t="shared" si="199"/>
        <v>2014</v>
      </c>
    </row>
    <row r="3169" spans="1:20" ht="33" x14ac:dyDescent="0.25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63.363599999999998</v>
      </c>
      <c r="Q3169" s="11" t="s">
        <v>8315</v>
      </c>
      <c r="R3169" t="s">
        <v>8316</v>
      </c>
      <c r="S3169" s="16">
        <f t="shared" si="198"/>
        <v>41839.175706018519</v>
      </c>
      <c r="T3169">
        <f t="shared" si="199"/>
        <v>2014</v>
      </c>
    </row>
    <row r="3170" spans="1:20" ht="49" x14ac:dyDescent="0.25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50.901600000000002</v>
      </c>
      <c r="Q3170" s="11" t="s">
        <v>8315</v>
      </c>
      <c r="R3170" t="s">
        <v>8316</v>
      </c>
      <c r="S3170" s="16">
        <f t="shared" si="198"/>
        <v>41772.105937500004</v>
      </c>
      <c r="T3170">
        <f t="shared" si="199"/>
        <v>2014</v>
      </c>
    </row>
    <row r="3171" spans="1:20" ht="33" x14ac:dyDescent="0.25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>
        <f t="shared" si="199"/>
        <v>2013</v>
      </c>
    </row>
    <row r="3172" spans="1:20" ht="33" x14ac:dyDescent="0.25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31.619700000000002</v>
      </c>
      <c r="Q3172" s="11" t="s">
        <v>8315</v>
      </c>
      <c r="R3172" t="s">
        <v>8316</v>
      </c>
      <c r="S3172" s="16">
        <f t="shared" si="198"/>
        <v>41789.080370370371</v>
      </c>
      <c r="T3172">
        <f t="shared" si="199"/>
        <v>2014</v>
      </c>
    </row>
    <row r="3173" spans="1:20" ht="49" x14ac:dyDescent="0.25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65.102599999999995</v>
      </c>
      <c r="Q3173" s="11" t="s">
        <v>8315</v>
      </c>
      <c r="R3173" t="s">
        <v>8316</v>
      </c>
      <c r="S3173" s="16">
        <f t="shared" si="198"/>
        <v>42466.608310185184</v>
      </c>
      <c r="T3173">
        <f t="shared" si="199"/>
        <v>2016</v>
      </c>
    </row>
    <row r="3174" spans="1:20" ht="49" x14ac:dyDescent="0.25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79.310299999999998</v>
      </c>
      <c r="Q3174" s="11" t="s">
        <v>8315</v>
      </c>
      <c r="R3174" t="s">
        <v>8316</v>
      </c>
      <c r="S3174" s="16">
        <f t="shared" si="198"/>
        <v>40923.729953703703</v>
      </c>
      <c r="T3174">
        <f t="shared" si="199"/>
        <v>2012</v>
      </c>
    </row>
    <row r="3175" spans="1:20" ht="49" x14ac:dyDescent="0.25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139.1892</v>
      </c>
      <c r="Q3175" s="11" t="s">
        <v>8315</v>
      </c>
      <c r="R3175" t="s">
        <v>8316</v>
      </c>
      <c r="S3175" s="16">
        <f t="shared" si="198"/>
        <v>41878.878379629627</v>
      </c>
      <c r="T3175">
        <f t="shared" si="199"/>
        <v>2014</v>
      </c>
    </row>
    <row r="3176" spans="1:20" ht="49" x14ac:dyDescent="0.25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131.91300000000001</v>
      </c>
      <c r="Q3176" s="11" t="s">
        <v>8315</v>
      </c>
      <c r="R3176" t="s">
        <v>8316</v>
      </c>
      <c r="S3176" s="16">
        <f t="shared" si="198"/>
        <v>41862.864675925928</v>
      </c>
      <c r="T3176">
        <f t="shared" si="199"/>
        <v>2014</v>
      </c>
    </row>
    <row r="3177" spans="1:20" ht="49" x14ac:dyDescent="0.25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>
        <f t="shared" si="199"/>
        <v>2010</v>
      </c>
    </row>
    <row r="3178" spans="1:20" ht="49" x14ac:dyDescent="0.25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39.672699999999999</v>
      </c>
      <c r="Q3178" s="11" t="s">
        <v>8315</v>
      </c>
      <c r="R3178" t="s">
        <v>8316</v>
      </c>
      <c r="S3178" s="16">
        <f t="shared" si="198"/>
        <v>41477.930914351848</v>
      </c>
      <c r="T3178">
        <f t="shared" si="199"/>
        <v>2013</v>
      </c>
    </row>
    <row r="3179" spans="1:20" ht="49" x14ac:dyDescent="0.25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57.548999999999999</v>
      </c>
      <c r="Q3179" s="11" t="s">
        <v>8315</v>
      </c>
      <c r="R3179" t="s">
        <v>8316</v>
      </c>
      <c r="S3179" s="16">
        <f t="shared" si="198"/>
        <v>41781.666770833333</v>
      </c>
      <c r="T3179">
        <f t="shared" si="199"/>
        <v>2014</v>
      </c>
    </row>
    <row r="3180" spans="1:20" ht="49" x14ac:dyDescent="0.25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33.025599999999997</v>
      </c>
      <c r="Q3180" s="11" t="s">
        <v>8315</v>
      </c>
      <c r="R3180" t="s">
        <v>8316</v>
      </c>
      <c r="S3180" s="16">
        <f t="shared" si="198"/>
        <v>41806.605034722219</v>
      </c>
      <c r="T3180">
        <f t="shared" si="199"/>
        <v>2014</v>
      </c>
    </row>
    <row r="3181" spans="1:20" ht="33" x14ac:dyDescent="0.25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77.335800000000006</v>
      </c>
      <c r="Q3181" s="11" t="s">
        <v>8315</v>
      </c>
      <c r="R3181" t="s">
        <v>8316</v>
      </c>
      <c r="S3181" s="16">
        <f t="shared" si="198"/>
        <v>41375.702210648145</v>
      </c>
      <c r="T3181">
        <f t="shared" si="199"/>
        <v>2013</v>
      </c>
    </row>
    <row r="3182" spans="1:20" ht="49" x14ac:dyDescent="0.25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31.933299999999999</v>
      </c>
      <c r="Q3182" s="11" t="s">
        <v>8315</v>
      </c>
      <c r="R3182" t="s">
        <v>8316</v>
      </c>
      <c r="S3182" s="16">
        <f t="shared" si="198"/>
        <v>41780.412604166668</v>
      </c>
      <c r="T3182">
        <f t="shared" si="199"/>
        <v>2014</v>
      </c>
    </row>
    <row r="3183" spans="1:20" ht="49" x14ac:dyDescent="0.25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36.333300000000001</v>
      </c>
      <c r="Q3183" s="11" t="s">
        <v>8315</v>
      </c>
      <c r="R3183" t="s">
        <v>8316</v>
      </c>
      <c r="S3183" s="16">
        <f t="shared" si="198"/>
        <v>41779.310034722221</v>
      </c>
      <c r="T3183">
        <f t="shared" si="199"/>
        <v>2014</v>
      </c>
    </row>
    <row r="3184" spans="1:20" ht="65" x14ac:dyDescent="0.25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46.7682</v>
      </c>
      <c r="Q3184" s="11" t="s">
        <v>8315</v>
      </c>
      <c r="R3184" t="s">
        <v>8316</v>
      </c>
      <c r="S3184" s="16">
        <f t="shared" si="198"/>
        <v>40883.949317129627</v>
      </c>
      <c r="T3184">
        <f t="shared" si="199"/>
        <v>2011</v>
      </c>
    </row>
    <row r="3185" spans="1:20" ht="49" x14ac:dyDescent="0.25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40.073500000000003</v>
      </c>
      <c r="Q3185" s="11" t="s">
        <v>8315</v>
      </c>
      <c r="R3185" t="s">
        <v>8316</v>
      </c>
      <c r="S3185" s="16">
        <f t="shared" si="198"/>
        <v>41491.79478009259</v>
      </c>
      <c r="T3185">
        <f t="shared" si="199"/>
        <v>2013</v>
      </c>
    </row>
    <row r="3186" spans="1:20" ht="49" x14ac:dyDescent="0.25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100.2174</v>
      </c>
      <c r="Q3186" s="11" t="s">
        <v>8315</v>
      </c>
      <c r="R3186" t="s">
        <v>8316</v>
      </c>
      <c r="S3186" s="16">
        <f t="shared" si="198"/>
        <v>41791.993414351848</v>
      </c>
      <c r="T3186">
        <f t="shared" si="199"/>
        <v>2014</v>
      </c>
    </row>
    <row r="3187" spans="1:20" ht="49" x14ac:dyDescent="0.25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41.666699999999999</v>
      </c>
      <c r="Q3187" s="11" t="s">
        <v>8315</v>
      </c>
      <c r="R3187" t="s">
        <v>8316</v>
      </c>
      <c r="S3187" s="16">
        <f t="shared" si="198"/>
        <v>41829.977326388893</v>
      </c>
      <c r="T3187">
        <f t="shared" si="199"/>
        <v>2014</v>
      </c>
    </row>
    <row r="3188" spans="1:20" ht="49" x14ac:dyDescent="0.25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46.714300000000001</v>
      </c>
      <c r="Q3188" s="11" t="s">
        <v>8315</v>
      </c>
      <c r="R3188" t="s">
        <v>8316</v>
      </c>
      <c r="S3188" s="16">
        <f t="shared" si="198"/>
        <v>41868.924050925925</v>
      </c>
      <c r="T3188">
        <f t="shared" si="199"/>
        <v>2014</v>
      </c>
    </row>
    <row r="3189" spans="1:20" ht="49" x14ac:dyDescent="0.25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71.491799999999998</v>
      </c>
      <c r="Q3189" s="11" t="s">
        <v>8315</v>
      </c>
      <c r="R3189" t="s">
        <v>8316</v>
      </c>
      <c r="S3189" s="16">
        <f t="shared" si="198"/>
        <v>41835.666354166664</v>
      </c>
      <c r="T3189">
        <f t="shared" si="199"/>
        <v>2014</v>
      </c>
    </row>
    <row r="3190" spans="1:20" ht="49" x14ac:dyDescent="0.25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14.4444</v>
      </c>
      <c r="Q3190" s="11" t="s">
        <v>8315</v>
      </c>
      <c r="R3190" t="s">
        <v>8357</v>
      </c>
      <c r="S3190" s="16">
        <f t="shared" si="198"/>
        <v>42144.415532407409</v>
      </c>
      <c r="T3190">
        <f t="shared" si="199"/>
        <v>2015</v>
      </c>
    </row>
    <row r="3191" spans="1:20" ht="49" x14ac:dyDescent="0.25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356.84210000000002</v>
      </c>
      <c r="Q3191" s="11" t="s">
        <v>8315</v>
      </c>
      <c r="R3191" t="s">
        <v>8357</v>
      </c>
      <c r="S3191" s="16">
        <f t="shared" si="198"/>
        <v>42118.346435185187</v>
      </c>
      <c r="T3191">
        <f t="shared" si="199"/>
        <v>2015</v>
      </c>
    </row>
    <row r="3192" spans="1:20" ht="49" x14ac:dyDescent="0.25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>
        <f t="shared" si="199"/>
        <v>2016</v>
      </c>
    </row>
    <row r="3193" spans="1:20" ht="49" x14ac:dyDescent="0.25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>
        <f t="shared" si="199"/>
        <v>2016</v>
      </c>
    </row>
    <row r="3194" spans="1:20" ht="49" x14ac:dyDescent="0.25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>
        <f t="shared" si="199"/>
        <v>2015</v>
      </c>
    </row>
    <row r="3195" spans="1:20" ht="49" x14ac:dyDescent="0.25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24.458300000000001</v>
      </c>
      <c r="Q3195" s="11" t="s">
        <v>8315</v>
      </c>
      <c r="R3195" t="s">
        <v>8357</v>
      </c>
      <c r="S3195" s="16">
        <f t="shared" si="198"/>
        <v>42010.968240740738</v>
      </c>
      <c r="T3195">
        <f t="shared" si="199"/>
        <v>2015</v>
      </c>
    </row>
    <row r="3196" spans="1:20" ht="49" x14ac:dyDescent="0.25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>
        <f t="shared" si="199"/>
        <v>2015</v>
      </c>
    </row>
    <row r="3197" spans="1:20" ht="49" x14ac:dyDescent="0.25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53.076900000000002</v>
      </c>
      <c r="Q3197" s="11" t="s">
        <v>8315</v>
      </c>
      <c r="R3197" t="s">
        <v>8357</v>
      </c>
      <c r="S3197" s="16">
        <f t="shared" si="198"/>
        <v>42017.594236111108</v>
      </c>
      <c r="T3197">
        <f t="shared" si="199"/>
        <v>2015</v>
      </c>
    </row>
    <row r="3198" spans="1:20" ht="49" x14ac:dyDescent="0.25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>
        <f t="shared" si="199"/>
        <v>2015</v>
      </c>
    </row>
    <row r="3199" spans="1:20" ht="33" x14ac:dyDescent="0.25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>
        <f t="shared" si="199"/>
        <v>2015</v>
      </c>
    </row>
    <row r="3200" spans="1:20" ht="49" x14ac:dyDescent="0.25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36.666699999999999</v>
      </c>
      <c r="Q3200" s="11" t="s">
        <v>8315</v>
      </c>
      <c r="R3200" t="s">
        <v>8357</v>
      </c>
      <c r="S3200" s="16">
        <f t="shared" si="198"/>
        <v>42013.424502314811</v>
      </c>
      <c r="T3200">
        <f t="shared" si="199"/>
        <v>2015</v>
      </c>
    </row>
    <row r="3201" spans="1:20" ht="49" x14ac:dyDescent="0.25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49.207500000000003</v>
      </c>
      <c r="Q3201" s="11" t="s">
        <v>8315</v>
      </c>
      <c r="R3201" t="s">
        <v>8357</v>
      </c>
      <c r="S3201" s="16">
        <f t="shared" si="198"/>
        <v>41858.761782407404</v>
      </c>
      <c r="T3201">
        <f t="shared" si="199"/>
        <v>2014</v>
      </c>
    </row>
    <row r="3202" spans="1:20" ht="49" x14ac:dyDescent="0.25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IFERROR(ROUND(E3202/L3202,4),0)</f>
        <v>1</v>
      </c>
      <c r="Q3202" s="11" t="s">
        <v>8315</v>
      </c>
      <c r="R3202" t="s">
        <v>8357</v>
      </c>
      <c r="S3202" s="16">
        <f t="shared" ref="S3202:S3265" si="202">(((J3202/60)/60)/24)+DATE(1970,1,1)</f>
        <v>42460.320613425924</v>
      </c>
      <c r="T3202">
        <f t="shared" si="199"/>
        <v>2016</v>
      </c>
    </row>
    <row r="3203" spans="1:20" ht="49" x14ac:dyDescent="0.25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6">
        <f t="shared" si="202"/>
        <v>41861.767094907409</v>
      </c>
      <c r="T3203">
        <f t="shared" ref="T3203:T3266" si="203">YEAR(S3203)</f>
        <v>2014</v>
      </c>
    </row>
    <row r="3204" spans="1:20" ht="49" x14ac:dyDescent="0.25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>
        <f t="shared" si="203"/>
        <v>2015</v>
      </c>
    </row>
    <row r="3205" spans="1:20" ht="33" x14ac:dyDescent="0.25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41.666699999999999</v>
      </c>
      <c r="Q3205" s="11" t="s">
        <v>8315</v>
      </c>
      <c r="R3205" t="s">
        <v>8357</v>
      </c>
      <c r="S3205" s="16">
        <f t="shared" si="202"/>
        <v>42242.988680555558</v>
      </c>
      <c r="T3205">
        <f t="shared" si="203"/>
        <v>2015</v>
      </c>
    </row>
    <row r="3206" spans="1:20" ht="49" x14ac:dyDescent="0.25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>
        <f t="shared" si="203"/>
        <v>2015</v>
      </c>
    </row>
    <row r="3207" spans="1:20" ht="49" x14ac:dyDescent="0.25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>
        <f t="shared" si="203"/>
        <v>2015</v>
      </c>
    </row>
    <row r="3208" spans="1:20" ht="49" x14ac:dyDescent="0.25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>
        <f t="shared" si="203"/>
        <v>2015</v>
      </c>
    </row>
    <row r="3209" spans="1:20" ht="49" x14ac:dyDescent="0.25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70.833299999999994</v>
      </c>
      <c r="Q3209" s="11" t="s">
        <v>8315</v>
      </c>
      <c r="R3209" t="s">
        <v>8357</v>
      </c>
      <c r="S3209" s="16">
        <f t="shared" si="202"/>
        <v>42057.277858796297</v>
      </c>
      <c r="T3209">
        <f t="shared" si="203"/>
        <v>2015</v>
      </c>
    </row>
    <row r="3210" spans="1:20" ht="49" x14ac:dyDescent="0.25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63.1098</v>
      </c>
      <c r="Q3210" s="11" t="s">
        <v>8315</v>
      </c>
      <c r="R3210" t="s">
        <v>8316</v>
      </c>
      <c r="S3210" s="16">
        <f t="shared" si="202"/>
        <v>41827.605057870373</v>
      </c>
      <c r="T3210">
        <f t="shared" si="203"/>
        <v>2014</v>
      </c>
    </row>
    <row r="3211" spans="1:20" ht="49" x14ac:dyDescent="0.25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50.158000000000001</v>
      </c>
      <c r="Q3211" s="11" t="s">
        <v>8315</v>
      </c>
      <c r="R3211" t="s">
        <v>8316</v>
      </c>
      <c r="S3211" s="16">
        <f t="shared" si="202"/>
        <v>41778.637245370373</v>
      </c>
      <c r="T3211">
        <f t="shared" si="203"/>
        <v>2014</v>
      </c>
    </row>
    <row r="3212" spans="1:20" ht="49" x14ac:dyDescent="0.25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62.883299999999998</v>
      </c>
      <c r="Q3212" s="11" t="s">
        <v>8315</v>
      </c>
      <c r="R3212" t="s">
        <v>8316</v>
      </c>
      <c r="S3212" s="16">
        <f t="shared" si="202"/>
        <v>41013.936562499999</v>
      </c>
      <c r="T3212">
        <f t="shared" si="203"/>
        <v>2012</v>
      </c>
    </row>
    <row r="3213" spans="1:20" ht="49" x14ac:dyDescent="0.25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85.531099999999995</v>
      </c>
      <c r="Q3213" s="11" t="s">
        <v>8315</v>
      </c>
      <c r="R3213" t="s">
        <v>8316</v>
      </c>
      <c r="S3213" s="16">
        <f t="shared" si="202"/>
        <v>41834.586574074077</v>
      </c>
      <c r="T3213">
        <f t="shared" si="203"/>
        <v>2014</v>
      </c>
    </row>
    <row r="3214" spans="1:20" ht="33" x14ac:dyDescent="0.25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53.723399999999998</v>
      </c>
      <c r="Q3214" s="11" t="s">
        <v>8315</v>
      </c>
      <c r="R3214" t="s">
        <v>8316</v>
      </c>
      <c r="S3214" s="16">
        <f t="shared" si="202"/>
        <v>41829.795729166668</v>
      </c>
      <c r="T3214">
        <f t="shared" si="203"/>
        <v>2014</v>
      </c>
    </row>
    <row r="3215" spans="1:20" ht="49" x14ac:dyDescent="0.25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127.8085</v>
      </c>
      <c r="Q3215" s="11" t="s">
        <v>8315</v>
      </c>
      <c r="R3215" t="s">
        <v>8316</v>
      </c>
      <c r="S3215" s="16">
        <f t="shared" si="202"/>
        <v>42171.763414351852</v>
      </c>
      <c r="T3215">
        <f t="shared" si="203"/>
        <v>2015</v>
      </c>
    </row>
    <row r="3216" spans="1:20" ht="49" x14ac:dyDescent="0.25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106.57389999999999</v>
      </c>
      <c r="Q3216" s="11" t="s">
        <v>8315</v>
      </c>
      <c r="R3216" t="s">
        <v>8316</v>
      </c>
      <c r="S3216" s="16">
        <f t="shared" si="202"/>
        <v>42337.792511574073</v>
      </c>
      <c r="T3216">
        <f t="shared" si="203"/>
        <v>2015</v>
      </c>
    </row>
    <row r="3217" spans="1:20" ht="65" x14ac:dyDescent="0.25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262.11189999999999</v>
      </c>
      <c r="Q3217" s="11" t="s">
        <v>8315</v>
      </c>
      <c r="R3217" t="s">
        <v>8316</v>
      </c>
      <c r="S3217" s="16">
        <f t="shared" si="202"/>
        <v>42219.665173611109</v>
      </c>
      <c r="T3217">
        <f t="shared" si="203"/>
        <v>2015</v>
      </c>
    </row>
    <row r="3218" spans="1:20" ht="49" x14ac:dyDescent="0.25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57.171399999999998</v>
      </c>
      <c r="Q3218" s="11" t="s">
        <v>8315</v>
      </c>
      <c r="R3218" t="s">
        <v>8316</v>
      </c>
      <c r="S3218" s="16">
        <f t="shared" si="202"/>
        <v>42165.462627314817</v>
      </c>
      <c r="T3218">
        <f t="shared" si="203"/>
        <v>2015</v>
      </c>
    </row>
    <row r="3219" spans="1:20" ht="33" x14ac:dyDescent="0.25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50.201900000000002</v>
      </c>
      <c r="Q3219" s="11" t="s">
        <v>8315</v>
      </c>
      <c r="R3219" t="s">
        <v>8316</v>
      </c>
      <c r="S3219" s="16">
        <f t="shared" si="202"/>
        <v>42648.546111111107</v>
      </c>
      <c r="T3219">
        <f t="shared" si="203"/>
        <v>2016</v>
      </c>
    </row>
    <row r="3220" spans="1:20" ht="49" x14ac:dyDescent="0.25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66.587000000000003</v>
      </c>
      <c r="Q3220" s="11" t="s">
        <v>8315</v>
      </c>
      <c r="R3220" t="s">
        <v>8316</v>
      </c>
      <c r="S3220" s="16">
        <f t="shared" si="202"/>
        <v>41971.002152777779</v>
      </c>
      <c r="T3220">
        <f t="shared" si="203"/>
        <v>2014</v>
      </c>
    </row>
    <row r="3221" spans="1:20" ht="33" x14ac:dyDescent="0.25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168.25210000000001</v>
      </c>
      <c r="Q3221" s="11" t="s">
        <v>8315</v>
      </c>
      <c r="R3221" t="s">
        <v>8316</v>
      </c>
      <c r="S3221" s="16">
        <f t="shared" si="202"/>
        <v>42050.983182870375</v>
      </c>
      <c r="T3221">
        <f t="shared" si="203"/>
        <v>2015</v>
      </c>
    </row>
    <row r="3222" spans="1:20" ht="33" x14ac:dyDescent="0.25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256.37290000000002</v>
      </c>
      <c r="Q3222" s="11" t="s">
        <v>8315</v>
      </c>
      <c r="R3222" t="s">
        <v>8316</v>
      </c>
      <c r="S3222" s="16">
        <f t="shared" si="202"/>
        <v>42772.833379629628</v>
      </c>
      <c r="T3222">
        <f t="shared" si="203"/>
        <v>2017</v>
      </c>
    </row>
    <row r="3223" spans="1:20" ht="49" x14ac:dyDescent="0.25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36.610599999999998</v>
      </c>
      <c r="Q3223" s="11" t="s">
        <v>8315</v>
      </c>
      <c r="R3223" t="s">
        <v>8316</v>
      </c>
      <c r="S3223" s="16">
        <f t="shared" si="202"/>
        <v>42155.696793981479</v>
      </c>
      <c r="T3223">
        <f t="shared" si="203"/>
        <v>2015</v>
      </c>
    </row>
    <row r="3224" spans="1:20" ht="33" x14ac:dyDescent="0.25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37.142899999999997</v>
      </c>
      <c r="Q3224" s="11" t="s">
        <v>8315</v>
      </c>
      <c r="R3224" t="s">
        <v>8316</v>
      </c>
      <c r="S3224" s="16">
        <f t="shared" si="202"/>
        <v>42270.582141203704</v>
      </c>
      <c r="T3224">
        <f t="shared" si="203"/>
        <v>2015</v>
      </c>
    </row>
    <row r="3225" spans="1:20" ht="33" x14ac:dyDescent="0.25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45.878399999999999</v>
      </c>
      <c r="Q3225" s="11" t="s">
        <v>8315</v>
      </c>
      <c r="R3225" t="s">
        <v>8316</v>
      </c>
      <c r="S3225" s="16">
        <f t="shared" si="202"/>
        <v>42206.835370370376</v>
      </c>
      <c r="T3225">
        <f t="shared" si="203"/>
        <v>2015</v>
      </c>
    </row>
    <row r="3226" spans="1:20" ht="49" x14ac:dyDescent="0.25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141.71299999999999</v>
      </c>
      <c r="Q3226" s="11" t="s">
        <v>8315</v>
      </c>
      <c r="R3226" t="s">
        <v>8316</v>
      </c>
      <c r="S3226" s="16">
        <f t="shared" si="202"/>
        <v>42697.850844907407</v>
      </c>
      <c r="T3226">
        <f t="shared" si="203"/>
        <v>2016</v>
      </c>
    </row>
    <row r="3227" spans="1:20" ht="49" x14ac:dyDescent="0.25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52.487200000000001</v>
      </c>
      <c r="Q3227" s="11" t="s">
        <v>8315</v>
      </c>
      <c r="R3227" t="s">
        <v>8316</v>
      </c>
      <c r="S3227" s="16">
        <f t="shared" si="202"/>
        <v>42503.559467592597</v>
      </c>
      <c r="T3227">
        <f t="shared" si="203"/>
        <v>2016</v>
      </c>
    </row>
    <row r="3228" spans="1:20" ht="49" x14ac:dyDescent="0.25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59.523800000000001</v>
      </c>
      <c r="Q3228" s="11" t="s">
        <v>8315</v>
      </c>
      <c r="R3228" t="s">
        <v>8316</v>
      </c>
      <c r="S3228" s="16">
        <f t="shared" si="202"/>
        <v>42277.583472222221</v>
      </c>
      <c r="T3228">
        <f t="shared" si="203"/>
        <v>2015</v>
      </c>
    </row>
    <row r="3229" spans="1:20" ht="49" x14ac:dyDescent="0.25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>
        <f t="shared" si="203"/>
        <v>2016</v>
      </c>
    </row>
    <row r="3230" spans="1:20" ht="17" x14ac:dyDescent="0.25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193.6216</v>
      </c>
      <c r="Q3230" s="11" t="s">
        <v>8315</v>
      </c>
      <c r="R3230" t="s">
        <v>8316</v>
      </c>
      <c r="S3230" s="16">
        <f t="shared" si="202"/>
        <v>42323.70930555556</v>
      </c>
      <c r="T3230">
        <f t="shared" si="203"/>
        <v>2015</v>
      </c>
    </row>
    <row r="3231" spans="1:20" ht="49" x14ac:dyDescent="0.25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106.797</v>
      </c>
      <c r="Q3231" s="11" t="s">
        <v>8315</v>
      </c>
      <c r="R3231" t="s">
        <v>8316</v>
      </c>
      <c r="S3231" s="16">
        <f t="shared" si="202"/>
        <v>41933.291643518518</v>
      </c>
      <c r="T3231">
        <f t="shared" si="203"/>
        <v>2014</v>
      </c>
    </row>
    <row r="3232" spans="1:20" ht="49" x14ac:dyDescent="0.25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77.216200000000001</v>
      </c>
      <c r="Q3232" s="11" t="s">
        <v>8315</v>
      </c>
      <c r="R3232" t="s">
        <v>8316</v>
      </c>
      <c r="S3232" s="16">
        <f t="shared" si="202"/>
        <v>41898.168125000004</v>
      </c>
      <c r="T3232">
        <f t="shared" si="203"/>
        <v>2014</v>
      </c>
    </row>
    <row r="3233" spans="1:20" ht="49" x14ac:dyDescent="0.25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>
        <f t="shared" si="203"/>
        <v>2016</v>
      </c>
    </row>
    <row r="3234" spans="1:20" ht="49" x14ac:dyDescent="0.25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50.461500000000001</v>
      </c>
      <c r="Q3234" s="11" t="s">
        <v>8315</v>
      </c>
      <c r="R3234" t="s">
        <v>8316</v>
      </c>
      <c r="S3234" s="16">
        <f t="shared" si="202"/>
        <v>42463.81385416667</v>
      </c>
      <c r="T3234">
        <f t="shared" si="203"/>
        <v>2016</v>
      </c>
    </row>
    <row r="3235" spans="1:20" ht="49" x14ac:dyDescent="0.25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97.376999999999995</v>
      </c>
      <c r="Q3235" s="11" t="s">
        <v>8315</v>
      </c>
      <c r="R3235" t="s">
        <v>8316</v>
      </c>
      <c r="S3235" s="16">
        <f t="shared" si="202"/>
        <v>42766.805034722223</v>
      </c>
      <c r="T3235">
        <f t="shared" si="203"/>
        <v>2017</v>
      </c>
    </row>
    <row r="3236" spans="1:20" ht="49" x14ac:dyDescent="0.25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34.919199999999996</v>
      </c>
      <c r="Q3236" s="11" t="s">
        <v>8315</v>
      </c>
      <c r="R3236" t="s">
        <v>8316</v>
      </c>
      <c r="S3236" s="16">
        <f t="shared" si="202"/>
        <v>42734.789444444439</v>
      </c>
      <c r="T3236">
        <f t="shared" si="203"/>
        <v>2016</v>
      </c>
    </row>
    <row r="3237" spans="1:20" ht="49" x14ac:dyDescent="0.25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85.5304</v>
      </c>
      <c r="Q3237" s="11" t="s">
        <v>8315</v>
      </c>
      <c r="R3237" t="s">
        <v>8316</v>
      </c>
      <c r="S3237" s="16">
        <f t="shared" si="202"/>
        <v>42522.347812499997</v>
      </c>
      <c r="T3237">
        <f t="shared" si="203"/>
        <v>2016</v>
      </c>
    </row>
    <row r="3238" spans="1:20" ht="49" x14ac:dyDescent="0.25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182.9091</v>
      </c>
      <c r="Q3238" s="11" t="s">
        <v>8315</v>
      </c>
      <c r="R3238" t="s">
        <v>8316</v>
      </c>
      <c r="S3238" s="16">
        <f t="shared" si="202"/>
        <v>42702.917048611111</v>
      </c>
      <c r="T3238">
        <f t="shared" si="203"/>
        <v>2016</v>
      </c>
    </row>
    <row r="3239" spans="1:20" ht="33" x14ac:dyDescent="0.25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131.1362</v>
      </c>
      <c r="Q3239" s="11" t="s">
        <v>8315</v>
      </c>
      <c r="R3239" t="s">
        <v>8316</v>
      </c>
      <c r="S3239" s="16">
        <f t="shared" si="202"/>
        <v>42252.474351851852</v>
      </c>
      <c r="T3239">
        <f t="shared" si="203"/>
        <v>2015</v>
      </c>
    </row>
    <row r="3240" spans="1:20" ht="49" x14ac:dyDescent="0.25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39.810099999999998</v>
      </c>
      <c r="Q3240" s="11" t="s">
        <v>8315</v>
      </c>
      <c r="R3240" t="s">
        <v>8316</v>
      </c>
      <c r="S3240" s="16">
        <f t="shared" si="202"/>
        <v>42156.510393518518</v>
      </c>
      <c r="T3240">
        <f t="shared" si="203"/>
        <v>2015</v>
      </c>
    </row>
    <row r="3241" spans="1:20" ht="49" x14ac:dyDescent="0.25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59.701700000000002</v>
      </c>
      <c r="Q3241" s="11" t="s">
        <v>8315</v>
      </c>
      <c r="R3241" t="s">
        <v>8316</v>
      </c>
      <c r="S3241" s="16">
        <f t="shared" si="202"/>
        <v>42278.089039351849</v>
      </c>
      <c r="T3241">
        <f t="shared" si="203"/>
        <v>2015</v>
      </c>
    </row>
    <row r="3242" spans="1:20" ht="49" x14ac:dyDescent="0.25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88.735299999999995</v>
      </c>
      <c r="Q3242" s="11" t="s">
        <v>8315</v>
      </c>
      <c r="R3242" t="s">
        <v>8316</v>
      </c>
      <c r="S3242" s="16">
        <f t="shared" si="202"/>
        <v>42754.693842592591</v>
      </c>
      <c r="T3242">
        <f t="shared" si="203"/>
        <v>2017</v>
      </c>
    </row>
    <row r="3243" spans="1:20" ht="65" x14ac:dyDescent="0.25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58.688600000000001</v>
      </c>
      <c r="Q3243" s="11" t="s">
        <v>8315</v>
      </c>
      <c r="R3243" t="s">
        <v>8316</v>
      </c>
      <c r="S3243" s="16">
        <f t="shared" si="202"/>
        <v>41893.324884259258</v>
      </c>
      <c r="T3243">
        <f t="shared" si="203"/>
        <v>2014</v>
      </c>
    </row>
    <row r="3244" spans="1:20" ht="33" x14ac:dyDescent="0.25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69.565100000000001</v>
      </c>
      <c r="Q3244" s="11" t="s">
        <v>8315</v>
      </c>
      <c r="R3244" t="s">
        <v>8316</v>
      </c>
      <c r="S3244" s="16">
        <f t="shared" si="202"/>
        <v>41871.755694444444</v>
      </c>
      <c r="T3244">
        <f t="shared" si="203"/>
        <v>2014</v>
      </c>
    </row>
    <row r="3245" spans="1:20" ht="49" x14ac:dyDescent="0.25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115.8732</v>
      </c>
      <c r="Q3245" s="11" t="s">
        <v>8315</v>
      </c>
      <c r="R3245" t="s">
        <v>8316</v>
      </c>
      <c r="S3245" s="16">
        <f t="shared" si="202"/>
        <v>42262.096782407403</v>
      </c>
      <c r="T3245">
        <f t="shared" si="203"/>
        <v>2015</v>
      </c>
    </row>
    <row r="3246" spans="1:20" ht="49" x14ac:dyDescent="0.25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23.869599999999998</v>
      </c>
      <c r="Q3246" s="11" t="s">
        <v>8315</v>
      </c>
      <c r="R3246" t="s">
        <v>8316</v>
      </c>
      <c r="S3246" s="16">
        <f t="shared" si="202"/>
        <v>42675.694236111114</v>
      </c>
      <c r="T3246">
        <f t="shared" si="203"/>
        <v>2016</v>
      </c>
    </row>
    <row r="3247" spans="1:20" ht="49" x14ac:dyDescent="0.25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81.125900000000001</v>
      </c>
      <c r="Q3247" s="11" t="s">
        <v>8315</v>
      </c>
      <c r="R3247" t="s">
        <v>8316</v>
      </c>
      <c r="S3247" s="16">
        <f t="shared" si="202"/>
        <v>42135.60020833333</v>
      </c>
      <c r="T3247">
        <f t="shared" si="203"/>
        <v>2015</v>
      </c>
    </row>
    <row r="3248" spans="1:20" ht="49" x14ac:dyDescent="0.25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57.626899999999999</v>
      </c>
      <c r="Q3248" s="11" t="s">
        <v>8315</v>
      </c>
      <c r="R3248" t="s">
        <v>8316</v>
      </c>
      <c r="S3248" s="16">
        <f t="shared" si="202"/>
        <v>42230.472222222219</v>
      </c>
      <c r="T3248">
        <f t="shared" si="203"/>
        <v>2015</v>
      </c>
    </row>
    <row r="3249" spans="1:20" ht="49" x14ac:dyDescent="0.25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46.4298</v>
      </c>
      <c r="Q3249" s="11" t="s">
        <v>8315</v>
      </c>
      <c r="R3249" t="s">
        <v>8316</v>
      </c>
      <c r="S3249" s="16">
        <f t="shared" si="202"/>
        <v>42167.434166666666</v>
      </c>
      <c r="T3249">
        <f t="shared" si="203"/>
        <v>2015</v>
      </c>
    </row>
    <row r="3250" spans="1:20" ht="33" x14ac:dyDescent="0.25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60.475000000000001</v>
      </c>
      <c r="Q3250" s="11" t="s">
        <v>8315</v>
      </c>
      <c r="R3250" t="s">
        <v>8316</v>
      </c>
      <c r="S3250" s="16">
        <f t="shared" si="202"/>
        <v>42068.888391203705</v>
      </c>
      <c r="T3250">
        <f t="shared" si="203"/>
        <v>2015</v>
      </c>
    </row>
    <row r="3251" spans="1:20" ht="49" x14ac:dyDescent="0.25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65.579499999999996</v>
      </c>
      <c r="Q3251" s="11" t="s">
        <v>8315</v>
      </c>
      <c r="R3251" t="s">
        <v>8316</v>
      </c>
      <c r="S3251" s="16">
        <f t="shared" si="202"/>
        <v>42145.746689814812</v>
      </c>
      <c r="T3251">
        <f t="shared" si="203"/>
        <v>2015</v>
      </c>
    </row>
    <row r="3252" spans="1:20" ht="49" x14ac:dyDescent="0.25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119.1925</v>
      </c>
      <c r="Q3252" s="11" t="s">
        <v>8315</v>
      </c>
      <c r="R3252" t="s">
        <v>8316</v>
      </c>
      <c r="S3252" s="16">
        <f t="shared" si="202"/>
        <v>41918.742175925923</v>
      </c>
      <c r="T3252">
        <f t="shared" si="203"/>
        <v>2014</v>
      </c>
    </row>
    <row r="3253" spans="1:20" ht="49" x14ac:dyDescent="0.25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>
        <f t="shared" si="203"/>
        <v>2015</v>
      </c>
    </row>
    <row r="3254" spans="1:20" ht="33" x14ac:dyDescent="0.25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>
        <f t="shared" si="203"/>
        <v>2016</v>
      </c>
    </row>
    <row r="3255" spans="1:20" ht="49" x14ac:dyDescent="0.25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177.08699999999999</v>
      </c>
      <c r="Q3255" s="11" t="s">
        <v>8315</v>
      </c>
      <c r="R3255" t="s">
        <v>8316</v>
      </c>
      <c r="S3255" s="16">
        <f t="shared" si="202"/>
        <v>42602.576712962968</v>
      </c>
      <c r="T3255">
        <f t="shared" si="203"/>
        <v>2016</v>
      </c>
    </row>
    <row r="3256" spans="1:20" ht="49" x14ac:dyDescent="0.25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70.771500000000003</v>
      </c>
      <c r="Q3256" s="11" t="s">
        <v>8315</v>
      </c>
      <c r="R3256" t="s">
        <v>8316</v>
      </c>
      <c r="S3256" s="16">
        <f t="shared" si="202"/>
        <v>42059.085752314815</v>
      </c>
      <c r="T3256">
        <f t="shared" si="203"/>
        <v>2015</v>
      </c>
    </row>
    <row r="3257" spans="1:20" ht="49" x14ac:dyDescent="0.25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29.166699999999999</v>
      </c>
      <c r="Q3257" s="11" t="s">
        <v>8315</v>
      </c>
      <c r="R3257" t="s">
        <v>8316</v>
      </c>
      <c r="S3257" s="16">
        <f t="shared" si="202"/>
        <v>41889.768229166664</v>
      </c>
      <c r="T3257">
        <f t="shared" si="203"/>
        <v>2014</v>
      </c>
    </row>
    <row r="3258" spans="1:20" ht="49" x14ac:dyDescent="0.25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72.761399999999995</v>
      </c>
      <c r="Q3258" s="11" t="s">
        <v>8315</v>
      </c>
      <c r="R3258" t="s">
        <v>8316</v>
      </c>
      <c r="S3258" s="16">
        <f t="shared" si="202"/>
        <v>42144.573807870373</v>
      </c>
      <c r="T3258">
        <f t="shared" si="203"/>
        <v>2015</v>
      </c>
    </row>
    <row r="3259" spans="1:20" ht="49" x14ac:dyDescent="0.25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51.853400000000001</v>
      </c>
      <c r="Q3259" s="11" t="s">
        <v>8315</v>
      </c>
      <c r="R3259" t="s">
        <v>8316</v>
      </c>
      <c r="S3259" s="16">
        <f t="shared" si="202"/>
        <v>42758.559629629628</v>
      </c>
      <c r="T3259">
        <f t="shared" si="203"/>
        <v>2017</v>
      </c>
    </row>
    <row r="3260" spans="1:20" ht="33" x14ac:dyDescent="0.25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>
        <f t="shared" si="203"/>
        <v>2014</v>
      </c>
    </row>
    <row r="3261" spans="1:20" ht="49" x14ac:dyDescent="0.25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251.7381</v>
      </c>
      <c r="Q3261" s="11" t="s">
        <v>8315</v>
      </c>
      <c r="R3261" t="s">
        <v>8316</v>
      </c>
      <c r="S3261" s="16">
        <f t="shared" si="202"/>
        <v>42614.760937500003</v>
      </c>
      <c r="T3261">
        <f t="shared" si="203"/>
        <v>2016</v>
      </c>
    </row>
    <row r="3262" spans="1:20" ht="49" x14ac:dyDescent="0.25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74.821899999999999</v>
      </c>
      <c r="Q3262" s="11" t="s">
        <v>8315</v>
      </c>
      <c r="R3262" t="s">
        <v>8316</v>
      </c>
      <c r="S3262" s="16">
        <f t="shared" si="202"/>
        <v>42303.672662037032</v>
      </c>
      <c r="T3262">
        <f t="shared" si="203"/>
        <v>2015</v>
      </c>
    </row>
    <row r="3263" spans="1:20" ht="49" x14ac:dyDescent="0.25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67.653099999999995</v>
      </c>
      <c r="Q3263" s="11" t="s">
        <v>8315</v>
      </c>
      <c r="R3263" t="s">
        <v>8316</v>
      </c>
      <c r="S3263" s="16">
        <f t="shared" si="202"/>
        <v>42171.725416666668</v>
      </c>
      <c r="T3263">
        <f t="shared" si="203"/>
        <v>2015</v>
      </c>
    </row>
    <row r="3264" spans="1:20" ht="33" x14ac:dyDescent="0.25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93.813400000000001</v>
      </c>
      <c r="Q3264" s="11" t="s">
        <v>8315</v>
      </c>
      <c r="R3264" t="s">
        <v>8316</v>
      </c>
      <c r="S3264" s="16">
        <f t="shared" si="202"/>
        <v>41964.315532407403</v>
      </c>
      <c r="T3264">
        <f t="shared" si="203"/>
        <v>2014</v>
      </c>
    </row>
    <row r="3265" spans="1:20" ht="33" x14ac:dyDescent="0.25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41.2376</v>
      </c>
      <c r="Q3265" s="11" t="s">
        <v>8315</v>
      </c>
      <c r="R3265" t="s">
        <v>8316</v>
      </c>
      <c r="S3265" s="16">
        <f t="shared" si="202"/>
        <v>42284.516064814816</v>
      </c>
      <c r="T3265">
        <f t="shared" si="203"/>
        <v>2015</v>
      </c>
    </row>
    <row r="3266" spans="1:20" ht="33" x14ac:dyDescent="0.25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IFERROR(ROUND(E3266/L3266,4),0)</f>
        <v>52.551000000000002</v>
      </c>
      <c r="Q3266" s="11" t="s">
        <v>8315</v>
      </c>
      <c r="R3266" t="s">
        <v>8316</v>
      </c>
      <c r="S3266" s="16">
        <f t="shared" ref="S3266:S3329" si="206">(((J3266/60)/60)/24)+DATE(1970,1,1)</f>
        <v>42016.800208333334</v>
      </c>
      <c r="T3266">
        <f t="shared" si="203"/>
        <v>2015</v>
      </c>
    </row>
    <row r="3267" spans="1:20" ht="49" x14ac:dyDescent="0.25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70.285700000000006</v>
      </c>
      <c r="Q3267" s="11" t="s">
        <v>8315</v>
      </c>
      <c r="R3267" t="s">
        <v>8316</v>
      </c>
      <c r="S3267" s="16">
        <f t="shared" si="206"/>
        <v>42311.711979166663</v>
      </c>
      <c r="T3267">
        <f t="shared" ref="T3267:T3330" si="207">YEAR(S3267)</f>
        <v>2015</v>
      </c>
    </row>
    <row r="3268" spans="1:20" ht="49" x14ac:dyDescent="0.25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48.325200000000002</v>
      </c>
      <c r="Q3268" s="11" t="s">
        <v>8315</v>
      </c>
      <c r="R3268" t="s">
        <v>8316</v>
      </c>
      <c r="S3268" s="16">
        <f t="shared" si="206"/>
        <v>42136.536134259266</v>
      </c>
      <c r="T3268">
        <f t="shared" si="207"/>
        <v>2015</v>
      </c>
    </row>
    <row r="3269" spans="1:20" ht="49" x14ac:dyDescent="0.25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53.177100000000003</v>
      </c>
      <c r="Q3269" s="11" t="s">
        <v>8315</v>
      </c>
      <c r="R3269" t="s">
        <v>8316</v>
      </c>
      <c r="S3269" s="16">
        <f t="shared" si="206"/>
        <v>42172.757638888885</v>
      </c>
      <c r="T3269">
        <f t="shared" si="207"/>
        <v>2015</v>
      </c>
    </row>
    <row r="3270" spans="1:20" ht="49" x14ac:dyDescent="0.25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60.952399999999997</v>
      </c>
      <c r="Q3270" s="11" t="s">
        <v>8315</v>
      </c>
      <c r="R3270" t="s">
        <v>8316</v>
      </c>
      <c r="S3270" s="16">
        <f t="shared" si="206"/>
        <v>42590.90425925926</v>
      </c>
      <c r="T3270">
        <f t="shared" si="207"/>
        <v>2016</v>
      </c>
    </row>
    <row r="3271" spans="1:20" ht="49" x14ac:dyDescent="0.25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>
        <f t="shared" si="207"/>
        <v>2015</v>
      </c>
    </row>
    <row r="3272" spans="1:20" ht="49" x14ac:dyDescent="0.25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>
        <f t="shared" si="207"/>
        <v>2015</v>
      </c>
    </row>
    <row r="3273" spans="1:20" ht="17" x14ac:dyDescent="0.25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38.235300000000002</v>
      </c>
      <c r="Q3273" s="11" t="s">
        <v>8315</v>
      </c>
      <c r="R3273" t="s">
        <v>8316</v>
      </c>
      <c r="S3273" s="16">
        <f t="shared" si="206"/>
        <v>41915.437210648146</v>
      </c>
      <c r="T3273">
        <f t="shared" si="207"/>
        <v>2014</v>
      </c>
    </row>
    <row r="3274" spans="1:20" ht="49" x14ac:dyDescent="0.25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106.5034</v>
      </c>
      <c r="Q3274" s="11" t="s">
        <v>8315</v>
      </c>
      <c r="R3274" t="s">
        <v>8316</v>
      </c>
      <c r="S3274" s="16">
        <f t="shared" si="206"/>
        <v>42284.500104166669</v>
      </c>
      <c r="T3274">
        <f t="shared" si="207"/>
        <v>2015</v>
      </c>
    </row>
    <row r="3275" spans="1:20" ht="49" x14ac:dyDescent="0.25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204.57140000000001</v>
      </c>
      <c r="Q3275" s="11" t="s">
        <v>8315</v>
      </c>
      <c r="R3275" t="s">
        <v>8316</v>
      </c>
      <c r="S3275" s="16">
        <f t="shared" si="206"/>
        <v>42611.801412037035</v>
      </c>
      <c r="T3275">
        <f t="shared" si="207"/>
        <v>2016</v>
      </c>
    </row>
    <row r="3276" spans="1:20" ht="49" x14ac:dyDescent="0.25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54.912599999999998</v>
      </c>
      <c r="Q3276" s="11" t="s">
        <v>8315</v>
      </c>
      <c r="R3276" t="s">
        <v>8316</v>
      </c>
      <c r="S3276" s="16">
        <f t="shared" si="206"/>
        <v>42400.704537037032</v>
      </c>
      <c r="T3276">
        <f t="shared" si="207"/>
        <v>2016</v>
      </c>
    </row>
    <row r="3277" spans="1:20" ht="49" x14ac:dyDescent="0.25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150.41669999999999</v>
      </c>
      <c r="Q3277" s="11" t="s">
        <v>8315</v>
      </c>
      <c r="R3277" t="s">
        <v>8316</v>
      </c>
      <c r="S3277" s="16">
        <f t="shared" si="206"/>
        <v>42017.88045138889</v>
      </c>
      <c r="T3277">
        <f t="shared" si="207"/>
        <v>2015</v>
      </c>
    </row>
    <row r="3278" spans="1:20" ht="49" x14ac:dyDescent="0.25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>
        <f t="shared" si="207"/>
        <v>2016</v>
      </c>
    </row>
    <row r="3279" spans="1:20" ht="49" x14ac:dyDescent="0.25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>
        <f t="shared" si="207"/>
        <v>2014</v>
      </c>
    </row>
    <row r="3280" spans="1:20" ht="49" x14ac:dyDescent="0.25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76.029399999999995</v>
      </c>
      <c r="Q3280" s="11" t="s">
        <v>8315</v>
      </c>
      <c r="R3280" t="s">
        <v>8316</v>
      </c>
      <c r="S3280" s="16">
        <f t="shared" si="206"/>
        <v>42124.848414351851</v>
      </c>
      <c r="T3280">
        <f t="shared" si="207"/>
        <v>2015</v>
      </c>
    </row>
    <row r="3281" spans="1:20" ht="49" x14ac:dyDescent="0.25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105.2063</v>
      </c>
      <c r="Q3281" s="11" t="s">
        <v>8315</v>
      </c>
      <c r="R3281" t="s">
        <v>8316</v>
      </c>
      <c r="S3281" s="16">
        <f t="shared" si="206"/>
        <v>42431.102534722217</v>
      </c>
      <c r="T3281">
        <f t="shared" si="207"/>
        <v>2016</v>
      </c>
    </row>
    <row r="3282" spans="1:20" ht="49" x14ac:dyDescent="0.25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68.666700000000006</v>
      </c>
      <c r="Q3282" s="11" t="s">
        <v>8315</v>
      </c>
      <c r="R3282" t="s">
        <v>8316</v>
      </c>
      <c r="S3282" s="16">
        <f t="shared" si="206"/>
        <v>42121.756921296299</v>
      </c>
      <c r="T3282">
        <f t="shared" si="207"/>
        <v>2015</v>
      </c>
    </row>
    <row r="3283" spans="1:20" ht="33" x14ac:dyDescent="0.25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129.36170000000001</v>
      </c>
      <c r="Q3283" s="11" t="s">
        <v>8315</v>
      </c>
      <c r="R3283" t="s">
        <v>8316</v>
      </c>
      <c r="S3283" s="16">
        <f t="shared" si="206"/>
        <v>42219.019733796296</v>
      </c>
      <c r="T3283">
        <f t="shared" si="207"/>
        <v>2015</v>
      </c>
    </row>
    <row r="3284" spans="1:20" ht="49" x14ac:dyDescent="0.25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134.2637</v>
      </c>
      <c r="Q3284" s="11" t="s">
        <v>8315</v>
      </c>
      <c r="R3284" t="s">
        <v>8316</v>
      </c>
      <c r="S3284" s="16">
        <f t="shared" si="206"/>
        <v>42445.19430555556</v>
      </c>
      <c r="T3284">
        <f t="shared" si="207"/>
        <v>2016</v>
      </c>
    </row>
    <row r="3285" spans="1:20" ht="49" x14ac:dyDescent="0.25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17.829799999999999</v>
      </c>
      <c r="Q3285" s="11" t="s">
        <v>8315</v>
      </c>
      <c r="R3285" t="s">
        <v>8316</v>
      </c>
      <c r="S3285" s="16">
        <f t="shared" si="206"/>
        <v>42379.74418981481</v>
      </c>
      <c r="T3285">
        <f t="shared" si="207"/>
        <v>2016</v>
      </c>
    </row>
    <row r="3286" spans="1:20" ht="49" x14ac:dyDescent="0.25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>
        <f t="shared" si="207"/>
        <v>2016</v>
      </c>
    </row>
    <row r="3287" spans="1:20" ht="17" x14ac:dyDescent="0.25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69.185199999999995</v>
      </c>
      <c r="Q3287" s="11" t="s">
        <v>8315</v>
      </c>
      <c r="R3287" t="s">
        <v>8316</v>
      </c>
      <c r="S3287" s="16">
        <f t="shared" si="206"/>
        <v>42762.942430555559</v>
      </c>
      <c r="T3287">
        <f t="shared" si="207"/>
        <v>2017</v>
      </c>
    </row>
    <row r="3288" spans="1:20" ht="49" x14ac:dyDescent="0.25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125.123</v>
      </c>
      <c r="Q3288" s="11" t="s">
        <v>8315</v>
      </c>
      <c r="R3288" t="s">
        <v>8316</v>
      </c>
      <c r="S3288" s="16">
        <f t="shared" si="206"/>
        <v>42567.840069444443</v>
      </c>
      <c r="T3288">
        <f t="shared" si="207"/>
        <v>2016</v>
      </c>
    </row>
    <row r="3289" spans="1:20" ht="33" x14ac:dyDescent="0.25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73.529399999999995</v>
      </c>
      <c r="Q3289" s="11" t="s">
        <v>8315</v>
      </c>
      <c r="R3289" t="s">
        <v>8316</v>
      </c>
      <c r="S3289" s="16">
        <f t="shared" si="206"/>
        <v>42311.750324074077</v>
      </c>
      <c r="T3289">
        <f t="shared" si="207"/>
        <v>2015</v>
      </c>
    </row>
    <row r="3290" spans="1:20" ht="49" x14ac:dyDescent="0.25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48.437100000000001</v>
      </c>
      <c r="Q3290" s="11" t="s">
        <v>8315</v>
      </c>
      <c r="R3290" t="s">
        <v>8316</v>
      </c>
      <c r="S3290" s="16">
        <f t="shared" si="206"/>
        <v>42505.774479166663</v>
      </c>
      <c r="T3290">
        <f t="shared" si="207"/>
        <v>2016</v>
      </c>
    </row>
    <row r="3291" spans="1:20" ht="49" x14ac:dyDescent="0.25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26.6084</v>
      </c>
      <c r="Q3291" s="11" t="s">
        <v>8315</v>
      </c>
      <c r="R3291" t="s">
        <v>8316</v>
      </c>
      <c r="S3291" s="16">
        <f t="shared" si="206"/>
        <v>42758.368078703701</v>
      </c>
      <c r="T3291">
        <f t="shared" si="207"/>
        <v>2017</v>
      </c>
    </row>
    <row r="3292" spans="1:20" ht="81" x14ac:dyDescent="0.25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33.666699999999999</v>
      </c>
      <c r="Q3292" s="11" t="s">
        <v>8315</v>
      </c>
      <c r="R3292" t="s">
        <v>8316</v>
      </c>
      <c r="S3292" s="16">
        <f t="shared" si="206"/>
        <v>42775.51494212963</v>
      </c>
      <c r="T3292">
        <f t="shared" si="207"/>
        <v>2017</v>
      </c>
    </row>
    <row r="3293" spans="1:20" ht="49" x14ac:dyDescent="0.25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40.714300000000001</v>
      </c>
      <c r="Q3293" s="11" t="s">
        <v>8315</v>
      </c>
      <c r="R3293" t="s">
        <v>8316</v>
      </c>
      <c r="S3293" s="16">
        <f t="shared" si="206"/>
        <v>42232.702546296292</v>
      </c>
      <c r="T3293">
        <f t="shared" si="207"/>
        <v>2015</v>
      </c>
    </row>
    <row r="3294" spans="1:20" ht="49" x14ac:dyDescent="0.25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19.2667</v>
      </c>
      <c r="Q3294" s="11" t="s">
        <v>8315</v>
      </c>
      <c r="R3294" t="s">
        <v>8316</v>
      </c>
      <c r="S3294" s="16">
        <f t="shared" si="206"/>
        <v>42282.770231481481</v>
      </c>
      <c r="T3294">
        <f t="shared" si="207"/>
        <v>2015</v>
      </c>
    </row>
    <row r="3295" spans="1:20" ht="49" x14ac:dyDescent="0.25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84.285700000000006</v>
      </c>
      <c r="Q3295" s="11" t="s">
        <v>8315</v>
      </c>
      <c r="R3295" t="s">
        <v>8316</v>
      </c>
      <c r="S3295" s="16">
        <f t="shared" si="206"/>
        <v>42768.425370370373</v>
      </c>
      <c r="T3295">
        <f t="shared" si="207"/>
        <v>2017</v>
      </c>
    </row>
    <row r="3296" spans="1:20" ht="49" x14ac:dyDescent="0.25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29.583300000000001</v>
      </c>
      <c r="Q3296" s="11" t="s">
        <v>8315</v>
      </c>
      <c r="R3296" t="s">
        <v>8316</v>
      </c>
      <c r="S3296" s="16">
        <f t="shared" si="206"/>
        <v>42141.541134259256</v>
      </c>
      <c r="T3296">
        <f t="shared" si="207"/>
        <v>2015</v>
      </c>
    </row>
    <row r="3297" spans="1:20" ht="49" x14ac:dyDescent="0.25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26.667000000000002</v>
      </c>
      <c r="Q3297" s="11" t="s">
        <v>8315</v>
      </c>
      <c r="R3297" t="s">
        <v>8316</v>
      </c>
      <c r="S3297" s="16">
        <f t="shared" si="206"/>
        <v>42609.442465277782</v>
      </c>
      <c r="T3297">
        <f t="shared" si="207"/>
        <v>2016</v>
      </c>
    </row>
    <row r="3298" spans="1:20" ht="49" x14ac:dyDescent="0.25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45.978700000000003</v>
      </c>
      <c r="Q3298" s="11" t="s">
        <v>8315</v>
      </c>
      <c r="R3298" t="s">
        <v>8316</v>
      </c>
      <c r="S3298" s="16">
        <f t="shared" si="206"/>
        <v>42309.756620370375</v>
      </c>
      <c r="T3298">
        <f t="shared" si="207"/>
        <v>2015</v>
      </c>
    </row>
    <row r="3299" spans="1:20" ht="49" x14ac:dyDescent="0.25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125.0909</v>
      </c>
      <c r="Q3299" s="11" t="s">
        <v>8315</v>
      </c>
      <c r="R3299" t="s">
        <v>8316</v>
      </c>
      <c r="S3299" s="16">
        <f t="shared" si="206"/>
        <v>42193.771481481483</v>
      </c>
      <c r="T3299">
        <f t="shared" si="207"/>
        <v>2015</v>
      </c>
    </row>
    <row r="3300" spans="1:20" ht="49" x14ac:dyDescent="0.25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141.29169999999999</v>
      </c>
      <c r="Q3300" s="11" t="s">
        <v>8315</v>
      </c>
      <c r="R3300" t="s">
        <v>8316</v>
      </c>
      <c r="S3300" s="16">
        <f t="shared" si="206"/>
        <v>42239.957962962959</v>
      </c>
      <c r="T3300">
        <f t="shared" si="207"/>
        <v>2015</v>
      </c>
    </row>
    <row r="3301" spans="1:20" ht="49" x14ac:dyDescent="0.25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55.333300000000001</v>
      </c>
      <c r="Q3301" s="11" t="s">
        <v>8315</v>
      </c>
      <c r="R3301" t="s">
        <v>8316</v>
      </c>
      <c r="S3301" s="16">
        <f t="shared" si="206"/>
        <v>42261.917395833334</v>
      </c>
      <c r="T3301">
        <f t="shared" si="207"/>
        <v>2015</v>
      </c>
    </row>
    <row r="3302" spans="1:20" ht="49" x14ac:dyDescent="0.25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46.420499999999997</v>
      </c>
      <c r="Q3302" s="11" t="s">
        <v>8315</v>
      </c>
      <c r="R3302" t="s">
        <v>8316</v>
      </c>
      <c r="S3302" s="16">
        <f t="shared" si="206"/>
        <v>42102.743773148148</v>
      </c>
      <c r="T3302">
        <f t="shared" si="207"/>
        <v>2015</v>
      </c>
    </row>
    <row r="3303" spans="1:20" ht="49" x14ac:dyDescent="0.25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>
        <f t="shared" si="207"/>
        <v>2016</v>
      </c>
    </row>
    <row r="3304" spans="1:20" ht="17" x14ac:dyDescent="0.25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>
        <f t="shared" si="207"/>
        <v>2016</v>
      </c>
    </row>
    <row r="3305" spans="1:20" ht="49" x14ac:dyDescent="0.25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>
        <f t="shared" si="207"/>
        <v>2015</v>
      </c>
    </row>
    <row r="3306" spans="1:20" ht="49" x14ac:dyDescent="0.25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89.585700000000003</v>
      </c>
      <c r="Q3306" s="11" t="s">
        <v>8315</v>
      </c>
      <c r="R3306" t="s">
        <v>8316</v>
      </c>
      <c r="S3306" s="16">
        <f t="shared" si="206"/>
        <v>42696.624444444446</v>
      </c>
      <c r="T3306">
        <f t="shared" si="207"/>
        <v>2016</v>
      </c>
    </row>
    <row r="3307" spans="1:20" ht="49" x14ac:dyDescent="0.25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>
        <f t="shared" si="207"/>
        <v>2015</v>
      </c>
    </row>
    <row r="3308" spans="1:20" ht="49" x14ac:dyDescent="0.25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48.703699999999998</v>
      </c>
      <c r="Q3308" s="11" t="s">
        <v>8315</v>
      </c>
      <c r="R3308" t="s">
        <v>8316</v>
      </c>
      <c r="S3308" s="16">
        <f t="shared" si="206"/>
        <v>42493.219236111108</v>
      </c>
      <c r="T3308">
        <f t="shared" si="207"/>
        <v>2016</v>
      </c>
    </row>
    <row r="3309" spans="1:20" ht="49" x14ac:dyDescent="0.25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>
        <f t="shared" si="207"/>
        <v>2016</v>
      </c>
    </row>
    <row r="3310" spans="1:20" ht="49" x14ac:dyDescent="0.25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75.087699999999998</v>
      </c>
      <c r="Q3310" s="11" t="s">
        <v>8315</v>
      </c>
      <c r="R3310" t="s">
        <v>8316</v>
      </c>
      <c r="S3310" s="16">
        <f t="shared" si="206"/>
        <v>42452.876909722225</v>
      </c>
      <c r="T3310">
        <f t="shared" si="207"/>
        <v>2016</v>
      </c>
    </row>
    <row r="3311" spans="1:20" ht="33" x14ac:dyDescent="0.25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>
        <f t="shared" si="207"/>
        <v>2016</v>
      </c>
    </row>
    <row r="3312" spans="1:20" ht="33" x14ac:dyDescent="0.25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209.83869999999999</v>
      </c>
      <c r="Q3312" s="11" t="s">
        <v>8315</v>
      </c>
      <c r="R3312" t="s">
        <v>8316</v>
      </c>
      <c r="S3312" s="16">
        <f t="shared" si="206"/>
        <v>42253.928530092591</v>
      </c>
      <c r="T3312">
        <f t="shared" si="207"/>
        <v>2015</v>
      </c>
    </row>
    <row r="3313" spans="1:20" ht="49" x14ac:dyDescent="0.25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61.022199999999998</v>
      </c>
      <c r="Q3313" s="11" t="s">
        <v>8315</v>
      </c>
      <c r="R3313" t="s">
        <v>8316</v>
      </c>
      <c r="S3313" s="16">
        <f t="shared" si="206"/>
        <v>42264.29178240741</v>
      </c>
      <c r="T3313">
        <f t="shared" si="207"/>
        <v>2015</v>
      </c>
    </row>
    <row r="3314" spans="1:20" ht="49" x14ac:dyDescent="0.25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>
        <f t="shared" si="207"/>
        <v>2016</v>
      </c>
    </row>
    <row r="3315" spans="1:20" ht="49" x14ac:dyDescent="0.25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80.034499999999994</v>
      </c>
      <c r="Q3315" s="11" t="s">
        <v>8315</v>
      </c>
      <c r="R3315" t="s">
        <v>8316</v>
      </c>
      <c r="S3315" s="16">
        <f t="shared" si="206"/>
        <v>42382.244409722218</v>
      </c>
      <c r="T3315">
        <f t="shared" si="207"/>
        <v>2016</v>
      </c>
    </row>
    <row r="3316" spans="1:20" ht="49" x14ac:dyDescent="0.25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29.068999999999999</v>
      </c>
      <c r="Q3316" s="11" t="s">
        <v>8315</v>
      </c>
      <c r="R3316" t="s">
        <v>8316</v>
      </c>
      <c r="S3316" s="16">
        <f t="shared" si="206"/>
        <v>42105.267488425925</v>
      </c>
      <c r="T3316">
        <f t="shared" si="207"/>
        <v>2015</v>
      </c>
    </row>
    <row r="3317" spans="1:20" ht="49" x14ac:dyDescent="0.25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49.438200000000002</v>
      </c>
      <c r="Q3317" s="11" t="s">
        <v>8315</v>
      </c>
      <c r="R3317" t="s">
        <v>8316</v>
      </c>
      <c r="S3317" s="16">
        <f t="shared" si="206"/>
        <v>42466.303715277783</v>
      </c>
      <c r="T3317">
        <f t="shared" si="207"/>
        <v>2016</v>
      </c>
    </row>
    <row r="3318" spans="1:20" ht="81" x14ac:dyDescent="0.25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93.977400000000003</v>
      </c>
      <c r="Q3318" s="11" t="s">
        <v>8315</v>
      </c>
      <c r="R3318" t="s">
        <v>8316</v>
      </c>
      <c r="S3318" s="16">
        <f t="shared" si="206"/>
        <v>41826.871238425927</v>
      </c>
      <c r="T3318">
        <f t="shared" si="207"/>
        <v>2014</v>
      </c>
    </row>
    <row r="3319" spans="1:20" ht="49" x14ac:dyDescent="0.25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61.944400000000002</v>
      </c>
      <c r="Q3319" s="11" t="s">
        <v>8315</v>
      </c>
      <c r="R3319" t="s">
        <v>8316</v>
      </c>
      <c r="S3319" s="16">
        <f t="shared" si="206"/>
        <v>42499.039629629624</v>
      </c>
      <c r="T3319">
        <f t="shared" si="207"/>
        <v>2016</v>
      </c>
    </row>
    <row r="3320" spans="1:20" ht="33" x14ac:dyDesce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>
        <f t="shared" si="207"/>
        <v>2016</v>
      </c>
    </row>
    <row r="3321" spans="1:20" ht="49" x14ac:dyDescent="0.25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>
        <f t="shared" si="207"/>
        <v>2014</v>
      </c>
    </row>
    <row r="3322" spans="1:20" ht="49" x14ac:dyDescent="0.25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66.447400000000002</v>
      </c>
      <c r="Q3322" s="11" t="s">
        <v>8315</v>
      </c>
      <c r="R3322" t="s">
        <v>8316</v>
      </c>
      <c r="S3322" s="16">
        <f t="shared" si="206"/>
        <v>42513.045798611114</v>
      </c>
      <c r="T3322">
        <f t="shared" si="207"/>
        <v>2016</v>
      </c>
    </row>
    <row r="3323" spans="1:20" ht="49" x14ac:dyDescent="0.25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>
        <f t="shared" si="207"/>
        <v>2014</v>
      </c>
    </row>
    <row r="3324" spans="1:20" ht="49" x14ac:dyDescent="0.25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145.65219999999999</v>
      </c>
      <c r="Q3324" s="11" t="s">
        <v>8315</v>
      </c>
      <c r="R3324" t="s">
        <v>8316</v>
      </c>
      <c r="S3324" s="16">
        <f t="shared" si="206"/>
        <v>42521.010370370372</v>
      </c>
      <c r="T3324">
        <f t="shared" si="207"/>
        <v>2016</v>
      </c>
    </row>
    <row r="3325" spans="1:20" ht="49" x14ac:dyDescent="0.25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25.693899999999999</v>
      </c>
      <c r="Q3325" s="11" t="s">
        <v>8315</v>
      </c>
      <c r="R3325" t="s">
        <v>8316</v>
      </c>
      <c r="S3325" s="16">
        <f t="shared" si="206"/>
        <v>42608.36583333333</v>
      </c>
      <c r="T3325">
        <f t="shared" si="207"/>
        <v>2016</v>
      </c>
    </row>
    <row r="3326" spans="1:20" ht="33" x14ac:dyDescent="0.25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>
        <f t="shared" si="207"/>
        <v>2016</v>
      </c>
    </row>
    <row r="3327" spans="1:20" ht="49" x14ac:dyDescent="0.25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>
        <f t="shared" si="207"/>
        <v>2015</v>
      </c>
    </row>
    <row r="3328" spans="1:20" ht="49" x14ac:dyDescent="0.25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142.2807</v>
      </c>
      <c r="Q3328" s="11" t="s">
        <v>8315</v>
      </c>
      <c r="R3328" t="s">
        <v>8316</v>
      </c>
      <c r="S3328" s="16">
        <f t="shared" si="206"/>
        <v>42041.714178240742</v>
      </c>
      <c r="T3328">
        <f t="shared" si="207"/>
        <v>2015</v>
      </c>
    </row>
    <row r="3329" spans="1:20" ht="49" x14ac:dyDescent="0.25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24.545500000000001</v>
      </c>
      <c r="Q3329" s="11" t="s">
        <v>8315</v>
      </c>
      <c r="R3329" t="s">
        <v>8316</v>
      </c>
      <c r="S3329" s="16">
        <f t="shared" si="206"/>
        <v>42468.374606481477</v>
      </c>
      <c r="T3329">
        <f t="shared" si="207"/>
        <v>2016</v>
      </c>
    </row>
    <row r="3330" spans="1:20" ht="49" x14ac:dyDescent="0.25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IFERROR(ROUND(E3330/L3330,4),0)</f>
        <v>292.77780000000001</v>
      </c>
      <c r="Q3330" s="11" t="s">
        <v>8315</v>
      </c>
      <c r="R3330" t="s">
        <v>8316</v>
      </c>
      <c r="S3330" s="16">
        <f t="shared" ref="S3330:S3393" si="210">(((J3330/60)/60)/24)+DATE(1970,1,1)</f>
        <v>41822.57503472222</v>
      </c>
      <c r="T3330">
        <f t="shared" si="207"/>
        <v>2014</v>
      </c>
    </row>
    <row r="3331" spans="1:20" ht="49" x14ac:dyDescent="0.25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44.923099999999998</v>
      </c>
      <c r="Q3331" s="11" t="s">
        <v>8315</v>
      </c>
      <c r="R3331" t="s">
        <v>8316</v>
      </c>
      <c r="S3331" s="16">
        <f t="shared" si="210"/>
        <v>41837.323009259257</v>
      </c>
      <c r="T3331">
        <f t="shared" ref="T3331:T3394" si="211">YEAR(S3331)</f>
        <v>2014</v>
      </c>
    </row>
    <row r="3332" spans="1:20" ht="49" x14ac:dyDescent="0.25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23.101400000000002</v>
      </c>
      <c r="Q3332" s="11" t="s">
        <v>8315</v>
      </c>
      <c r="R3332" t="s">
        <v>8316</v>
      </c>
      <c r="S3332" s="16">
        <f t="shared" si="210"/>
        <v>42065.887361111112</v>
      </c>
      <c r="T3332">
        <f t="shared" si="211"/>
        <v>2015</v>
      </c>
    </row>
    <row r="3333" spans="1:20" ht="49" x14ac:dyDescent="0.25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>
        <f t="shared" si="211"/>
        <v>2015</v>
      </c>
    </row>
    <row r="3334" spans="1:20" ht="49" x14ac:dyDescent="0.25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72.289199999999994</v>
      </c>
      <c r="Q3334" s="11" t="s">
        <v>8315</v>
      </c>
      <c r="R3334" t="s">
        <v>8316</v>
      </c>
      <c r="S3334" s="16">
        <f t="shared" si="210"/>
        <v>41809.860300925924</v>
      </c>
      <c r="T3334">
        <f t="shared" si="211"/>
        <v>2014</v>
      </c>
    </row>
    <row r="3335" spans="1:20" ht="49" x14ac:dyDescent="0.25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32.972999999999999</v>
      </c>
      <c r="Q3335" s="11" t="s">
        <v>8315</v>
      </c>
      <c r="R3335" t="s">
        <v>8316</v>
      </c>
      <c r="S3335" s="16">
        <f t="shared" si="210"/>
        <v>42148.676851851851</v>
      </c>
      <c r="T3335">
        <f t="shared" si="211"/>
        <v>2015</v>
      </c>
    </row>
    <row r="3336" spans="1:20" ht="33" x14ac:dyDescent="0.25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116.65219999999999</v>
      </c>
      <c r="Q3336" s="11" t="s">
        <v>8315</v>
      </c>
      <c r="R3336" t="s">
        <v>8316</v>
      </c>
      <c r="S3336" s="16">
        <f t="shared" si="210"/>
        <v>42185.521087962959</v>
      </c>
      <c r="T3336">
        <f t="shared" si="211"/>
        <v>2015</v>
      </c>
    </row>
    <row r="3337" spans="1:20" ht="49" x14ac:dyDescent="0.25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79.619</v>
      </c>
      <c r="Q3337" s="11" t="s">
        <v>8315</v>
      </c>
      <c r="R3337" t="s">
        <v>8316</v>
      </c>
      <c r="S3337" s="16">
        <f t="shared" si="210"/>
        <v>41827.674143518518</v>
      </c>
      <c r="T3337">
        <f t="shared" si="211"/>
        <v>2014</v>
      </c>
    </row>
    <row r="3338" spans="1:20" ht="49" x14ac:dyDescent="0.25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27.777799999999999</v>
      </c>
      <c r="Q3338" s="11" t="s">
        <v>8315</v>
      </c>
      <c r="R3338" t="s">
        <v>8316</v>
      </c>
      <c r="S3338" s="16">
        <f t="shared" si="210"/>
        <v>42437.398680555561</v>
      </c>
      <c r="T3338">
        <f t="shared" si="211"/>
        <v>2016</v>
      </c>
    </row>
    <row r="3339" spans="1:20" ht="49" x14ac:dyDescent="0.25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81.029399999999995</v>
      </c>
      <c r="Q3339" s="11" t="s">
        <v>8315</v>
      </c>
      <c r="R3339" t="s">
        <v>8316</v>
      </c>
      <c r="S3339" s="16">
        <f t="shared" si="210"/>
        <v>41901.282025462962</v>
      </c>
      <c r="T3339">
        <f t="shared" si="211"/>
        <v>2014</v>
      </c>
    </row>
    <row r="3340" spans="1:20" ht="33" x14ac:dyDescent="0.25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136.84819999999999</v>
      </c>
      <c r="Q3340" s="11" t="s">
        <v>8315</v>
      </c>
      <c r="R3340" t="s">
        <v>8316</v>
      </c>
      <c r="S3340" s="16">
        <f t="shared" si="210"/>
        <v>42769.574999999997</v>
      </c>
      <c r="T3340">
        <f t="shared" si="211"/>
        <v>2017</v>
      </c>
    </row>
    <row r="3341" spans="1:20" ht="33" x14ac:dyDescent="0.25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177.61699999999999</v>
      </c>
      <c r="Q3341" s="11" t="s">
        <v>8315</v>
      </c>
      <c r="R3341" t="s">
        <v>8316</v>
      </c>
      <c r="S3341" s="16">
        <f t="shared" si="210"/>
        <v>42549.665717592594</v>
      </c>
      <c r="T3341">
        <f t="shared" si="211"/>
        <v>2016</v>
      </c>
    </row>
    <row r="3342" spans="1:20" ht="49" x14ac:dyDescent="0.25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109.0789</v>
      </c>
      <c r="Q3342" s="11" t="s">
        <v>8315</v>
      </c>
      <c r="R3342" t="s">
        <v>8316</v>
      </c>
      <c r="S3342" s="16">
        <f t="shared" si="210"/>
        <v>42685.974004629628</v>
      </c>
      <c r="T3342">
        <f t="shared" si="211"/>
        <v>2016</v>
      </c>
    </row>
    <row r="3343" spans="1:20" ht="49" x14ac:dyDescent="0.25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119.6429</v>
      </c>
      <c r="Q3343" s="11" t="s">
        <v>8315</v>
      </c>
      <c r="R3343" t="s">
        <v>8316</v>
      </c>
      <c r="S3343" s="16">
        <f t="shared" si="210"/>
        <v>42510.798854166671</v>
      </c>
      <c r="T3343">
        <f t="shared" si="211"/>
        <v>2016</v>
      </c>
    </row>
    <row r="3344" spans="1:20" ht="33" x14ac:dyDescent="0.25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78.205100000000002</v>
      </c>
      <c r="Q3344" s="11" t="s">
        <v>8315</v>
      </c>
      <c r="R3344" t="s">
        <v>8316</v>
      </c>
      <c r="S3344" s="16">
        <f t="shared" si="210"/>
        <v>42062.296412037031</v>
      </c>
      <c r="T3344">
        <f t="shared" si="211"/>
        <v>2015</v>
      </c>
    </row>
    <row r="3345" spans="1:20" ht="49" x14ac:dyDescent="0.25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52.173900000000003</v>
      </c>
      <c r="Q3345" s="11" t="s">
        <v>8315</v>
      </c>
      <c r="R3345" t="s">
        <v>8316</v>
      </c>
      <c r="S3345" s="16">
        <f t="shared" si="210"/>
        <v>42452.916481481487</v>
      </c>
      <c r="T3345">
        <f t="shared" si="211"/>
        <v>2016</v>
      </c>
    </row>
    <row r="3346" spans="1:20" ht="49" x14ac:dyDescent="0.25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114.125</v>
      </c>
      <c r="Q3346" s="11" t="s">
        <v>8315</v>
      </c>
      <c r="R3346" t="s">
        <v>8316</v>
      </c>
      <c r="S3346" s="16">
        <f t="shared" si="210"/>
        <v>41851.200150462959</v>
      </c>
      <c r="T3346">
        <f t="shared" si="211"/>
        <v>2014</v>
      </c>
    </row>
    <row r="3347" spans="1:20" ht="49" x14ac:dyDescent="0.25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>
        <f t="shared" si="211"/>
        <v>2015</v>
      </c>
    </row>
    <row r="3348" spans="1:20" ht="49" x14ac:dyDescent="0.25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91.666700000000006</v>
      </c>
      <c r="Q3348" s="11" t="s">
        <v>8315</v>
      </c>
      <c r="R3348" t="s">
        <v>8316</v>
      </c>
      <c r="S3348" s="16">
        <f t="shared" si="210"/>
        <v>42054.024421296301</v>
      </c>
      <c r="T3348">
        <f t="shared" si="211"/>
        <v>2015</v>
      </c>
    </row>
    <row r="3349" spans="1:20" ht="49" x14ac:dyDescent="0.25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108.5909</v>
      </c>
      <c r="Q3349" s="11" t="s">
        <v>8315</v>
      </c>
      <c r="R3349" t="s">
        <v>8316</v>
      </c>
      <c r="S3349" s="16">
        <f t="shared" si="210"/>
        <v>42484.551550925928</v>
      </c>
      <c r="T3349">
        <f t="shared" si="211"/>
        <v>2016</v>
      </c>
    </row>
    <row r="3350" spans="1:20" ht="49" x14ac:dyDescent="0.25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69.822800000000001</v>
      </c>
      <c r="Q3350" s="11" t="s">
        <v>8315</v>
      </c>
      <c r="R3350" t="s">
        <v>8316</v>
      </c>
      <c r="S3350" s="16">
        <f t="shared" si="210"/>
        <v>42466.558796296296</v>
      </c>
      <c r="T3350">
        <f t="shared" si="211"/>
        <v>2016</v>
      </c>
    </row>
    <row r="3351" spans="1:20" ht="49" x14ac:dyDescent="0.25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109.5714</v>
      </c>
      <c r="Q3351" s="11" t="s">
        <v>8315</v>
      </c>
      <c r="R3351" t="s">
        <v>8316</v>
      </c>
      <c r="S3351" s="16">
        <f t="shared" si="210"/>
        <v>42513.110787037032</v>
      </c>
      <c r="T3351">
        <f t="shared" si="211"/>
        <v>2016</v>
      </c>
    </row>
    <row r="3352" spans="1:20" ht="49" x14ac:dyDescent="0.25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71.666700000000006</v>
      </c>
      <c r="Q3352" s="11" t="s">
        <v>8315</v>
      </c>
      <c r="R3352" t="s">
        <v>8316</v>
      </c>
      <c r="S3352" s="16">
        <f t="shared" si="210"/>
        <v>42302.701516203699</v>
      </c>
      <c r="T3352">
        <f t="shared" si="211"/>
        <v>2015</v>
      </c>
    </row>
    <row r="3353" spans="1:20" ht="49" x14ac:dyDescent="0.25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93.611099999999993</v>
      </c>
      <c r="Q3353" s="11" t="s">
        <v>8315</v>
      </c>
      <c r="R3353" t="s">
        <v>8316</v>
      </c>
      <c r="S3353" s="16">
        <f t="shared" si="210"/>
        <v>41806.395428240743</v>
      </c>
      <c r="T3353">
        <f t="shared" si="211"/>
        <v>2014</v>
      </c>
    </row>
    <row r="3354" spans="1:20" ht="49" x14ac:dyDescent="0.25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>
        <f t="shared" si="211"/>
        <v>2016</v>
      </c>
    </row>
    <row r="3355" spans="1:20" ht="49" x14ac:dyDescent="0.25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35.795499999999997</v>
      </c>
      <c r="Q3355" s="11" t="s">
        <v>8315</v>
      </c>
      <c r="R3355" t="s">
        <v>8316</v>
      </c>
      <c r="S3355" s="16">
        <f t="shared" si="210"/>
        <v>42479.432291666672</v>
      </c>
      <c r="T3355">
        <f t="shared" si="211"/>
        <v>2016</v>
      </c>
    </row>
    <row r="3356" spans="1:20" ht="33" x14ac:dyDescent="0.25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>
        <f t="shared" si="211"/>
        <v>2015</v>
      </c>
    </row>
    <row r="3357" spans="1:20" ht="49" x14ac:dyDescent="0.25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147.33330000000001</v>
      </c>
      <c r="Q3357" s="11" t="s">
        <v>8315</v>
      </c>
      <c r="R3357" t="s">
        <v>8316</v>
      </c>
      <c r="S3357" s="16">
        <f t="shared" si="210"/>
        <v>42489.619525462964</v>
      </c>
      <c r="T3357">
        <f t="shared" si="211"/>
        <v>2016</v>
      </c>
    </row>
    <row r="3358" spans="1:20" ht="49" x14ac:dyDescent="0.25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56.333300000000001</v>
      </c>
      <c r="Q3358" s="11" t="s">
        <v>8315</v>
      </c>
      <c r="R3358" t="s">
        <v>8316</v>
      </c>
      <c r="S3358" s="16">
        <f t="shared" si="210"/>
        <v>42536.815648148149</v>
      </c>
      <c r="T3358">
        <f t="shared" si="211"/>
        <v>2016</v>
      </c>
    </row>
    <row r="3359" spans="1:20" ht="49" x14ac:dyDescent="0.25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96.1905</v>
      </c>
      <c r="Q3359" s="11" t="s">
        <v>8315</v>
      </c>
      <c r="R3359" t="s">
        <v>8316</v>
      </c>
      <c r="S3359" s="16">
        <f t="shared" si="210"/>
        <v>41822.417939814812</v>
      </c>
      <c r="T3359">
        <f t="shared" si="211"/>
        <v>2014</v>
      </c>
    </row>
    <row r="3360" spans="1:20" ht="49" x14ac:dyDescent="0.25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63.574100000000001</v>
      </c>
      <c r="Q3360" s="11" t="s">
        <v>8315</v>
      </c>
      <c r="R3360" t="s">
        <v>8316</v>
      </c>
      <c r="S3360" s="16">
        <f t="shared" si="210"/>
        <v>41932.311099537037</v>
      </c>
      <c r="T3360">
        <f t="shared" si="211"/>
        <v>2014</v>
      </c>
    </row>
    <row r="3361" spans="1:20" ht="33" x14ac:dyDescent="0.25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184.7826</v>
      </c>
      <c r="Q3361" s="11" t="s">
        <v>8315</v>
      </c>
      <c r="R3361" t="s">
        <v>8316</v>
      </c>
      <c r="S3361" s="16">
        <f t="shared" si="210"/>
        <v>42746.057106481487</v>
      </c>
      <c r="T3361">
        <f t="shared" si="211"/>
        <v>2017</v>
      </c>
    </row>
    <row r="3362" spans="1:20" ht="33" x14ac:dyDescent="0.25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126.7222</v>
      </c>
      <c r="Q3362" s="11" t="s">
        <v>8315</v>
      </c>
      <c r="R3362" t="s">
        <v>8316</v>
      </c>
      <c r="S3362" s="16">
        <f t="shared" si="210"/>
        <v>42697.082673611112</v>
      </c>
      <c r="T3362">
        <f t="shared" si="211"/>
        <v>2016</v>
      </c>
    </row>
    <row r="3363" spans="1:20" ht="49" x14ac:dyDescent="0.25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83.426500000000004</v>
      </c>
      <c r="Q3363" s="11" t="s">
        <v>8315</v>
      </c>
      <c r="R3363" t="s">
        <v>8316</v>
      </c>
      <c r="S3363" s="16">
        <f t="shared" si="210"/>
        <v>41866.025347222225</v>
      </c>
      <c r="T3363">
        <f t="shared" si="211"/>
        <v>2014</v>
      </c>
    </row>
    <row r="3364" spans="1:20" ht="49" x14ac:dyDescent="0.25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>
        <f t="shared" si="211"/>
        <v>2015</v>
      </c>
    </row>
    <row r="3365" spans="1:20" ht="49" x14ac:dyDescent="0.25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302.30770000000001</v>
      </c>
      <c r="Q3365" s="11" t="s">
        <v>8315</v>
      </c>
      <c r="R3365" t="s">
        <v>8316</v>
      </c>
      <c r="S3365" s="16">
        <f t="shared" si="210"/>
        <v>41851.771354166667</v>
      </c>
      <c r="T3365">
        <f t="shared" si="211"/>
        <v>2014</v>
      </c>
    </row>
    <row r="3366" spans="1:20" ht="49" x14ac:dyDescent="0.25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44.1389</v>
      </c>
      <c r="Q3366" s="11" t="s">
        <v>8315</v>
      </c>
      <c r="R3366" t="s">
        <v>8316</v>
      </c>
      <c r="S3366" s="16">
        <f t="shared" si="210"/>
        <v>42422.977418981478</v>
      </c>
      <c r="T3366">
        <f t="shared" si="211"/>
        <v>2016</v>
      </c>
    </row>
    <row r="3367" spans="1:20" ht="49" x14ac:dyDescent="0.25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866.66669999999999</v>
      </c>
      <c r="Q3367" s="11" t="s">
        <v>8315</v>
      </c>
      <c r="R3367" t="s">
        <v>8316</v>
      </c>
      <c r="S3367" s="16">
        <f t="shared" si="210"/>
        <v>42321.101759259262</v>
      </c>
      <c r="T3367">
        <f t="shared" si="211"/>
        <v>2015</v>
      </c>
    </row>
    <row r="3368" spans="1:20" ht="49" x14ac:dyDescent="0.25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61.3889</v>
      </c>
      <c r="Q3368" s="11" t="s">
        <v>8315</v>
      </c>
      <c r="R3368" t="s">
        <v>8316</v>
      </c>
      <c r="S3368" s="16">
        <f t="shared" si="210"/>
        <v>42107.067557870367</v>
      </c>
      <c r="T3368">
        <f t="shared" si="211"/>
        <v>2015</v>
      </c>
    </row>
    <row r="3369" spans="1:20" ht="49" x14ac:dyDescent="0.25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29.666699999999999</v>
      </c>
      <c r="Q3369" s="11" t="s">
        <v>8315</v>
      </c>
      <c r="R3369" t="s">
        <v>8316</v>
      </c>
      <c r="S3369" s="16">
        <f t="shared" si="210"/>
        <v>42192.933958333335</v>
      </c>
      <c r="T3369">
        <f t="shared" si="211"/>
        <v>2015</v>
      </c>
    </row>
    <row r="3370" spans="1:20" ht="49" x14ac:dyDescent="0.25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45.478299999999997</v>
      </c>
      <c r="Q3370" s="11" t="s">
        <v>8315</v>
      </c>
      <c r="R3370" t="s">
        <v>8316</v>
      </c>
      <c r="S3370" s="16">
        <f t="shared" si="210"/>
        <v>41969.199756944443</v>
      </c>
      <c r="T3370">
        <f t="shared" si="211"/>
        <v>2014</v>
      </c>
    </row>
    <row r="3371" spans="1:20" ht="49" x14ac:dyDescent="0.25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96.203699999999998</v>
      </c>
      <c r="Q3371" s="11" t="s">
        <v>8315</v>
      </c>
      <c r="R3371" t="s">
        <v>8316</v>
      </c>
      <c r="S3371" s="16">
        <f t="shared" si="210"/>
        <v>42690.041435185187</v>
      </c>
      <c r="T3371">
        <f t="shared" si="211"/>
        <v>2016</v>
      </c>
    </row>
    <row r="3372" spans="1:20" ht="33" x14ac:dyDescent="0.25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67.923100000000005</v>
      </c>
      <c r="Q3372" s="11" t="s">
        <v>8315</v>
      </c>
      <c r="R3372" t="s">
        <v>8316</v>
      </c>
      <c r="S3372" s="16">
        <f t="shared" si="210"/>
        <v>42690.334317129629</v>
      </c>
      <c r="T3372">
        <f t="shared" si="211"/>
        <v>2016</v>
      </c>
    </row>
    <row r="3373" spans="1:20" ht="33" x14ac:dyDescent="0.25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30.777799999999999</v>
      </c>
      <c r="Q3373" s="11" t="s">
        <v>8315</v>
      </c>
      <c r="R3373" t="s">
        <v>8316</v>
      </c>
      <c r="S3373" s="16">
        <f t="shared" si="210"/>
        <v>42312.874594907407</v>
      </c>
      <c r="T3373">
        <f t="shared" si="211"/>
        <v>2015</v>
      </c>
    </row>
    <row r="3374" spans="1:20" ht="49" x14ac:dyDescent="0.25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38.333300000000001</v>
      </c>
      <c r="Q3374" s="11" t="s">
        <v>8315</v>
      </c>
      <c r="R3374" t="s">
        <v>8316</v>
      </c>
      <c r="S3374" s="16">
        <f t="shared" si="210"/>
        <v>41855.548101851848</v>
      </c>
      <c r="T3374">
        <f t="shared" si="211"/>
        <v>2014</v>
      </c>
    </row>
    <row r="3375" spans="1:20" ht="49" x14ac:dyDescent="0.25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66.833299999999994</v>
      </c>
      <c r="Q3375" s="11" t="s">
        <v>8315</v>
      </c>
      <c r="R3375" t="s">
        <v>8316</v>
      </c>
      <c r="S3375" s="16">
        <f t="shared" si="210"/>
        <v>42179.854629629626</v>
      </c>
      <c r="T3375">
        <f t="shared" si="211"/>
        <v>2015</v>
      </c>
    </row>
    <row r="3376" spans="1:20" ht="49" x14ac:dyDescent="0.25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71.730800000000002</v>
      </c>
      <c r="Q3376" s="11" t="s">
        <v>8315</v>
      </c>
      <c r="R3376" t="s">
        <v>8316</v>
      </c>
      <c r="S3376" s="16">
        <f t="shared" si="210"/>
        <v>42275.731666666667</v>
      </c>
      <c r="T3376">
        <f t="shared" si="211"/>
        <v>2015</v>
      </c>
    </row>
    <row r="3377" spans="1:20" ht="49" x14ac:dyDescent="0.25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176.47059999999999</v>
      </c>
      <c r="Q3377" s="11" t="s">
        <v>8315</v>
      </c>
      <c r="R3377" t="s">
        <v>8316</v>
      </c>
      <c r="S3377" s="16">
        <f t="shared" si="210"/>
        <v>41765.610798611109</v>
      </c>
      <c r="T3377">
        <f t="shared" si="211"/>
        <v>2014</v>
      </c>
    </row>
    <row r="3378" spans="1:20" ht="49" x14ac:dyDescent="0.25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421.1053</v>
      </c>
      <c r="Q3378" s="11" t="s">
        <v>8315</v>
      </c>
      <c r="R3378" t="s">
        <v>8316</v>
      </c>
      <c r="S3378" s="16">
        <f t="shared" si="210"/>
        <v>42059.701319444444</v>
      </c>
      <c r="T3378">
        <f t="shared" si="211"/>
        <v>2015</v>
      </c>
    </row>
    <row r="3379" spans="1:20" ht="49" x14ac:dyDescent="0.25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104.98699999999999</v>
      </c>
      <c r="Q3379" s="11" t="s">
        <v>8315</v>
      </c>
      <c r="R3379" t="s">
        <v>8316</v>
      </c>
      <c r="S3379" s="16">
        <f t="shared" si="210"/>
        <v>42053.732627314821</v>
      </c>
      <c r="T3379">
        <f t="shared" si="211"/>
        <v>2015</v>
      </c>
    </row>
    <row r="3380" spans="1:20" ht="49" x14ac:dyDescent="0.25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28.1905</v>
      </c>
      <c r="Q3380" s="11" t="s">
        <v>8315</v>
      </c>
      <c r="R3380" t="s">
        <v>8316</v>
      </c>
      <c r="S3380" s="16">
        <f t="shared" si="210"/>
        <v>41858.355393518519</v>
      </c>
      <c r="T3380">
        <f t="shared" si="211"/>
        <v>2014</v>
      </c>
    </row>
    <row r="3381" spans="1:20" ht="49" x14ac:dyDescent="0.25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54.552599999999998</v>
      </c>
      <c r="Q3381" s="11" t="s">
        <v>8315</v>
      </c>
      <c r="R3381" t="s">
        <v>8316</v>
      </c>
      <c r="S3381" s="16">
        <f t="shared" si="210"/>
        <v>42225.513888888891</v>
      </c>
      <c r="T3381">
        <f t="shared" si="211"/>
        <v>2015</v>
      </c>
    </row>
    <row r="3382" spans="1:20" ht="49" x14ac:dyDescent="0.25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111.8929</v>
      </c>
      <c r="Q3382" s="11" t="s">
        <v>8315</v>
      </c>
      <c r="R3382" t="s">
        <v>8316</v>
      </c>
      <c r="S3382" s="16">
        <f t="shared" si="210"/>
        <v>41937.95344907407</v>
      </c>
      <c r="T3382">
        <f t="shared" si="211"/>
        <v>2014</v>
      </c>
    </row>
    <row r="3383" spans="1:20" ht="49" x14ac:dyDescent="0.25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85.208299999999994</v>
      </c>
      <c r="Q3383" s="11" t="s">
        <v>8315</v>
      </c>
      <c r="R3383" t="s">
        <v>8316</v>
      </c>
      <c r="S3383" s="16">
        <f t="shared" si="210"/>
        <v>42044.184988425928</v>
      </c>
      <c r="T3383">
        <f t="shared" si="211"/>
        <v>2015</v>
      </c>
    </row>
    <row r="3384" spans="1:20" ht="49" x14ac:dyDescent="0.25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76.652199999999993</v>
      </c>
      <c r="Q3384" s="11" t="s">
        <v>8315</v>
      </c>
      <c r="R3384" t="s">
        <v>8316</v>
      </c>
      <c r="S3384" s="16">
        <f t="shared" si="210"/>
        <v>42559.431203703702</v>
      </c>
      <c r="T3384">
        <f t="shared" si="211"/>
        <v>2016</v>
      </c>
    </row>
    <row r="3385" spans="1:20" ht="49" x14ac:dyDescent="0.25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65.166700000000006</v>
      </c>
      <c r="Q3385" s="11" t="s">
        <v>8315</v>
      </c>
      <c r="R3385" t="s">
        <v>8316</v>
      </c>
      <c r="S3385" s="16">
        <f t="shared" si="210"/>
        <v>42524.782638888893</v>
      </c>
      <c r="T3385">
        <f t="shared" si="211"/>
        <v>2016</v>
      </c>
    </row>
    <row r="3386" spans="1:20" ht="49" x14ac:dyDescent="0.25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93.760300000000001</v>
      </c>
      <c r="Q3386" s="11" t="s">
        <v>8315</v>
      </c>
      <c r="R3386" t="s">
        <v>8316</v>
      </c>
      <c r="S3386" s="16">
        <f t="shared" si="210"/>
        <v>42292.087592592594</v>
      </c>
      <c r="T3386">
        <f t="shared" si="211"/>
        <v>2015</v>
      </c>
    </row>
    <row r="3387" spans="1:20" ht="49" x14ac:dyDescent="0.25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133.33330000000001</v>
      </c>
      <c r="Q3387" s="11" t="s">
        <v>8315</v>
      </c>
      <c r="R3387" t="s">
        <v>8316</v>
      </c>
      <c r="S3387" s="16">
        <f t="shared" si="210"/>
        <v>41953.8675</v>
      </c>
      <c r="T3387">
        <f t="shared" si="211"/>
        <v>2014</v>
      </c>
    </row>
    <row r="3388" spans="1:20" ht="49" x14ac:dyDescent="0.25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51.219499999999996</v>
      </c>
      <c r="Q3388" s="11" t="s">
        <v>8315</v>
      </c>
      <c r="R3388" t="s">
        <v>8316</v>
      </c>
      <c r="S3388" s="16">
        <f t="shared" si="210"/>
        <v>41946.644745370373</v>
      </c>
      <c r="T3388">
        <f t="shared" si="211"/>
        <v>2014</v>
      </c>
    </row>
    <row r="3389" spans="1:20" ht="49" x14ac:dyDescent="0.25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100.17140000000001</v>
      </c>
      <c r="Q3389" s="11" t="s">
        <v>8315</v>
      </c>
      <c r="R3389" t="s">
        <v>8316</v>
      </c>
      <c r="S3389" s="16">
        <f t="shared" si="210"/>
        <v>41947.762592592589</v>
      </c>
      <c r="T3389">
        <f t="shared" si="211"/>
        <v>2014</v>
      </c>
    </row>
    <row r="3390" spans="1:20" ht="49" x14ac:dyDescent="0.25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>
        <f t="shared" si="211"/>
        <v>2015</v>
      </c>
    </row>
    <row r="3391" spans="1:20" ht="49" x14ac:dyDescent="0.25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184.67740000000001</v>
      </c>
      <c r="Q3391" s="11" t="s">
        <v>8315</v>
      </c>
      <c r="R3391" t="s">
        <v>8316</v>
      </c>
      <c r="S3391" s="16">
        <f t="shared" si="210"/>
        <v>42494.563449074078</v>
      </c>
      <c r="T3391">
        <f t="shared" si="211"/>
        <v>2016</v>
      </c>
    </row>
    <row r="3392" spans="1:20" ht="49" x14ac:dyDescent="0.25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69.818200000000004</v>
      </c>
      <c r="Q3392" s="11" t="s">
        <v>8315</v>
      </c>
      <c r="R3392" t="s">
        <v>8316</v>
      </c>
      <c r="S3392" s="16">
        <f t="shared" si="210"/>
        <v>41815.774826388886</v>
      </c>
      <c r="T3392">
        <f t="shared" si="211"/>
        <v>2014</v>
      </c>
    </row>
    <row r="3393" spans="1:20" ht="49" x14ac:dyDescent="0.25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61.944400000000002</v>
      </c>
      <c r="Q3393" s="11" t="s">
        <v>8315</v>
      </c>
      <c r="R3393" t="s">
        <v>8316</v>
      </c>
      <c r="S3393" s="16">
        <f t="shared" si="210"/>
        <v>41830.545694444445</v>
      </c>
      <c r="T3393">
        <f t="shared" si="211"/>
        <v>2014</v>
      </c>
    </row>
    <row r="3394" spans="1:20" ht="49" x14ac:dyDescent="0.25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IFERROR(ROUND(E3394/L3394,4),0)</f>
        <v>41.666699999999999</v>
      </c>
      <c r="Q3394" s="11" t="s">
        <v>8315</v>
      </c>
      <c r="R3394" t="s">
        <v>8316</v>
      </c>
      <c r="S3394" s="16">
        <f t="shared" ref="S3394:S3457" si="214">(((J3394/60)/60)/24)+DATE(1970,1,1)</f>
        <v>42446.845543981486</v>
      </c>
      <c r="T3394">
        <f t="shared" si="211"/>
        <v>2016</v>
      </c>
    </row>
    <row r="3395" spans="1:20" ht="49" x14ac:dyDescent="0.25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36.068199999999997</v>
      </c>
      <c r="Q3395" s="11" t="s">
        <v>8315</v>
      </c>
      <c r="R3395" t="s">
        <v>8316</v>
      </c>
      <c r="S3395" s="16">
        <f t="shared" si="214"/>
        <v>41923.921643518523</v>
      </c>
      <c r="T3395">
        <f t="shared" ref="T3395:T3458" si="215">YEAR(S3395)</f>
        <v>2014</v>
      </c>
    </row>
    <row r="3396" spans="1:20" ht="49" x14ac:dyDescent="0.25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>
        <f t="shared" si="215"/>
        <v>2014</v>
      </c>
    </row>
    <row r="3397" spans="1:20" ht="33" x14ac:dyDescent="0.25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24.2105</v>
      </c>
      <c r="Q3397" s="11" t="s">
        <v>8315</v>
      </c>
      <c r="R3397" t="s">
        <v>8316</v>
      </c>
      <c r="S3397" s="16">
        <f t="shared" si="214"/>
        <v>42140.712314814817</v>
      </c>
      <c r="T3397">
        <f t="shared" si="215"/>
        <v>2015</v>
      </c>
    </row>
    <row r="3398" spans="1:20" ht="49" x14ac:dyDescent="0.25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55.892899999999997</v>
      </c>
      <c r="Q3398" s="11" t="s">
        <v>8315</v>
      </c>
      <c r="R3398" t="s">
        <v>8316</v>
      </c>
      <c r="S3398" s="16">
        <f t="shared" si="214"/>
        <v>41764.44663194444</v>
      </c>
      <c r="T3398">
        <f t="shared" si="215"/>
        <v>2014</v>
      </c>
    </row>
    <row r="3399" spans="1:20" ht="33" x14ac:dyDescent="0.25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11.666700000000001</v>
      </c>
      <c r="Q3399" s="11" t="s">
        <v>8315</v>
      </c>
      <c r="R3399" t="s">
        <v>8316</v>
      </c>
      <c r="S3399" s="16">
        <f t="shared" si="214"/>
        <v>42378.478344907402</v>
      </c>
      <c r="T3399">
        <f t="shared" si="215"/>
        <v>2016</v>
      </c>
    </row>
    <row r="3400" spans="1:20" ht="49" x14ac:dyDescent="0.25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68.353800000000007</v>
      </c>
      <c r="Q3400" s="11" t="s">
        <v>8315</v>
      </c>
      <c r="R3400" t="s">
        <v>8316</v>
      </c>
      <c r="S3400" s="16">
        <f t="shared" si="214"/>
        <v>41941.75203703704</v>
      </c>
      <c r="T3400">
        <f t="shared" si="215"/>
        <v>2014</v>
      </c>
    </row>
    <row r="3401" spans="1:20" ht="49" x14ac:dyDescent="0.25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27.065200000000001</v>
      </c>
      <c r="Q3401" s="11" t="s">
        <v>8315</v>
      </c>
      <c r="R3401" t="s">
        <v>8316</v>
      </c>
      <c r="S3401" s="16">
        <f t="shared" si="214"/>
        <v>42026.920428240745</v>
      </c>
      <c r="T3401">
        <f t="shared" si="215"/>
        <v>2015</v>
      </c>
    </row>
    <row r="3402" spans="1:20" ht="49" x14ac:dyDescent="0.25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118.1294</v>
      </c>
      <c r="Q3402" s="11" t="s">
        <v>8315</v>
      </c>
      <c r="R3402" t="s">
        <v>8316</v>
      </c>
      <c r="S3402" s="16">
        <f t="shared" si="214"/>
        <v>41834.953865740739</v>
      </c>
      <c r="T3402">
        <f t="shared" si="215"/>
        <v>2014</v>
      </c>
    </row>
    <row r="3403" spans="1:20" ht="49" x14ac:dyDescent="0.25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44.757599999999996</v>
      </c>
      <c r="Q3403" s="11" t="s">
        <v>8315</v>
      </c>
      <c r="R3403" t="s">
        <v>8316</v>
      </c>
      <c r="S3403" s="16">
        <f t="shared" si="214"/>
        <v>42193.723912037036</v>
      </c>
      <c r="T3403">
        <f t="shared" si="215"/>
        <v>2015</v>
      </c>
    </row>
    <row r="3404" spans="1:20" ht="49" x14ac:dyDescent="0.25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99.787899999999993</v>
      </c>
      <c r="Q3404" s="11" t="s">
        <v>8315</v>
      </c>
      <c r="R3404" t="s">
        <v>8316</v>
      </c>
      <c r="S3404" s="16">
        <f t="shared" si="214"/>
        <v>42290.61855324074</v>
      </c>
      <c r="T3404">
        <f t="shared" si="215"/>
        <v>2015</v>
      </c>
    </row>
    <row r="3405" spans="1:20" ht="49" x14ac:dyDescent="0.25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117.64709999999999</v>
      </c>
      <c r="Q3405" s="11" t="s">
        <v>8315</v>
      </c>
      <c r="R3405" t="s">
        <v>8316</v>
      </c>
      <c r="S3405" s="16">
        <f t="shared" si="214"/>
        <v>42150.462083333332</v>
      </c>
      <c r="T3405">
        <f t="shared" si="215"/>
        <v>2015</v>
      </c>
    </row>
    <row r="3406" spans="1:20" ht="49" x14ac:dyDescent="0.25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203.33330000000001</v>
      </c>
      <c r="Q3406" s="11" t="s">
        <v>8315</v>
      </c>
      <c r="R3406" t="s">
        <v>8316</v>
      </c>
      <c r="S3406" s="16">
        <f t="shared" si="214"/>
        <v>42152.503495370373</v>
      </c>
      <c r="T3406">
        <f t="shared" si="215"/>
        <v>2015</v>
      </c>
    </row>
    <row r="3407" spans="1:20" ht="49" x14ac:dyDescent="0.25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28.323499999999999</v>
      </c>
      <c r="Q3407" s="11" t="s">
        <v>8315</v>
      </c>
      <c r="R3407" t="s">
        <v>8316</v>
      </c>
      <c r="S3407" s="16">
        <f t="shared" si="214"/>
        <v>42410.017199074078</v>
      </c>
      <c r="T3407">
        <f t="shared" si="215"/>
        <v>2016</v>
      </c>
    </row>
    <row r="3408" spans="1:20" ht="33" x14ac:dyDescent="0.25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110.2308</v>
      </c>
      <c r="Q3408" s="11" t="s">
        <v>8315</v>
      </c>
      <c r="R3408" t="s">
        <v>8316</v>
      </c>
      <c r="S3408" s="16">
        <f t="shared" si="214"/>
        <v>41791.492777777778</v>
      </c>
      <c r="T3408">
        <f t="shared" si="215"/>
        <v>2014</v>
      </c>
    </row>
    <row r="3409" spans="1:20" ht="65" x14ac:dyDescent="0.25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31.970099999999999</v>
      </c>
      <c r="Q3409" s="11" t="s">
        <v>8315</v>
      </c>
      <c r="R3409" t="s">
        <v>8316</v>
      </c>
      <c r="S3409" s="16">
        <f t="shared" si="214"/>
        <v>41796.422326388885</v>
      </c>
      <c r="T3409">
        <f t="shared" si="215"/>
        <v>2014</v>
      </c>
    </row>
    <row r="3410" spans="1:20" ht="49" x14ac:dyDescent="0.25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58.6111</v>
      </c>
      <c r="Q3410" s="11" t="s">
        <v>8315</v>
      </c>
      <c r="R3410" t="s">
        <v>8316</v>
      </c>
      <c r="S3410" s="16">
        <f t="shared" si="214"/>
        <v>41808.991944444446</v>
      </c>
      <c r="T3410">
        <f t="shared" si="215"/>
        <v>2014</v>
      </c>
    </row>
    <row r="3411" spans="1:20" ht="49" x14ac:dyDescent="0.25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29.428599999999999</v>
      </c>
      <c r="Q3411" s="11" t="s">
        <v>8315</v>
      </c>
      <c r="R3411" t="s">
        <v>8316</v>
      </c>
      <c r="S3411" s="16">
        <f t="shared" si="214"/>
        <v>42544.814328703709</v>
      </c>
      <c r="T3411">
        <f t="shared" si="215"/>
        <v>2016</v>
      </c>
    </row>
    <row r="3412" spans="1:20" ht="49" x14ac:dyDescent="0.25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81.375</v>
      </c>
      <c r="Q3412" s="11" t="s">
        <v>8315</v>
      </c>
      <c r="R3412" t="s">
        <v>8316</v>
      </c>
      <c r="S3412" s="16">
        <f t="shared" si="214"/>
        <v>42500.041550925926</v>
      </c>
      <c r="T3412">
        <f t="shared" si="215"/>
        <v>2016</v>
      </c>
    </row>
    <row r="3413" spans="1:20" ht="49" x14ac:dyDescent="0.25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199.16669999999999</v>
      </c>
      <c r="Q3413" s="11" t="s">
        <v>8315</v>
      </c>
      <c r="R3413" t="s">
        <v>8316</v>
      </c>
      <c r="S3413" s="16">
        <f t="shared" si="214"/>
        <v>42265.022824074069</v>
      </c>
      <c r="T3413">
        <f t="shared" si="215"/>
        <v>2015</v>
      </c>
    </row>
    <row r="3414" spans="1:20" ht="49" x14ac:dyDescent="0.25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115.38460000000001</v>
      </c>
      <c r="Q3414" s="11" t="s">
        <v>8315</v>
      </c>
      <c r="R3414" t="s">
        <v>8316</v>
      </c>
      <c r="S3414" s="16">
        <f t="shared" si="214"/>
        <v>41879.959050925929</v>
      </c>
      <c r="T3414">
        <f t="shared" si="215"/>
        <v>2014</v>
      </c>
    </row>
    <row r="3415" spans="1:20" ht="49" x14ac:dyDescent="0.25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46.428600000000003</v>
      </c>
      <c r="Q3415" s="11" t="s">
        <v>8315</v>
      </c>
      <c r="R3415" t="s">
        <v>8316</v>
      </c>
      <c r="S3415" s="16">
        <f t="shared" si="214"/>
        <v>42053.733078703706</v>
      </c>
      <c r="T3415">
        <f t="shared" si="215"/>
        <v>2015</v>
      </c>
    </row>
    <row r="3416" spans="1:20" ht="49" x14ac:dyDescent="0.25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70.568200000000004</v>
      </c>
      <c r="Q3416" s="11" t="s">
        <v>8315</v>
      </c>
      <c r="R3416" t="s">
        <v>8316</v>
      </c>
      <c r="S3416" s="16">
        <f t="shared" si="214"/>
        <v>42675.832465277781</v>
      </c>
      <c r="T3416">
        <f t="shared" si="215"/>
        <v>2016</v>
      </c>
    </row>
    <row r="3417" spans="1:20" ht="33" x14ac:dyDescent="0.25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22.222200000000001</v>
      </c>
      <c r="Q3417" s="11" t="s">
        <v>8315</v>
      </c>
      <c r="R3417" t="s">
        <v>8316</v>
      </c>
      <c r="S3417" s="16">
        <f t="shared" si="214"/>
        <v>42467.144166666665</v>
      </c>
      <c r="T3417">
        <f t="shared" si="215"/>
        <v>2016</v>
      </c>
    </row>
    <row r="3418" spans="1:20" ht="49" x14ac:dyDescent="0.25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159.4667</v>
      </c>
      <c r="Q3418" s="11" t="s">
        <v>8315</v>
      </c>
      <c r="R3418" t="s">
        <v>8316</v>
      </c>
      <c r="S3418" s="16">
        <f t="shared" si="214"/>
        <v>42089.412557870368</v>
      </c>
      <c r="T3418">
        <f t="shared" si="215"/>
        <v>2015</v>
      </c>
    </row>
    <row r="3419" spans="1:20" ht="49" x14ac:dyDescent="0.25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37.777999999999999</v>
      </c>
      <c r="Q3419" s="11" t="s">
        <v>8315</v>
      </c>
      <c r="R3419" t="s">
        <v>8316</v>
      </c>
      <c r="S3419" s="16">
        <f t="shared" si="214"/>
        <v>41894.91375</v>
      </c>
      <c r="T3419">
        <f t="shared" si="215"/>
        <v>2014</v>
      </c>
    </row>
    <row r="3420" spans="1:20" ht="49" x14ac:dyDescent="0.25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72.053600000000003</v>
      </c>
      <c r="Q3420" s="11" t="s">
        <v>8315</v>
      </c>
      <c r="R3420" t="s">
        <v>8316</v>
      </c>
      <c r="S3420" s="16">
        <f t="shared" si="214"/>
        <v>41752.83457175926</v>
      </c>
      <c r="T3420">
        <f t="shared" si="215"/>
        <v>2014</v>
      </c>
    </row>
    <row r="3421" spans="1:20" ht="65" x14ac:dyDescent="0.25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63.695700000000002</v>
      </c>
      <c r="Q3421" s="11" t="s">
        <v>8315</v>
      </c>
      <c r="R3421" t="s">
        <v>8316</v>
      </c>
      <c r="S3421" s="16">
        <f t="shared" si="214"/>
        <v>42448.821585648147</v>
      </c>
      <c r="T3421">
        <f t="shared" si="215"/>
        <v>2016</v>
      </c>
    </row>
    <row r="3422" spans="1:20" ht="49" x14ac:dyDescent="0.25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28.411799999999999</v>
      </c>
      <c r="Q3422" s="11" t="s">
        <v>8315</v>
      </c>
      <c r="R3422" t="s">
        <v>8316</v>
      </c>
      <c r="S3422" s="16">
        <f t="shared" si="214"/>
        <v>42405.090300925927</v>
      </c>
      <c r="T3422">
        <f t="shared" si="215"/>
        <v>2016</v>
      </c>
    </row>
    <row r="3423" spans="1:20" ht="49" x14ac:dyDescent="0.25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103.21429999999999</v>
      </c>
      <c r="Q3423" s="11" t="s">
        <v>8315</v>
      </c>
      <c r="R3423" t="s">
        <v>8316</v>
      </c>
      <c r="S3423" s="16">
        <f t="shared" si="214"/>
        <v>42037.791238425925</v>
      </c>
      <c r="T3423">
        <f t="shared" si="215"/>
        <v>2015</v>
      </c>
    </row>
    <row r="3424" spans="1:20" ht="49" x14ac:dyDescent="0.25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71.152199999999993</v>
      </c>
      <c r="Q3424" s="11" t="s">
        <v>8315</v>
      </c>
      <c r="R3424" t="s">
        <v>8316</v>
      </c>
      <c r="S3424" s="16">
        <f t="shared" si="214"/>
        <v>42323.562222222223</v>
      </c>
      <c r="T3424">
        <f t="shared" si="215"/>
        <v>2015</v>
      </c>
    </row>
    <row r="3425" spans="1:20" ht="49" x14ac:dyDescent="0.25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>
        <f t="shared" si="215"/>
        <v>2015</v>
      </c>
    </row>
    <row r="3426" spans="1:20" ht="49" x14ac:dyDescent="0.25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81.776300000000006</v>
      </c>
      <c r="Q3426" s="11" t="s">
        <v>8315</v>
      </c>
      <c r="R3426" t="s">
        <v>8316</v>
      </c>
      <c r="S3426" s="16">
        <f t="shared" si="214"/>
        <v>42018.676898148144</v>
      </c>
      <c r="T3426">
        <f t="shared" si="215"/>
        <v>2015</v>
      </c>
    </row>
    <row r="3427" spans="1:20" ht="49" x14ac:dyDescent="0.25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297.02980000000002</v>
      </c>
      <c r="Q3427" s="11" t="s">
        <v>8315</v>
      </c>
      <c r="R3427" t="s">
        <v>8316</v>
      </c>
      <c r="S3427" s="16">
        <f t="shared" si="214"/>
        <v>41884.617314814815</v>
      </c>
      <c r="T3427">
        <f t="shared" si="215"/>
        <v>2014</v>
      </c>
    </row>
    <row r="3428" spans="1:20" ht="49" x14ac:dyDescent="0.25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46.609200000000001</v>
      </c>
      <c r="Q3428" s="11" t="s">
        <v>8315</v>
      </c>
      <c r="R3428" t="s">
        <v>8316</v>
      </c>
      <c r="S3428" s="16">
        <f t="shared" si="214"/>
        <v>41884.056747685187</v>
      </c>
      <c r="T3428">
        <f t="shared" si="215"/>
        <v>2014</v>
      </c>
    </row>
    <row r="3429" spans="1:20" ht="49" x14ac:dyDescent="0.25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51.7241</v>
      </c>
      <c r="Q3429" s="11" t="s">
        <v>8315</v>
      </c>
      <c r="R3429" t="s">
        <v>8316</v>
      </c>
      <c r="S3429" s="16">
        <f t="shared" si="214"/>
        <v>41792.645277777774</v>
      </c>
      <c r="T3429">
        <f t="shared" si="215"/>
        <v>2014</v>
      </c>
    </row>
    <row r="3430" spans="1:20" ht="49" x14ac:dyDescent="0.25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40.2941</v>
      </c>
      <c r="Q3430" s="11" t="s">
        <v>8315</v>
      </c>
      <c r="R3430" t="s">
        <v>8316</v>
      </c>
      <c r="S3430" s="16">
        <f t="shared" si="214"/>
        <v>42038.720451388886</v>
      </c>
      <c r="T3430">
        <f t="shared" si="215"/>
        <v>2015</v>
      </c>
    </row>
    <row r="3431" spans="1:20" ht="49" x14ac:dyDescent="0.25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>
        <f t="shared" si="215"/>
        <v>2016</v>
      </c>
    </row>
    <row r="3432" spans="1:20" ht="49" x14ac:dyDescent="0.25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30.1526</v>
      </c>
      <c r="Q3432" s="11" t="s">
        <v>8315</v>
      </c>
      <c r="R3432" t="s">
        <v>8316</v>
      </c>
      <c r="S3432" s="16">
        <f t="shared" si="214"/>
        <v>41820.945613425924</v>
      </c>
      <c r="T3432">
        <f t="shared" si="215"/>
        <v>2014</v>
      </c>
    </row>
    <row r="3433" spans="1:20" ht="49" x14ac:dyDescent="0.25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95.238100000000003</v>
      </c>
      <c r="Q3433" s="11" t="s">
        <v>8315</v>
      </c>
      <c r="R3433" t="s">
        <v>8316</v>
      </c>
      <c r="S3433" s="16">
        <f t="shared" si="214"/>
        <v>41839.730937500004</v>
      </c>
      <c r="T3433">
        <f t="shared" si="215"/>
        <v>2014</v>
      </c>
    </row>
    <row r="3434" spans="1:20" ht="49" x14ac:dyDescent="0.25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52.214300000000001</v>
      </c>
      <c r="Q3434" s="11" t="s">
        <v>8315</v>
      </c>
      <c r="R3434" t="s">
        <v>8316</v>
      </c>
      <c r="S3434" s="16">
        <f t="shared" si="214"/>
        <v>42380.581180555557</v>
      </c>
      <c r="T3434">
        <f t="shared" si="215"/>
        <v>2016</v>
      </c>
    </row>
    <row r="3435" spans="1:20" ht="49" x14ac:dyDescent="0.25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134.1549</v>
      </c>
      <c r="Q3435" s="11" t="s">
        <v>8315</v>
      </c>
      <c r="R3435" t="s">
        <v>8316</v>
      </c>
      <c r="S3435" s="16">
        <f t="shared" si="214"/>
        <v>41776.063136574077</v>
      </c>
      <c r="T3435">
        <f t="shared" si="215"/>
        <v>2014</v>
      </c>
    </row>
    <row r="3436" spans="1:20" ht="49" x14ac:dyDescent="0.25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62.827399999999997</v>
      </c>
      <c r="Q3436" s="11" t="s">
        <v>8315</v>
      </c>
      <c r="R3436" t="s">
        <v>8316</v>
      </c>
      <c r="S3436" s="16">
        <f t="shared" si="214"/>
        <v>41800.380428240744</v>
      </c>
      <c r="T3436">
        <f t="shared" si="215"/>
        <v>2014</v>
      </c>
    </row>
    <row r="3437" spans="1:20" ht="49" x14ac:dyDescent="0.25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58.947400000000002</v>
      </c>
      <c r="Q3437" s="11" t="s">
        <v>8315</v>
      </c>
      <c r="R3437" t="s">
        <v>8316</v>
      </c>
      <c r="S3437" s="16">
        <f t="shared" si="214"/>
        <v>42572.61681712963</v>
      </c>
      <c r="T3437">
        <f t="shared" si="215"/>
        <v>2016</v>
      </c>
    </row>
    <row r="3438" spans="1:20" ht="49" x14ac:dyDescent="0.25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143.10810000000001</v>
      </c>
      <c r="Q3438" s="11" t="s">
        <v>8315</v>
      </c>
      <c r="R3438" t="s">
        <v>8316</v>
      </c>
      <c r="S3438" s="16">
        <f t="shared" si="214"/>
        <v>41851.541585648149</v>
      </c>
      <c r="T3438">
        <f t="shared" si="215"/>
        <v>2014</v>
      </c>
    </row>
    <row r="3439" spans="1:20" ht="49" x14ac:dyDescent="0.25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84.166700000000006</v>
      </c>
      <c r="Q3439" s="11" t="s">
        <v>8315</v>
      </c>
      <c r="R3439" t="s">
        <v>8316</v>
      </c>
      <c r="S3439" s="16">
        <f t="shared" si="214"/>
        <v>42205.710879629631</v>
      </c>
      <c r="T3439">
        <f t="shared" si="215"/>
        <v>2015</v>
      </c>
    </row>
    <row r="3440" spans="1:20" ht="49" x14ac:dyDescent="0.25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186.07140000000001</v>
      </c>
      <c r="Q3440" s="11" t="s">
        <v>8315</v>
      </c>
      <c r="R3440" t="s">
        <v>8316</v>
      </c>
      <c r="S3440" s="16">
        <f t="shared" si="214"/>
        <v>42100.927858796291</v>
      </c>
      <c r="T3440">
        <f t="shared" si="215"/>
        <v>2015</v>
      </c>
    </row>
    <row r="3441" spans="1:20" ht="33" x14ac:dyDescent="0.25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89.785600000000002</v>
      </c>
      <c r="Q3441" s="11" t="s">
        <v>8315</v>
      </c>
      <c r="R3441" t="s">
        <v>8316</v>
      </c>
      <c r="S3441" s="16">
        <f t="shared" si="214"/>
        <v>42374.911226851851</v>
      </c>
      <c r="T3441">
        <f t="shared" si="215"/>
        <v>2016</v>
      </c>
    </row>
    <row r="3442" spans="1:20" ht="49" x14ac:dyDescent="0.25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64.157600000000002</v>
      </c>
      <c r="Q3442" s="11" t="s">
        <v>8315</v>
      </c>
      <c r="R3442" t="s">
        <v>8316</v>
      </c>
      <c r="S3442" s="16">
        <f t="shared" si="214"/>
        <v>41809.12300925926</v>
      </c>
      <c r="T3442">
        <f t="shared" si="215"/>
        <v>2014</v>
      </c>
    </row>
    <row r="3443" spans="1:20" ht="49" x14ac:dyDescent="0.25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59.651200000000003</v>
      </c>
      <c r="Q3443" s="11" t="s">
        <v>8315</v>
      </c>
      <c r="R3443" t="s">
        <v>8316</v>
      </c>
      <c r="S3443" s="16">
        <f t="shared" si="214"/>
        <v>42294.429641203707</v>
      </c>
      <c r="T3443">
        <f t="shared" si="215"/>
        <v>2015</v>
      </c>
    </row>
    <row r="3444" spans="1:20" ht="49" x14ac:dyDescent="0.25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>
        <f t="shared" si="215"/>
        <v>2015</v>
      </c>
    </row>
    <row r="3445" spans="1:20" ht="49" x14ac:dyDescent="0.25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41.222200000000001</v>
      </c>
      <c r="Q3445" s="11" t="s">
        <v>8315</v>
      </c>
      <c r="R3445" t="s">
        <v>8316</v>
      </c>
      <c r="S3445" s="16">
        <f t="shared" si="214"/>
        <v>41861.524837962963</v>
      </c>
      <c r="T3445">
        <f t="shared" si="215"/>
        <v>2014</v>
      </c>
    </row>
    <row r="3446" spans="1:20" ht="49" x14ac:dyDescent="0.25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>
        <f t="shared" si="215"/>
        <v>2016</v>
      </c>
    </row>
    <row r="3447" spans="1:20" ht="49" x14ac:dyDescent="0.25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64.516099999999994</v>
      </c>
      <c r="Q3447" s="11" t="s">
        <v>8315</v>
      </c>
      <c r="R3447" t="s">
        <v>8316</v>
      </c>
      <c r="S3447" s="16">
        <f t="shared" si="214"/>
        <v>42272.530509259261</v>
      </c>
      <c r="T3447">
        <f t="shared" si="215"/>
        <v>2015</v>
      </c>
    </row>
    <row r="3448" spans="1:20" ht="49" x14ac:dyDescent="0.25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>
        <f t="shared" si="215"/>
        <v>2015</v>
      </c>
    </row>
    <row r="3449" spans="1:20" ht="33" x14ac:dyDescent="0.25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>
        <f t="shared" si="215"/>
        <v>2016</v>
      </c>
    </row>
    <row r="3450" spans="1:20" ht="49" x14ac:dyDescent="0.25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51.222200000000001</v>
      </c>
      <c r="Q3450" s="11" t="s">
        <v>8315</v>
      </c>
      <c r="R3450" t="s">
        <v>8316</v>
      </c>
      <c r="S3450" s="16">
        <f t="shared" si="214"/>
        <v>41960.119085648148</v>
      </c>
      <c r="T3450">
        <f t="shared" si="215"/>
        <v>2014</v>
      </c>
    </row>
    <row r="3451" spans="1:20" ht="49" x14ac:dyDescent="0.25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>
        <f t="shared" si="215"/>
        <v>2016</v>
      </c>
    </row>
    <row r="3452" spans="1:20" ht="49" x14ac:dyDescent="0.25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19.487200000000001</v>
      </c>
      <c r="Q3452" s="11" t="s">
        <v>8315</v>
      </c>
      <c r="R3452" t="s">
        <v>8316</v>
      </c>
      <c r="S3452" s="16">
        <f t="shared" si="214"/>
        <v>42036.704525462963</v>
      </c>
      <c r="T3452">
        <f t="shared" si="215"/>
        <v>2015</v>
      </c>
    </row>
    <row r="3453" spans="1:20" ht="49" x14ac:dyDescent="0.25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41.125</v>
      </c>
      <c r="Q3453" s="11" t="s">
        <v>8315</v>
      </c>
      <c r="R3453" t="s">
        <v>8316</v>
      </c>
      <c r="S3453" s="16">
        <f t="shared" si="214"/>
        <v>42088.723692129628</v>
      </c>
      <c r="T3453">
        <f t="shared" si="215"/>
        <v>2015</v>
      </c>
    </row>
    <row r="3454" spans="1:20" ht="49" x14ac:dyDescent="0.25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41.4054</v>
      </c>
      <c r="Q3454" s="11" t="s">
        <v>8315</v>
      </c>
      <c r="R3454" t="s">
        <v>8316</v>
      </c>
      <c r="S3454" s="16">
        <f t="shared" si="214"/>
        <v>41820.639189814814</v>
      </c>
      <c r="T3454">
        <f t="shared" si="215"/>
        <v>2014</v>
      </c>
    </row>
    <row r="3455" spans="1:20" ht="49" x14ac:dyDescent="0.25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>
        <f t="shared" si="215"/>
        <v>2016</v>
      </c>
    </row>
    <row r="3456" spans="1:20" ht="49" x14ac:dyDescent="0.25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33.571399999999997</v>
      </c>
      <c r="Q3456" s="11" t="s">
        <v>8315</v>
      </c>
      <c r="R3456" t="s">
        <v>8316</v>
      </c>
      <c r="S3456" s="16">
        <f t="shared" si="214"/>
        <v>41821.698599537034</v>
      </c>
      <c r="T3456">
        <f t="shared" si="215"/>
        <v>2014</v>
      </c>
    </row>
    <row r="3457" spans="1:20" ht="49" x14ac:dyDescent="0.25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145.86959999999999</v>
      </c>
      <c r="Q3457" s="11" t="s">
        <v>8315</v>
      </c>
      <c r="R3457" t="s">
        <v>8316</v>
      </c>
      <c r="S3457" s="16">
        <f t="shared" si="214"/>
        <v>42626.7503125</v>
      </c>
      <c r="T3457">
        <f t="shared" si="215"/>
        <v>2016</v>
      </c>
    </row>
    <row r="3458" spans="1:20" ht="49" x14ac:dyDescent="0.25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IFERROR(ROUND(E3458/L3458,4),0)</f>
        <v>358.6875</v>
      </c>
      <c r="Q3458" s="11" t="s">
        <v>8315</v>
      </c>
      <c r="R3458" t="s">
        <v>8316</v>
      </c>
      <c r="S3458" s="16">
        <f t="shared" ref="S3458:S3521" si="218">(((J3458/60)/60)/24)+DATE(1970,1,1)</f>
        <v>41821.205636574072</v>
      </c>
      <c r="T3458">
        <f t="shared" si="215"/>
        <v>2014</v>
      </c>
    </row>
    <row r="3459" spans="1:20" ht="33" x14ac:dyDescent="0.25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50.9818</v>
      </c>
      <c r="Q3459" s="11" t="s">
        <v>8315</v>
      </c>
      <c r="R3459" t="s">
        <v>8316</v>
      </c>
      <c r="S3459" s="16">
        <f t="shared" si="218"/>
        <v>42016.706678240742</v>
      </c>
      <c r="T3459">
        <f t="shared" ref="T3459:T3522" si="219">YEAR(S3459)</f>
        <v>2015</v>
      </c>
    </row>
    <row r="3460" spans="1:20" ht="49" x14ac:dyDescent="0.25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45.036999999999999</v>
      </c>
      <c r="Q3460" s="11" t="s">
        <v>8315</v>
      </c>
      <c r="R3460" t="s">
        <v>8316</v>
      </c>
      <c r="S3460" s="16">
        <f t="shared" si="218"/>
        <v>42011.202581018515</v>
      </c>
      <c r="T3460">
        <f t="shared" si="219"/>
        <v>2015</v>
      </c>
    </row>
    <row r="3461" spans="1:20" ht="49" x14ac:dyDescent="0.25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17.527799999999999</v>
      </c>
      <c r="Q3461" s="11" t="s">
        <v>8315</v>
      </c>
      <c r="R3461" t="s">
        <v>8316</v>
      </c>
      <c r="S3461" s="16">
        <f t="shared" si="218"/>
        <v>42480.479861111111</v>
      </c>
      <c r="T3461">
        <f t="shared" si="219"/>
        <v>2016</v>
      </c>
    </row>
    <row r="3462" spans="1:20" ht="49" x14ac:dyDescent="0.25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>
        <f t="shared" si="219"/>
        <v>2014</v>
      </c>
    </row>
    <row r="3463" spans="1:20" ht="49" x14ac:dyDescent="0.25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57.916699999999999</v>
      </c>
      <c r="Q3463" s="11" t="s">
        <v>8315</v>
      </c>
      <c r="R3463" t="s">
        <v>8316</v>
      </c>
      <c r="S3463" s="16">
        <f t="shared" si="218"/>
        <v>42643.632858796293</v>
      </c>
      <c r="T3463">
        <f t="shared" si="219"/>
        <v>2016</v>
      </c>
    </row>
    <row r="3464" spans="1:20" ht="49" x14ac:dyDescent="0.25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29.7059</v>
      </c>
      <c r="Q3464" s="11" t="s">
        <v>8315</v>
      </c>
      <c r="R3464" t="s">
        <v>8316</v>
      </c>
      <c r="S3464" s="16">
        <f t="shared" si="218"/>
        <v>42179.898472222223</v>
      </c>
      <c r="T3464">
        <f t="shared" si="219"/>
        <v>2015</v>
      </c>
    </row>
    <row r="3465" spans="1:20" ht="49" x14ac:dyDescent="0.25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90.684200000000004</v>
      </c>
      <c r="Q3465" s="11" t="s">
        <v>8315</v>
      </c>
      <c r="R3465" t="s">
        <v>8316</v>
      </c>
      <c r="S3465" s="16">
        <f t="shared" si="218"/>
        <v>42612.918807870374</v>
      </c>
      <c r="T3465">
        <f t="shared" si="219"/>
        <v>2016</v>
      </c>
    </row>
    <row r="3466" spans="1:20" ht="49" x14ac:dyDescent="0.25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55.012700000000002</v>
      </c>
      <c r="Q3466" s="11" t="s">
        <v>8315</v>
      </c>
      <c r="R3466" t="s">
        <v>8316</v>
      </c>
      <c r="S3466" s="16">
        <f t="shared" si="218"/>
        <v>42575.130057870367</v>
      </c>
      <c r="T3466">
        <f t="shared" si="219"/>
        <v>2016</v>
      </c>
    </row>
    <row r="3467" spans="1:20" ht="49" x14ac:dyDescent="0.25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57.222200000000001</v>
      </c>
      <c r="Q3467" s="11" t="s">
        <v>8315</v>
      </c>
      <c r="R3467" t="s">
        <v>8316</v>
      </c>
      <c r="S3467" s="16">
        <f t="shared" si="218"/>
        <v>42200.625833333332</v>
      </c>
      <c r="T3467">
        <f t="shared" si="219"/>
        <v>2015</v>
      </c>
    </row>
    <row r="3468" spans="1:20" ht="33" x14ac:dyDescent="0.25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72.950800000000001</v>
      </c>
      <c r="Q3468" s="11" t="s">
        <v>8315</v>
      </c>
      <c r="R3468" t="s">
        <v>8316</v>
      </c>
      <c r="S3468" s="16">
        <f t="shared" si="218"/>
        <v>42420.019097222219</v>
      </c>
      <c r="T3468">
        <f t="shared" si="219"/>
        <v>2016</v>
      </c>
    </row>
    <row r="3469" spans="1:20" ht="17" x14ac:dyDescent="0.25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64.468100000000007</v>
      </c>
      <c r="Q3469" s="11" t="s">
        <v>8315</v>
      </c>
      <c r="R3469" t="s">
        <v>8316</v>
      </c>
      <c r="S3469" s="16">
        <f t="shared" si="218"/>
        <v>42053.671666666662</v>
      </c>
      <c r="T3469">
        <f t="shared" si="219"/>
        <v>2015</v>
      </c>
    </row>
    <row r="3470" spans="1:20" ht="49" x14ac:dyDescent="0.25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716.35289999999998</v>
      </c>
      <c r="Q3470" s="11" t="s">
        <v>8315</v>
      </c>
      <c r="R3470" t="s">
        <v>8316</v>
      </c>
      <c r="S3470" s="16">
        <f t="shared" si="218"/>
        <v>42605.765381944439</v>
      </c>
      <c r="T3470">
        <f t="shared" si="219"/>
        <v>2016</v>
      </c>
    </row>
    <row r="3471" spans="1:20" ht="49" x14ac:dyDescent="0.25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50.396799999999999</v>
      </c>
      <c r="Q3471" s="11" t="s">
        <v>8315</v>
      </c>
      <c r="R3471" t="s">
        <v>8316</v>
      </c>
      <c r="S3471" s="16">
        <f t="shared" si="218"/>
        <v>42458.641724537039</v>
      </c>
      <c r="T3471">
        <f t="shared" si="219"/>
        <v>2016</v>
      </c>
    </row>
    <row r="3472" spans="1:20" ht="33" x14ac:dyDescent="0.25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41.666699999999999</v>
      </c>
      <c r="Q3472" s="11" t="s">
        <v>8315</v>
      </c>
      <c r="R3472" t="s">
        <v>8316</v>
      </c>
      <c r="S3472" s="16">
        <f t="shared" si="218"/>
        <v>42529.022013888884</v>
      </c>
      <c r="T3472">
        <f t="shared" si="219"/>
        <v>2016</v>
      </c>
    </row>
    <row r="3473" spans="1:20" ht="49" x14ac:dyDescent="0.25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35.7667</v>
      </c>
      <c r="Q3473" s="11" t="s">
        <v>8315</v>
      </c>
      <c r="R3473" t="s">
        <v>8316</v>
      </c>
      <c r="S3473" s="16">
        <f t="shared" si="218"/>
        <v>41841.820486111108</v>
      </c>
      <c r="T3473">
        <f t="shared" si="219"/>
        <v>2014</v>
      </c>
    </row>
    <row r="3474" spans="1:20" ht="49" x14ac:dyDescent="0.25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88.739099999999993</v>
      </c>
      <c r="Q3474" s="11" t="s">
        <v>8315</v>
      </c>
      <c r="R3474" t="s">
        <v>8316</v>
      </c>
      <c r="S3474" s="16">
        <f t="shared" si="218"/>
        <v>41928.170497685183</v>
      </c>
      <c r="T3474">
        <f t="shared" si="219"/>
        <v>2014</v>
      </c>
    </row>
    <row r="3475" spans="1:20" ht="49" x14ac:dyDescent="0.25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148.48480000000001</v>
      </c>
      <c r="Q3475" s="11" t="s">
        <v>8315</v>
      </c>
      <c r="R3475" t="s">
        <v>8316</v>
      </c>
      <c r="S3475" s="16">
        <f t="shared" si="218"/>
        <v>42062.834444444445</v>
      </c>
      <c r="T3475">
        <f t="shared" si="219"/>
        <v>2015</v>
      </c>
    </row>
    <row r="3476" spans="1:20" ht="49" x14ac:dyDescent="0.25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51.794899999999998</v>
      </c>
      <c r="Q3476" s="11" t="s">
        <v>8315</v>
      </c>
      <c r="R3476" t="s">
        <v>8316</v>
      </c>
      <c r="S3476" s="16">
        <f t="shared" si="218"/>
        <v>42541.501516203702</v>
      </c>
      <c r="T3476">
        <f t="shared" si="219"/>
        <v>2016</v>
      </c>
    </row>
    <row r="3477" spans="1:20" ht="49" x14ac:dyDescent="0.25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>
        <f t="shared" si="219"/>
        <v>2014</v>
      </c>
    </row>
    <row r="3478" spans="1:20" ht="49" x14ac:dyDescent="0.25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>
        <f t="shared" si="219"/>
        <v>2014</v>
      </c>
    </row>
    <row r="3479" spans="1:20" ht="49" x14ac:dyDescent="0.25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53.230800000000002</v>
      </c>
      <c r="Q3479" s="11" t="s">
        <v>8315</v>
      </c>
      <c r="R3479" t="s">
        <v>8316</v>
      </c>
      <c r="S3479" s="16">
        <f t="shared" si="218"/>
        <v>42128.736608796295</v>
      </c>
      <c r="T3479">
        <f t="shared" si="219"/>
        <v>2015</v>
      </c>
    </row>
    <row r="3480" spans="1:20" ht="49" x14ac:dyDescent="0.25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39.596499999999999</v>
      </c>
      <c r="Q3480" s="11" t="s">
        <v>8315</v>
      </c>
      <c r="R3480" t="s">
        <v>8316</v>
      </c>
      <c r="S3480" s="16">
        <f t="shared" si="218"/>
        <v>42053.916921296302</v>
      </c>
      <c r="T3480">
        <f t="shared" si="219"/>
        <v>2015</v>
      </c>
    </row>
    <row r="3481" spans="1:20" ht="49" x14ac:dyDescent="0.25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>
        <f t="shared" si="219"/>
        <v>2014</v>
      </c>
    </row>
    <row r="3482" spans="1:20" ht="49" x14ac:dyDescent="0.25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164.61539999999999</v>
      </c>
      <c r="Q3482" s="11" t="s">
        <v>8315</v>
      </c>
      <c r="R3482" t="s">
        <v>8316</v>
      </c>
      <c r="S3482" s="16">
        <f t="shared" si="218"/>
        <v>42171.317442129628</v>
      </c>
      <c r="T3482">
        <f t="shared" si="219"/>
        <v>2015</v>
      </c>
    </row>
    <row r="3483" spans="1:20" ht="49" x14ac:dyDescent="0.25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125.0526</v>
      </c>
      <c r="Q3483" s="11" t="s">
        <v>8315</v>
      </c>
      <c r="R3483" t="s">
        <v>8316</v>
      </c>
      <c r="S3483" s="16">
        <f t="shared" si="218"/>
        <v>41989.24754629629</v>
      </c>
      <c r="T3483">
        <f t="shared" si="219"/>
        <v>2014</v>
      </c>
    </row>
    <row r="3484" spans="1:20" ht="49" x14ac:dyDescent="0.25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51.875</v>
      </c>
      <c r="Q3484" s="11" t="s">
        <v>8315</v>
      </c>
      <c r="R3484" t="s">
        <v>8316</v>
      </c>
      <c r="S3484" s="16">
        <f t="shared" si="218"/>
        <v>41796.771597222221</v>
      </c>
      <c r="T3484">
        <f t="shared" si="219"/>
        <v>2014</v>
      </c>
    </row>
    <row r="3485" spans="1:20" ht="49" x14ac:dyDescent="0.25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40.285699999999999</v>
      </c>
      <c r="Q3485" s="11" t="s">
        <v>8315</v>
      </c>
      <c r="R3485" t="s">
        <v>8316</v>
      </c>
      <c r="S3485" s="16">
        <f t="shared" si="218"/>
        <v>41793.668761574074</v>
      </c>
      <c r="T3485">
        <f t="shared" si="219"/>
        <v>2014</v>
      </c>
    </row>
    <row r="3486" spans="1:20" ht="49" x14ac:dyDescent="0.25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64.909099999999995</v>
      </c>
      <c r="Q3486" s="11" t="s">
        <v>8315</v>
      </c>
      <c r="R3486" t="s">
        <v>8316</v>
      </c>
      <c r="S3486" s="16">
        <f t="shared" si="218"/>
        <v>42506.760405092587</v>
      </c>
      <c r="T3486">
        <f t="shared" si="219"/>
        <v>2016</v>
      </c>
    </row>
    <row r="3487" spans="1:20" ht="49" x14ac:dyDescent="0.25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55.333300000000001</v>
      </c>
      <c r="Q3487" s="11" t="s">
        <v>8315</v>
      </c>
      <c r="R3487" t="s">
        <v>8316</v>
      </c>
      <c r="S3487" s="16">
        <f t="shared" si="218"/>
        <v>42372.693055555559</v>
      </c>
      <c r="T3487">
        <f t="shared" si="219"/>
        <v>2016</v>
      </c>
    </row>
    <row r="3488" spans="1:20" ht="49" x14ac:dyDescent="0.25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83.142899999999997</v>
      </c>
      <c r="Q3488" s="11" t="s">
        <v>8315</v>
      </c>
      <c r="R3488" t="s">
        <v>8316</v>
      </c>
      <c r="S3488" s="16">
        <f t="shared" si="218"/>
        <v>42126.87501157407</v>
      </c>
      <c r="T3488">
        <f t="shared" si="219"/>
        <v>2015</v>
      </c>
    </row>
    <row r="3489" spans="1:20" ht="49" x14ac:dyDescent="0.25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38.7121</v>
      </c>
      <c r="Q3489" s="11" t="s">
        <v>8315</v>
      </c>
      <c r="R3489" t="s">
        <v>8316</v>
      </c>
      <c r="S3489" s="16">
        <f t="shared" si="218"/>
        <v>42149.940416666665</v>
      </c>
      <c r="T3489">
        <f t="shared" si="219"/>
        <v>2015</v>
      </c>
    </row>
    <row r="3490" spans="1:20" ht="49" x14ac:dyDescent="0.25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125.3793</v>
      </c>
      <c r="Q3490" s="11" t="s">
        <v>8315</v>
      </c>
      <c r="R3490" t="s">
        <v>8316</v>
      </c>
      <c r="S3490" s="16">
        <f t="shared" si="218"/>
        <v>42087.768055555556</v>
      </c>
      <c r="T3490">
        <f t="shared" si="219"/>
        <v>2015</v>
      </c>
    </row>
    <row r="3491" spans="1:20" ht="49" x14ac:dyDescent="0.25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78.263900000000007</v>
      </c>
      <c r="Q3491" s="11" t="s">
        <v>8315</v>
      </c>
      <c r="R3491" t="s">
        <v>8316</v>
      </c>
      <c r="S3491" s="16">
        <f t="shared" si="218"/>
        <v>41753.635775462964</v>
      </c>
      <c r="T3491">
        <f t="shared" si="219"/>
        <v>2014</v>
      </c>
    </row>
    <row r="3492" spans="1:20" ht="49" x14ac:dyDescent="0.25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47.222200000000001</v>
      </c>
      <c r="Q3492" s="11" t="s">
        <v>8315</v>
      </c>
      <c r="R3492" t="s">
        <v>8316</v>
      </c>
      <c r="S3492" s="16">
        <f t="shared" si="218"/>
        <v>42443.802361111113</v>
      </c>
      <c r="T3492">
        <f t="shared" si="219"/>
        <v>2016</v>
      </c>
    </row>
    <row r="3493" spans="1:20" ht="49" x14ac:dyDescent="0.25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>
        <f t="shared" si="219"/>
        <v>2015</v>
      </c>
    </row>
    <row r="3494" spans="1:20" ht="49" x14ac:dyDescent="0.25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114.292</v>
      </c>
      <c r="Q3494" s="11" t="s">
        <v>8315</v>
      </c>
      <c r="R3494" t="s">
        <v>8316</v>
      </c>
      <c r="S3494" s="16">
        <f t="shared" si="218"/>
        <v>42268.009224537032</v>
      </c>
      <c r="T3494">
        <f t="shared" si="219"/>
        <v>2015</v>
      </c>
    </row>
    <row r="3495" spans="1:20" ht="49" x14ac:dyDescent="0.25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51.7241</v>
      </c>
      <c r="Q3495" s="11" t="s">
        <v>8315</v>
      </c>
      <c r="R3495" t="s">
        <v>8316</v>
      </c>
      <c r="S3495" s="16">
        <f t="shared" si="218"/>
        <v>41848.866157407407</v>
      </c>
      <c r="T3495">
        <f t="shared" si="219"/>
        <v>2014</v>
      </c>
    </row>
    <row r="3496" spans="1:20" ht="49" x14ac:dyDescent="0.25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30.769200000000001</v>
      </c>
      <c r="Q3496" s="11" t="s">
        <v>8315</v>
      </c>
      <c r="R3496" t="s">
        <v>8316</v>
      </c>
      <c r="S3496" s="16">
        <f t="shared" si="218"/>
        <v>42689.214988425927</v>
      </c>
      <c r="T3496">
        <f t="shared" si="219"/>
        <v>2016</v>
      </c>
    </row>
    <row r="3497" spans="1:20" ht="49" x14ac:dyDescent="0.25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74.208299999999994</v>
      </c>
      <c r="Q3497" s="11" t="s">
        <v>8315</v>
      </c>
      <c r="R3497" t="s">
        <v>8316</v>
      </c>
      <c r="S3497" s="16">
        <f t="shared" si="218"/>
        <v>41915.762835648151</v>
      </c>
      <c r="T3497">
        <f t="shared" si="219"/>
        <v>2014</v>
      </c>
    </row>
    <row r="3498" spans="1:20" ht="49" x14ac:dyDescent="0.25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47.846200000000003</v>
      </c>
      <c r="Q3498" s="11" t="s">
        <v>8315</v>
      </c>
      <c r="R3498" t="s">
        <v>8316</v>
      </c>
      <c r="S3498" s="16">
        <f t="shared" si="218"/>
        <v>42584.846828703703</v>
      </c>
      <c r="T3498">
        <f t="shared" si="219"/>
        <v>2016</v>
      </c>
    </row>
    <row r="3499" spans="1:20" ht="49" x14ac:dyDescent="0.25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34.408200000000001</v>
      </c>
      <c r="Q3499" s="11" t="s">
        <v>8315</v>
      </c>
      <c r="R3499" t="s">
        <v>8316</v>
      </c>
      <c r="S3499" s="16">
        <f t="shared" si="218"/>
        <v>42511.741944444439</v>
      </c>
      <c r="T3499">
        <f t="shared" si="219"/>
        <v>2016</v>
      </c>
    </row>
    <row r="3500" spans="1:20" ht="49" x14ac:dyDescent="0.25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40.238100000000003</v>
      </c>
      <c r="Q3500" s="11" t="s">
        <v>8315</v>
      </c>
      <c r="R3500" t="s">
        <v>8316</v>
      </c>
      <c r="S3500" s="16">
        <f t="shared" si="218"/>
        <v>42459.15861111111</v>
      </c>
      <c r="T3500">
        <f t="shared" si="219"/>
        <v>2016</v>
      </c>
    </row>
    <row r="3501" spans="1:20" ht="49" x14ac:dyDescent="0.25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60.285699999999999</v>
      </c>
      <c r="Q3501" s="11" t="s">
        <v>8315</v>
      </c>
      <c r="R3501" t="s">
        <v>8316</v>
      </c>
      <c r="S3501" s="16">
        <f t="shared" si="218"/>
        <v>42132.036168981482</v>
      </c>
      <c r="T3501">
        <f t="shared" si="219"/>
        <v>2015</v>
      </c>
    </row>
    <row r="3502" spans="1:20" ht="49" x14ac:dyDescent="0.25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25.3095</v>
      </c>
      <c r="Q3502" s="11" t="s">
        <v>8315</v>
      </c>
      <c r="R3502" t="s">
        <v>8316</v>
      </c>
      <c r="S3502" s="16">
        <f t="shared" si="218"/>
        <v>42419.91942129629</v>
      </c>
      <c r="T3502">
        <f t="shared" si="219"/>
        <v>2016</v>
      </c>
    </row>
    <row r="3503" spans="1:20" ht="49" x14ac:dyDescent="0.25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35.952399999999997</v>
      </c>
      <c r="Q3503" s="11" t="s">
        <v>8315</v>
      </c>
      <c r="R3503" t="s">
        <v>8316</v>
      </c>
      <c r="S3503" s="16">
        <f t="shared" si="218"/>
        <v>42233.763831018514</v>
      </c>
      <c r="T3503">
        <f t="shared" si="219"/>
        <v>2015</v>
      </c>
    </row>
    <row r="3504" spans="1:20" ht="49" x14ac:dyDescent="0.25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>
        <f t="shared" si="219"/>
        <v>2016</v>
      </c>
    </row>
    <row r="3505" spans="1:20" ht="49" x14ac:dyDescent="0.25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70.763199999999998</v>
      </c>
      <c r="Q3505" s="11" t="s">
        <v>8315</v>
      </c>
      <c r="R3505" t="s">
        <v>8316</v>
      </c>
      <c r="S3505" s="16">
        <f t="shared" si="218"/>
        <v>42545.478333333333</v>
      </c>
      <c r="T3505">
        <f t="shared" si="219"/>
        <v>2016</v>
      </c>
    </row>
    <row r="3506" spans="1:20" ht="49" x14ac:dyDescent="0.25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>
        <f t="shared" si="219"/>
        <v>2015</v>
      </c>
    </row>
    <row r="3507" spans="1:20" ht="97" x14ac:dyDescent="0.25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66.512799999999999</v>
      </c>
      <c r="Q3507" s="11" t="s">
        <v>8315</v>
      </c>
      <c r="R3507" t="s">
        <v>8316</v>
      </c>
      <c r="S3507" s="16">
        <f t="shared" si="218"/>
        <v>41760.935706018521</v>
      </c>
      <c r="T3507">
        <f t="shared" si="219"/>
        <v>2014</v>
      </c>
    </row>
    <row r="3508" spans="1:20" ht="49" x14ac:dyDescent="0.25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>
        <f t="shared" si="219"/>
        <v>2014</v>
      </c>
    </row>
    <row r="3509" spans="1:20" ht="33" x14ac:dyDescent="0.25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>
        <f t="shared" si="219"/>
        <v>2016</v>
      </c>
    </row>
    <row r="3510" spans="1:20" ht="49" x14ac:dyDescent="0.25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>
        <f t="shared" si="219"/>
        <v>2016</v>
      </c>
    </row>
    <row r="3511" spans="1:20" ht="49" x14ac:dyDescent="0.25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96.666700000000006</v>
      </c>
      <c r="Q3511" s="11" t="s">
        <v>8315</v>
      </c>
      <c r="R3511" t="s">
        <v>8316</v>
      </c>
      <c r="S3511" s="16">
        <f t="shared" si="218"/>
        <v>41950.859560185185</v>
      </c>
      <c r="T3511">
        <f t="shared" si="219"/>
        <v>2014</v>
      </c>
    </row>
    <row r="3512" spans="1:20" ht="49" x14ac:dyDescent="0.25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60.333300000000001</v>
      </c>
      <c r="Q3512" s="11" t="s">
        <v>8315</v>
      </c>
      <c r="R3512" t="s">
        <v>8316</v>
      </c>
      <c r="S3512" s="16">
        <f t="shared" si="218"/>
        <v>41802.62090277778</v>
      </c>
      <c r="T3512">
        <f t="shared" si="219"/>
        <v>2014</v>
      </c>
    </row>
    <row r="3513" spans="1:20" ht="49" x14ac:dyDescent="0.25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79.8947</v>
      </c>
      <c r="Q3513" s="11" t="s">
        <v>8315</v>
      </c>
      <c r="R3513" t="s">
        <v>8316</v>
      </c>
      <c r="S3513" s="16">
        <f t="shared" si="218"/>
        <v>41927.873784722222</v>
      </c>
      <c r="T3513">
        <f t="shared" si="219"/>
        <v>2014</v>
      </c>
    </row>
    <row r="3514" spans="1:20" ht="49" x14ac:dyDescent="0.25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58.823500000000003</v>
      </c>
      <c r="Q3514" s="11" t="s">
        <v>8315</v>
      </c>
      <c r="R3514" t="s">
        <v>8316</v>
      </c>
      <c r="S3514" s="16">
        <f t="shared" si="218"/>
        <v>42057.536944444444</v>
      </c>
      <c r="T3514">
        <f t="shared" si="219"/>
        <v>2015</v>
      </c>
    </row>
    <row r="3515" spans="1:20" ht="49" x14ac:dyDescent="0.25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75.340900000000005</v>
      </c>
      <c r="Q3515" s="11" t="s">
        <v>8315</v>
      </c>
      <c r="R3515" t="s">
        <v>8316</v>
      </c>
      <c r="S3515" s="16">
        <f t="shared" si="218"/>
        <v>41781.096203703702</v>
      </c>
      <c r="T3515">
        <f t="shared" si="219"/>
        <v>2014</v>
      </c>
    </row>
    <row r="3516" spans="1:20" ht="49" x14ac:dyDescent="0.25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>
        <f t="shared" si="219"/>
        <v>2015</v>
      </c>
    </row>
    <row r="3517" spans="1:20" ht="49" x14ac:dyDescent="0.25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66.956500000000005</v>
      </c>
      <c r="Q3517" s="11" t="s">
        <v>8315</v>
      </c>
      <c r="R3517" t="s">
        <v>8316</v>
      </c>
      <c r="S3517" s="16">
        <f t="shared" si="218"/>
        <v>42125.772812499999</v>
      </c>
      <c r="T3517">
        <f t="shared" si="219"/>
        <v>2015</v>
      </c>
    </row>
    <row r="3518" spans="1:20" ht="49" x14ac:dyDescent="0.25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227.27269999999999</v>
      </c>
      <c r="Q3518" s="11" t="s">
        <v>8315</v>
      </c>
      <c r="R3518" t="s">
        <v>8316</v>
      </c>
      <c r="S3518" s="16">
        <f t="shared" si="218"/>
        <v>41856.010069444441</v>
      </c>
      <c r="T3518">
        <f t="shared" si="219"/>
        <v>2014</v>
      </c>
    </row>
    <row r="3519" spans="1:20" ht="49" x14ac:dyDescent="0.25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307.69229999999999</v>
      </c>
      <c r="Q3519" s="11" t="s">
        <v>8315</v>
      </c>
      <c r="R3519" t="s">
        <v>8316</v>
      </c>
      <c r="S3519" s="16">
        <f t="shared" si="218"/>
        <v>41794.817523148151</v>
      </c>
      <c r="T3519">
        <f t="shared" si="219"/>
        <v>2014</v>
      </c>
    </row>
    <row r="3520" spans="1:20" ht="49" x14ac:dyDescent="0.25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50.020899999999997</v>
      </c>
      <c r="Q3520" s="11" t="s">
        <v>8315</v>
      </c>
      <c r="R3520" t="s">
        <v>8316</v>
      </c>
      <c r="S3520" s="16">
        <f t="shared" si="218"/>
        <v>41893.783553240741</v>
      </c>
      <c r="T3520">
        <f t="shared" si="219"/>
        <v>2014</v>
      </c>
    </row>
    <row r="3521" spans="1:20" ht="49" x14ac:dyDescent="0.25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72.392899999999997</v>
      </c>
      <c r="Q3521" s="11" t="s">
        <v>8315</v>
      </c>
      <c r="R3521" t="s">
        <v>8316</v>
      </c>
      <c r="S3521" s="16">
        <f t="shared" si="218"/>
        <v>42037.598958333328</v>
      </c>
      <c r="T3521">
        <f t="shared" si="219"/>
        <v>2015</v>
      </c>
    </row>
    <row r="3522" spans="1:20" ht="33" x14ac:dyDescent="0.25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IFERROR(ROUND(E3522/L3522,4),0)</f>
        <v>95.952399999999997</v>
      </c>
      <c r="Q3522" s="11" t="s">
        <v>8315</v>
      </c>
      <c r="R3522" t="s">
        <v>8316</v>
      </c>
      <c r="S3522" s="16">
        <f t="shared" ref="S3522:S3585" si="222">(((J3522/60)/60)/24)+DATE(1970,1,1)</f>
        <v>42227.824212962965</v>
      </c>
      <c r="T3522">
        <f t="shared" si="219"/>
        <v>2015</v>
      </c>
    </row>
    <row r="3523" spans="1:20" ht="49" x14ac:dyDescent="0.25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45.615400000000001</v>
      </c>
      <c r="Q3523" s="11" t="s">
        <v>8315</v>
      </c>
      <c r="R3523" t="s">
        <v>8316</v>
      </c>
      <c r="S3523" s="16">
        <f t="shared" si="222"/>
        <v>41881.361342592594</v>
      </c>
      <c r="T3523">
        <f t="shared" ref="T3523:T3586" si="223">YEAR(S3523)</f>
        <v>2014</v>
      </c>
    </row>
    <row r="3524" spans="1:20" ht="49" x14ac:dyDescent="0.25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41.029400000000003</v>
      </c>
      <c r="Q3524" s="11" t="s">
        <v>8315</v>
      </c>
      <c r="R3524" t="s">
        <v>8316</v>
      </c>
      <c r="S3524" s="16">
        <f t="shared" si="222"/>
        <v>42234.789884259255</v>
      </c>
      <c r="T3524">
        <f t="shared" si="223"/>
        <v>2015</v>
      </c>
    </row>
    <row r="3525" spans="1:20" ht="49" x14ac:dyDescent="0.25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56.825000000000003</v>
      </c>
      <c r="Q3525" s="11" t="s">
        <v>8315</v>
      </c>
      <c r="R3525" t="s">
        <v>8316</v>
      </c>
      <c r="S3525" s="16">
        <f t="shared" si="222"/>
        <v>42581.397546296299</v>
      </c>
      <c r="T3525">
        <f t="shared" si="223"/>
        <v>2016</v>
      </c>
    </row>
    <row r="3526" spans="1:20" ht="49" x14ac:dyDescent="0.25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137.2432</v>
      </c>
      <c r="Q3526" s="11" t="s">
        <v>8315</v>
      </c>
      <c r="R3526" t="s">
        <v>8316</v>
      </c>
      <c r="S3526" s="16">
        <f t="shared" si="222"/>
        <v>41880.76357638889</v>
      </c>
      <c r="T3526">
        <f t="shared" si="223"/>
        <v>2014</v>
      </c>
    </row>
    <row r="3527" spans="1:20" ht="49" x14ac:dyDescent="0.25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75.714299999999994</v>
      </c>
      <c r="Q3527" s="11" t="s">
        <v>8315</v>
      </c>
      <c r="R3527" t="s">
        <v>8316</v>
      </c>
      <c r="S3527" s="16">
        <f t="shared" si="222"/>
        <v>42214.6956712963</v>
      </c>
      <c r="T3527">
        <f t="shared" si="223"/>
        <v>2015</v>
      </c>
    </row>
    <row r="3528" spans="1:20" ht="49" x14ac:dyDescent="0.25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>
        <f t="shared" si="223"/>
        <v>2016</v>
      </c>
    </row>
    <row r="3529" spans="1:20" ht="49" x14ac:dyDescent="0.25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81.569800000000001</v>
      </c>
      <c r="Q3529" s="11" t="s">
        <v>8315</v>
      </c>
      <c r="R3529" t="s">
        <v>8316</v>
      </c>
      <c r="S3529" s="16">
        <f t="shared" si="222"/>
        <v>42167.023206018523</v>
      </c>
      <c r="T3529">
        <f t="shared" si="223"/>
        <v>2015</v>
      </c>
    </row>
    <row r="3530" spans="1:20" ht="49" x14ac:dyDescent="0.25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45.1081</v>
      </c>
      <c r="Q3530" s="11" t="s">
        <v>8315</v>
      </c>
      <c r="R3530" t="s">
        <v>8316</v>
      </c>
      <c r="S3530" s="16">
        <f t="shared" si="222"/>
        <v>42733.50136574074</v>
      </c>
      <c r="T3530">
        <f t="shared" si="223"/>
        <v>2016</v>
      </c>
    </row>
    <row r="3531" spans="1:20" ht="49" x14ac:dyDescent="0.25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36.666699999999999</v>
      </c>
      <c r="Q3531" s="11" t="s">
        <v>8315</v>
      </c>
      <c r="R3531" t="s">
        <v>8316</v>
      </c>
      <c r="S3531" s="16">
        <f t="shared" si="222"/>
        <v>42177.761782407411</v>
      </c>
      <c r="T3531">
        <f t="shared" si="223"/>
        <v>2015</v>
      </c>
    </row>
    <row r="3532" spans="1:20" ht="49" x14ac:dyDescent="0.25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>
        <f t="shared" si="223"/>
        <v>2016</v>
      </c>
    </row>
    <row r="3533" spans="1:20" ht="17" x14ac:dyDescent="0.25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49.230800000000002</v>
      </c>
      <c r="Q3533" s="11" t="s">
        <v>8315</v>
      </c>
      <c r="R3533" t="s">
        <v>8316</v>
      </c>
      <c r="S3533" s="16">
        <f t="shared" si="222"/>
        <v>42521.654328703706</v>
      </c>
      <c r="T3533">
        <f t="shared" si="223"/>
        <v>2016</v>
      </c>
    </row>
    <row r="3534" spans="1:20" ht="49" x14ac:dyDescent="0.25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42.296300000000002</v>
      </c>
      <c r="Q3534" s="11" t="s">
        <v>8315</v>
      </c>
      <c r="R3534" t="s">
        <v>8316</v>
      </c>
      <c r="S3534" s="16">
        <f t="shared" si="222"/>
        <v>41884.599849537037</v>
      </c>
      <c r="T3534">
        <f t="shared" si="223"/>
        <v>2014</v>
      </c>
    </row>
    <row r="3535" spans="1:20" ht="49" x14ac:dyDescent="0.25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78.875</v>
      </c>
      <c r="Q3535" s="11" t="s">
        <v>8315</v>
      </c>
      <c r="R3535" t="s">
        <v>8316</v>
      </c>
      <c r="S3535" s="16">
        <f t="shared" si="222"/>
        <v>42289.761192129634</v>
      </c>
      <c r="T3535">
        <f t="shared" si="223"/>
        <v>2015</v>
      </c>
    </row>
    <row r="3536" spans="1:20" ht="33" x14ac:dyDescent="0.25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38.284300000000002</v>
      </c>
      <c r="Q3536" s="11" t="s">
        <v>8315</v>
      </c>
      <c r="R3536" t="s">
        <v>8316</v>
      </c>
      <c r="S3536" s="16">
        <f t="shared" si="222"/>
        <v>42243.6252662037</v>
      </c>
      <c r="T3536">
        <f t="shared" si="223"/>
        <v>2015</v>
      </c>
    </row>
    <row r="3537" spans="1:20" ht="49" x14ac:dyDescent="0.25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44.847799999999999</v>
      </c>
      <c r="Q3537" s="11" t="s">
        <v>8315</v>
      </c>
      <c r="R3537" t="s">
        <v>8316</v>
      </c>
      <c r="S3537" s="16">
        <f t="shared" si="222"/>
        <v>42248.640162037031</v>
      </c>
      <c r="T3537">
        <f t="shared" si="223"/>
        <v>2015</v>
      </c>
    </row>
    <row r="3538" spans="1:20" ht="49" x14ac:dyDescent="0.25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13.529400000000001</v>
      </c>
      <c r="Q3538" s="11" t="s">
        <v>8315</v>
      </c>
      <c r="R3538" t="s">
        <v>8316</v>
      </c>
      <c r="S3538" s="16">
        <f t="shared" si="222"/>
        <v>42328.727141203708</v>
      </c>
      <c r="T3538">
        <f t="shared" si="223"/>
        <v>2015</v>
      </c>
    </row>
    <row r="3539" spans="1:20" ht="49" x14ac:dyDescent="0.25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>
        <f t="shared" si="223"/>
        <v>2014</v>
      </c>
    </row>
    <row r="3540" spans="1:20" ht="49" x14ac:dyDescent="0.25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30.951799999999999</v>
      </c>
      <c r="Q3540" s="11" t="s">
        <v>8315</v>
      </c>
      <c r="R3540" t="s">
        <v>8316</v>
      </c>
      <c r="S3540" s="16">
        <f t="shared" si="222"/>
        <v>42571.420601851853</v>
      </c>
      <c r="T3540">
        <f t="shared" si="223"/>
        <v>2016</v>
      </c>
    </row>
    <row r="3541" spans="1:20" ht="49" x14ac:dyDescent="0.25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55.230800000000002</v>
      </c>
      <c r="Q3541" s="11" t="s">
        <v>8315</v>
      </c>
      <c r="R3541" t="s">
        <v>8316</v>
      </c>
      <c r="S3541" s="16">
        <f t="shared" si="222"/>
        <v>42600.756041666667</v>
      </c>
      <c r="T3541">
        <f t="shared" si="223"/>
        <v>2016</v>
      </c>
    </row>
    <row r="3542" spans="1:20" ht="49" x14ac:dyDescent="0.25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46.125</v>
      </c>
      <c r="Q3542" s="11" t="s">
        <v>8315</v>
      </c>
      <c r="R3542" t="s">
        <v>8316</v>
      </c>
      <c r="S3542" s="16">
        <f t="shared" si="222"/>
        <v>42517.003368055557</v>
      </c>
      <c r="T3542">
        <f t="shared" si="223"/>
        <v>2016</v>
      </c>
    </row>
    <row r="3543" spans="1:20" ht="49" x14ac:dyDescent="0.25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39.375</v>
      </c>
      <c r="Q3543" s="11" t="s">
        <v>8315</v>
      </c>
      <c r="R3543" t="s">
        <v>8316</v>
      </c>
      <c r="S3543" s="16">
        <f t="shared" si="222"/>
        <v>42222.730034722219</v>
      </c>
      <c r="T3543">
        <f t="shared" si="223"/>
        <v>2015</v>
      </c>
    </row>
    <row r="3544" spans="1:20" ht="49" x14ac:dyDescent="0.25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66.152900000000002</v>
      </c>
      <c r="Q3544" s="11" t="s">
        <v>8315</v>
      </c>
      <c r="R3544" t="s">
        <v>8316</v>
      </c>
      <c r="S3544" s="16">
        <f t="shared" si="222"/>
        <v>41829.599791666667</v>
      </c>
      <c r="T3544">
        <f t="shared" si="223"/>
        <v>2014</v>
      </c>
    </row>
    <row r="3545" spans="1:20" ht="49" x14ac:dyDescent="0.25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54.137900000000002</v>
      </c>
      <c r="Q3545" s="11" t="s">
        <v>8315</v>
      </c>
      <c r="R3545" t="s">
        <v>8316</v>
      </c>
      <c r="S3545" s="16">
        <f t="shared" si="222"/>
        <v>42150.755312499998</v>
      </c>
      <c r="T3545">
        <f t="shared" si="223"/>
        <v>2015</v>
      </c>
    </row>
    <row r="3546" spans="1:20" ht="33" x14ac:dyDescent="0.25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104.16670000000001</v>
      </c>
      <c r="Q3546" s="11" t="s">
        <v>8315</v>
      </c>
      <c r="R3546" t="s">
        <v>8316</v>
      </c>
      <c r="S3546" s="16">
        <f t="shared" si="222"/>
        <v>42040.831678240742</v>
      </c>
      <c r="T3546">
        <f t="shared" si="223"/>
        <v>2015</v>
      </c>
    </row>
    <row r="3547" spans="1:20" ht="49" x14ac:dyDescent="0.25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31.375</v>
      </c>
      <c r="Q3547" s="11" t="s">
        <v>8315</v>
      </c>
      <c r="R3547" t="s">
        <v>8316</v>
      </c>
      <c r="S3547" s="16">
        <f t="shared" si="222"/>
        <v>42075.807395833333</v>
      </c>
      <c r="T3547">
        <f t="shared" si="223"/>
        <v>2015</v>
      </c>
    </row>
    <row r="3548" spans="1:20" ht="49" x14ac:dyDescent="0.25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59.210500000000003</v>
      </c>
      <c r="Q3548" s="11" t="s">
        <v>8315</v>
      </c>
      <c r="R3548" t="s">
        <v>8316</v>
      </c>
      <c r="S3548" s="16">
        <f t="shared" si="222"/>
        <v>42073.660694444443</v>
      </c>
      <c r="T3548">
        <f t="shared" si="223"/>
        <v>2015</v>
      </c>
    </row>
    <row r="3549" spans="1:20" ht="49" x14ac:dyDescent="0.25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119.1763</v>
      </c>
      <c r="Q3549" s="11" t="s">
        <v>8315</v>
      </c>
      <c r="R3549" t="s">
        <v>8316</v>
      </c>
      <c r="S3549" s="16">
        <f t="shared" si="222"/>
        <v>42480.078715277778</v>
      </c>
      <c r="T3549">
        <f t="shared" si="223"/>
        <v>2016</v>
      </c>
    </row>
    <row r="3550" spans="1:20" ht="49" x14ac:dyDescent="0.25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164.61539999999999</v>
      </c>
      <c r="Q3550" s="11" t="s">
        <v>8315</v>
      </c>
      <c r="R3550" t="s">
        <v>8316</v>
      </c>
      <c r="S3550" s="16">
        <f t="shared" si="222"/>
        <v>42411.942291666666</v>
      </c>
      <c r="T3550">
        <f t="shared" si="223"/>
        <v>2016</v>
      </c>
    </row>
    <row r="3551" spans="1:20" ht="49" x14ac:dyDescent="0.25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24.285699999999999</v>
      </c>
      <c r="Q3551" s="11" t="s">
        <v>8315</v>
      </c>
      <c r="R3551" t="s">
        <v>8316</v>
      </c>
      <c r="S3551" s="16">
        <f t="shared" si="222"/>
        <v>42223.394363425927</v>
      </c>
      <c r="T3551">
        <f t="shared" si="223"/>
        <v>2015</v>
      </c>
    </row>
    <row r="3552" spans="1:20" ht="49" x14ac:dyDescent="0.25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40.9375</v>
      </c>
      <c r="Q3552" s="11" t="s">
        <v>8315</v>
      </c>
      <c r="R3552" t="s">
        <v>8316</v>
      </c>
      <c r="S3552" s="16">
        <f t="shared" si="222"/>
        <v>42462.893495370372</v>
      </c>
      <c r="T3552">
        <f t="shared" si="223"/>
        <v>2016</v>
      </c>
    </row>
    <row r="3553" spans="1:20" ht="49" x14ac:dyDescent="0.25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>
        <f t="shared" si="223"/>
        <v>2014</v>
      </c>
    </row>
    <row r="3554" spans="1:20" ht="49" x14ac:dyDescent="0.25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>
        <f t="shared" si="223"/>
        <v>2014</v>
      </c>
    </row>
    <row r="3555" spans="1:20" ht="49" x14ac:dyDescent="0.25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56.201900000000002</v>
      </c>
      <c r="Q3555" s="11" t="s">
        <v>8315</v>
      </c>
      <c r="R3555" t="s">
        <v>8316</v>
      </c>
      <c r="S3555" s="16">
        <f t="shared" si="222"/>
        <v>42196.028703703705</v>
      </c>
      <c r="T3555">
        <f t="shared" si="223"/>
        <v>2015</v>
      </c>
    </row>
    <row r="3556" spans="1:20" ht="49" x14ac:dyDescent="0.25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107.0021</v>
      </c>
      <c r="Q3556" s="11" t="s">
        <v>8315</v>
      </c>
      <c r="R3556" t="s">
        <v>8316</v>
      </c>
      <c r="S3556" s="16">
        <f t="shared" si="222"/>
        <v>42016.050451388888</v>
      </c>
      <c r="T3556">
        <f t="shared" si="223"/>
        <v>2015</v>
      </c>
    </row>
    <row r="3557" spans="1:20" ht="49" x14ac:dyDescent="0.25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171.42859999999999</v>
      </c>
      <c r="Q3557" s="11" t="s">
        <v>8315</v>
      </c>
      <c r="R3557" t="s">
        <v>8316</v>
      </c>
      <c r="S3557" s="16">
        <f t="shared" si="222"/>
        <v>42661.442060185189</v>
      </c>
      <c r="T3557">
        <f t="shared" si="223"/>
        <v>2016</v>
      </c>
    </row>
    <row r="3558" spans="1:20" ht="49" x14ac:dyDescent="0.25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>
        <f t="shared" si="223"/>
        <v>2014</v>
      </c>
    </row>
    <row r="3559" spans="1:20" ht="49" x14ac:dyDescent="0.25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179.27600000000001</v>
      </c>
      <c r="Q3559" s="11" t="s">
        <v>8315</v>
      </c>
      <c r="R3559" t="s">
        <v>8316</v>
      </c>
      <c r="S3559" s="16">
        <f t="shared" si="222"/>
        <v>41730.276747685188</v>
      </c>
      <c r="T3559">
        <f t="shared" si="223"/>
        <v>2014</v>
      </c>
    </row>
    <row r="3560" spans="1:20" ht="49" x14ac:dyDescent="0.25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22.909099999999999</v>
      </c>
      <c r="Q3560" s="11" t="s">
        <v>8315</v>
      </c>
      <c r="R3560" t="s">
        <v>8316</v>
      </c>
      <c r="S3560" s="16">
        <f t="shared" si="222"/>
        <v>42139.816840277781</v>
      </c>
      <c r="T3560">
        <f t="shared" si="223"/>
        <v>2015</v>
      </c>
    </row>
    <row r="3561" spans="1:20" ht="49" x14ac:dyDescent="0.25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43.125</v>
      </c>
      <c r="Q3561" s="11" t="s">
        <v>8315</v>
      </c>
      <c r="R3561" t="s">
        <v>8316</v>
      </c>
      <c r="S3561" s="16">
        <f t="shared" si="222"/>
        <v>42194.096157407403</v>
      </c>
      <c r="T3561">
        <f t="shared" si="223"/>
        <v>2015</v>
      </c>
    </row>
    <row r="3562" spans="1:20" ht="49" x14ac:dyDescent="0.25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46.8919</v>
      </c>
      <c r="Q3562" s="11" t="s">
        <v>8315</v>
      </c>
      <c r="R3562" t="s">
        <v>8316</v>
      </c>
      <c r="S3562" s="16">
        <f t="shared" si="222"/>
        <v>42115.889652777783</v>
      </c>
      <c r="T3562">
        <f t="shared" si="223"/>
        <v>2015</v>
      </c>
    </row>
    <row r="3563" spans="1:20" ht="113" x14ac:dyDescent="0.25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47.407400000000003</v>
      </c>
      <c r="Q3563" s="11" t="s">
        <v>8315</v>
      </c>
      <c r="R3563" t="s">
        <v>8316</v>
      </c>
      <c r="S3563" s="16">
        <f t="shared" si="222"/>
        <v>42203.680300925931</v>
      </c>
      <c r="T3563">
        <f t="shared" si="223"/>
        <v>2015</v>
      </c>
    </row>
    <row r="3564" spans="1:20" ht="49" x14ac:dyDescent="0.25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15.129</v>
      </c>
      <c r="Q3564" s="11" t="s">
        <v>8315</v>
      </c>
      <c r="R3564" t="s">
        <v>8316</v>
      </c>
      <c r="S3564" s="16">
        <f t="shared" si="222"/>
        <v>42433.761886574073</v>
      </c>
      <c r="T3564">
        <f t="shared" si="223"/>
        <v>2016</v>
      </c>
    </row>
    <row r="3565" spans="1:20" ht="49" x14ac:dyDescent="0.25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21.097999999999999</v>
      </c>
      <c r="Q3565" s="11" t="s">
        <v>8315</v>
      </c>
      <c r="R3565" t="s">
        <v>8316</v>
      </c>
      <c r="S3565" s="16">
        <f t="shared" si="222"/>
        <v>42555.671944444446</v>
      </c>
      <c r="T3565">
        <f t="shared" si="223"/>
        <v>2016</v>
      </c>
    </row>
    <row r="3566" spans="1:20" ht="33" x14ac:dyDescent="0.25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59.117600000000003</v>
      </c>
      <c r="Q3566" s="11" t="s">
        <v>8315</v>
      </c>
      <c r="R3566" t="s">
        <v>8316</v>
      </c>
      <c r="S3566" s="16">
        <f t="shared" si="222"/>
        <v>42236.623252314821</v>
      </c>
      <c r="T3566">
        <f t="shared" si="223"/>
        <v>2015</v>
      </c>
    </row>
    <row r="3567" spans="1:20" ht="49" x14ac:dyDescent="0.25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97.916700000000006</v>
      </c>
      <c r="Q3567" s="11" t="s">
        <v>8315</v>
      </c>
      <c r="R3567" t="s">
        <v>8316</v>
      </c>
      <c r="S3567" s="16">
        <f t="shared" si="222"/>
        <v>41974.743148148147</v>
      </c>
      <c r="T3567">
        <f t="shared" si="223"/>
        <v>2014</v>
      </c>
    </row>
    <row r="3568" spans="1:20" ht="49" x14ac:dyDescent="0.25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55.131599999999999</v>
      </c>
      <c r="Q3568" s="11" t="s">
        <v>8315</v>
      </c>
      <c r="R3568" t="s">
        <v>8316</v>
      </c>
      <c r="S3568" s="16">
        <f t="shared" si="222"/>
        <v>41997.507905092592</v>
      </c>
      <c r="T3568">
        <f t="shared" si="223"/>
        <v>2014</v>
      </c>
    </row>
    <row r="3569" spans="1:20" ht="49" x14ac:dyDescent="0.25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26.5366</v>
      </c>
      <c r="Q3569" s="11" t="s">
        <v>8315</v>
      </c>
      <c r="R3569" t="s">
        <v>8316</v>
      </c>
      <c r="S3569" s="16">
        <f t="shared" si="222"/>
        <v>42135.810694444444</v>
      </c>
      <c r="T3569">
        <f t="shared" si="223"/>
        <v>2015</v>
      </c>
    </row>
    <row r="3570" spans="1:20" ht="49" x14ac:dyDescent="0.25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58.421100000000003</v>
      </c>
      <c r="Q3570" s="11" t="s">
        <v>8315</v>
      </c>
      <c r="R3570" t="s">
        <v>8316</v>
      </c>
      <c r="S3570" s="16">
        <f t="shared" si="222"/>
        <v>41869.740671296298</v>
      </c>
      <c r="T3570">
        <f t="shared" si="223"/>
        <v>2014</v>
      </c>
    </row>
    <row r="3571" spans="1:20" ht="49" x14ac:dyDescent="0.25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122.53660000000001</v>
      </c>
      <c r="Q3571" s="11" t="s">
        <v>8315</v>
      </c>
      <c r="R3571" t="s">
        <v>8316</v>
      </c>
      <c r="S3571" s="16">
        <f t="shared" si="222"/>
        <v>41982.688611111109</v>
      </c>
      <c r="T3571">
        <f t="shared" si="223"/>
        <v>2014</v>
      </c>
    </row>
    <row r="3572" spans="1:20" ht="49" x14ac:dyDescent="0.25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87.961500000000001</v>
      </c>
      <c r="Q3572" s="11" t="s">
        <v>8315</v>
      </c>
      <c r="R3572" t="s">
        <v>8316</v>
      </c>
      <c r="S3572" s="16">
        <f t="shared" si="222"/>
        <v>41976.331979166673</v>
      </c>
      <c r="T3572">
        <f t="shared" si="223"/>
        <v>2014</v>
      </c>
    </row>
    <row r="3573" spans="1:20" ht="49" x14ac:dyDescent="0.25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>
        <f t="shared" si="223"/>
        <v>2014</v>
      </c>
    </row>
    <row r="3574" spans="1:20" ht="33" x14ac:dyDescent="0.25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55.555599999999998</v>
      </c>
      <c r="Q3574" s="11" t="s">
        <v>8315</v>
      </c>
      <c r="R3574" t="s">
        <v>8316</v>
      </c>
      <c r="S3574" s="16">
        <f t="shared" si="222"/>
        <v>42146.570393518516</v>
      </c>
      <c r="T3574">
        <f t="shared" si="223"/>
        <v>2015</v>
      </c>
    </row>
    <row r="3575" spans="1:20" ht="33" x14ac:dyDescent="0.25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39.538499999999999</v>
      </c>
      <c r="Q3575" s="11" t="s">
        <v>8315</v>
      </c>
      <c r="R3575" t="s">
        <v>8316</v>
      </c>
      <c r="S3575" s="16">
        <f t="shared" si="222"/>
        <v>41921.375532407408</v>
      </c>
      <c r="T3575">
        <f t="shared" si="223"/>
        <v>2014</v>
      </c>
    </row>
    <row r="3576" spans="1:20" ht="49" x14ac:dyDescent="0.25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136.77780000000001</v>
      </c>
      <c r="Q3576" s="11" t="s">
        <v>8315</v>
      </c>
      <c r="R3576" t="s">
        <v>8316</v>
      </c>
      <c r="S3576" s="16">
        <f t="shared" si="222"/>
        <v>41926.942685185182</v>
      </c>
      <c r="T3576">
        <f t="shared" si="223"/>
        <v>2014</v>
      </c>
    </row>
    <row r="3577" spans="1:20" ht="49" x14ac:dyDescent="0.25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99.343100000000007</v>
      </c>
      <c r="Q3577" s="11" t="s">
        <v>8315</v>
      </c>
      <c r="R3577" t="s">
        <v>8316</v>
      </c>
      <c r="S3577" s="16">
        <f t="shared" si="222"/>
        <v>42561.783877314811</v>
      </c>
      <c r="T3577">
        <f t="shared" si="223"/>
        <v>2016</v>
      </c>
    </row>
    <row r="3578" spans="1:20" ht="49" x14ac:dyDescent="0.25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>
        <f t="shared" si="223"/>
        <v>2016</v>
      </c>
    </row>
    <row r="3579" spans="1:20" ht="49" x14ac:dyDescent="0.25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28.8889</v>
      </c>
      <c r="Q3579" s="11" t="s">
        <v>8315</v>
      </c>
      <c r="R3579" t="s">
        <v>8316</v>
      </c>
      <c r="S3579" s="16">
        <f t="shared" si="222"/>
        <v>42093.786840277782</v>
      </c>
      <c r="T3579">
        <f t="shared" si="223"/>
        <v>2015</v>
      </c>
    </row>
    <row r="3580" spans="1:20" ht="49" x14ac:dyDescent="0.25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40.545900000000003</v>
      </c>
      <c r="Q3580" s="11" t="s">
        <v>8315</v>
      </c>
      <c r="R3580" t="s">
        <v>8316</v>
      </c>
      <c r="S3580" s="16">
        <f t="shared" si="222"/>
        <v>42460.733530092592</v>
      </c>
      <c r="T3580">
        <f t="shared" si="223"/>
        <v>2016</v>
      </c>
    </row>
    <row r="3581" spans="1:20" ht="49" x14ac:dyDescent="0.25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35.714300000000001</v>
      </c>
      <c r="Q3581" s="11" t="s">
        <v>8315</v>
      </c>
      <c r="R3581" t="s">
        <v>8316</v>
      </c>
      <c r="S3581" s="16">
        <f t="shared" si="222"/>
        <v>42430.762222222227</v>
      </c>
      <c r="T3581">
        <f t="shared" si="223"/>
        <v>2016</v>
      </c>
    </row>
    <row r="3582" spans="1:20" ht="49" x14ac:dyDescent="0.25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37.963000000000001</v>
      </c>
      <c r="Q3582" s="11" t="s">
        <v>8315</v>
      </c>
      <c r="R3582" t="s">
        <v>8316</v>
      </c>
      <c r="S3582" s="16">
        <f t="shared" si="222"/>
        <v>42026.176180555558</v>
      </c>
      <c r="T3582">
        <f t="shared" si="223"/>
        <v>2015</v>
      </c>
    </row>
    <row r="3583" spans="1:20" ht="49" x14ac:dyDescent="0.25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33.333300000000001</v>
      </c>
      <c r="Q3583" s="11" t="s">
        <v>8315</v>
      </c>
      <c r="R3583" t="s">
        <v>8316</v>
      </c>
      <c r="S3583" s="16">
        <f t="shared" si="222"/>
        <v>41836.471180555556</v>
      </c>
      <c r="T3583">
        <f t="shared" si="223"/>
        <v>2014</v>
      </c>
    </row>
    <row r="3584" spans="1:20" ht="49" x14ac:dyDescent="0.25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58.571399999999997</v>
      </c>
      <c r="Q3584" s="11" t="s">
        <v>8315</v>
      </c>
      <c r="R3584" t="s">
        <v>8316</v>
      </c>
      <c r="S3584" s="16">
        <f t="shared" si="222"/>
        <v>42451.095856481479</v>
      </c>
      <c r="T3584">
        <f t="shared" si="223"/>
        <v>2016</v>
      </c>
    </row>
    <row r="3585" spans="1:20" ht="49" x14ac:dyDescent="0.25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135.625</v>
      </c>
      <c r="Q3585" s="11" t="s">
        <v>8315</v>
      </c>
      <c r="R3585" t="s">
        <v>8316</v>
      </c>
      <c r="S3585" s="16">
        <f t="shared" si="222"/>
        <v>42418.425983796296</v>
      </c>
      <c r="T3585">
        <f t="shared" si="223"/>
        <v>2016</v>
      </c>
    </row>
    <row r="3586" spans="1:20" ht="97" x14ac:dyDescent="0.25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IFERROR(ROUND(E3586/L3586,4),0)</f>
        <v>30.9375</v>
      </c>
      <c r="Q3586" s="11" t="s">
        <v>8315</v>
      </c>
      <c r="R3586" t="s">
        <v>8316</v>
      </c>
      <c r="S3586" s="16">
        <f t="shared" ref="S3586:S3649" si="226">(((J3586/60)/60)/24)+DATE(1970,1,1)</f>
        <v>42168.316481481481</v>
      </c>
      <c r="T3586">
        <f t="shared" si="223"/>
        <v>2015</v>
      </c>
    </row>
    <row r="3587" spans="1:20" ht="49" x14ac:dyDescent="0.25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176.08699999999999</v>
      </c>
      <c r="Q3587" s="11" t="s">
        <v>8315</v>
      </c>
      <c r="R3587" t="s">
        <v>8316</v>
      </c>
      <c r="S3587" s="16">
        <f t="shared" si="226"/>
        <v>41964.716319444444</v>
      </c>
      <c r="T3587">
        <f t="shared" ref="T3587:T3650" si="227">YEAR(S3587)</f>
        <v>2014</v>
      </c>
    </row>
    <row r="3588" spans="1:20" ht="17" x14ac:dyDescent="0.25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151.98150000000001</v>
      </c>
      <c r="Q3588" s="11" t="s">
        <v>8315</v>
      </c>
      <c r="R3588" t="s">
        <v>8316</v>
      </c>
      <c r="S3588" s="16">
        <f t="shared" si="226"/>
        <v>42576.697569444441</v>
      </c>
      <c r="T3588">
        <f t="shared" si="227"/>
        <v>2016</v>
      </c>
    </row>
    <row r="3589" spans="1:20" ht="49" x14ac:dyDescent="0.25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22.607099999999999</v>
      </c>
      <c r="Q3589" s="11" t="s">
        <v>8315</v>
      </c>
      <c r="R3589" t="s">
        <v>8316</v>
      </c>
      <c r="S3589" s="16">
        <f t="shared" si="226"/>
        <v>42503.539976851855</v>
      </c>
      <c r="T3589">
        <f t="shared" si="227"/>
        <v>2016</v>
      </c>
    </row>
    <row r="3590" spans="1:20" ht="49" x14ac:dyDescent="0.25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18.2727</v>
      </c>
      <c r="Q3590" s="11" t="s">
        <v>8315</v>
      </c>
      <c r="R3590" t="s">
        <v>8316</v>
      </c>
      <c r="S3590" s="16">
        <f t="shared" si="226"/>
        <v>42101.828819444447</v>
      </c>
      <c r="T3590">
        <f t="shared" si="227"/>
        <v>2015</v>
      </c>
    </row>
    <row r="3591" spans="1:20" ht="49" x14ac:dyDescent="0.25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82.258099999999999</v>
      </c>
      <c r="Q3591" s="11" t="s">
        <v>8315</v>
      </c>
      <c r="R3591" t="s">
        <v>8316</v>
      </c>
      <c r="S3591" s="16">
        <f t="shared" si="226"/>
        <v>42125.647534722222</v>
      </c>
      <c r="T3591">
        <f t="shared" si="227"/>
        <v>2015</v>
      </c>
    </row>
    <row r="3592" spans="1:20" ht="49" x14ac:dyDescent="0.25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68.534199999999998</v>
      </c>
      <c r="Q3592" s="11" t="s">
        <v>8315</v>
      </c>
      <c r="R3592" t="s">
        <v>8316</v>
      </c>
      <c r="S3592" s="16">
        <f t="shared" si="226"/>
        <v>41902.333726851852</v>
      </c>
      <c r="T3592">
        <f t="shared" si="227"/>
        <v>2014</v>
      </c>
    </row>
    <row r="3593" spans="1:20" ht="49" x14ac:dyDescent="0.25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68.055599999999998</v>
      </c>
      <c r="Q3593" s="11" t="s">
        <v>8315</v>
      </c>
      <c r="R3593" t="s">
        <v>8316</v>
      </c>
      <c r="S3593" s="16">
        <f t="shared" si="226"/>
        <v>42003.948425925926</v>
      </c>
      <c r="T3593">
        <f t="shared" si="227"/>
        <v>2014</v>
      </c>
    </row>
    <row r="3594" spans="1:20" ht="49" x14ac:dyDescent="0.25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72.714299999999994</v>
      </c>
      <c r="Q3594" s="11" t="s">
        <v>8315</v>
      </c>
      <c r="R3594" t="s">
        <v>8316</v>
      </c>
      <c r="S3594" s="16">
        <f t="shared" si="226"/>
        <v>41988.829942129625</v>
      </c>
      <c r="T3594">
        <f t="shared" si="227"/>
        <v>2014</v>
      </c>
    </row>
    <row r="3595" spans="1:20" ht="49" x14ac:dyDescent="0.25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77.186000000000007</v>
      </c>
      <c r="Q3595" s="11" t="s">
        <v>8315</v>
      </c>
      <c r="R3595" t="s">
        <v>8316</v>
      </c>
      <c r="S3595" s="16">
        <f t="shared" si="226"/>
        <v>41974.898599537039</v>
      </c>
      <c r="T3595">
        <f t="shared" si="227"/>
        <v>2014</v>
      </c>
    </row>
    <row r="3596" spans="1:20" ht="49" x14ac:dyDescent="0.25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55.972200000000001</v>
      </c>
      <c r="Q3596" s="11" t="s">
        <v>8315</v>
      </c>
      <c r="R3596" t="s">
        <v>8316</v>
      </c>
      <c r="S3596" s="16">
        <f t="shared" si="226"/>
        <v>42592.066921296297</v>
      </c>
      <c r="T3596">
        <f t="shared" si="227"/>
        <v>2016</v>
      </c>
    </row>
    <row r="3597" spans="1:20" ht="33" x14ac:dyDescent="0.25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49.6935</v>
      </c>
      <c r="Q3597" s="11" t="s">
        <v>8315</v>
      </c>
      <c r="R3597" t="s">
        <v>8316</v>
      </c>
      <c r="S3597" s="16">
        <f t="shared" si="226"/>
        <v>42050.008368055554</v>
      </c>
      <c r="T3597">
        <f t="shared" si="227"/>
        <v>2015</v>
      </c>
    </row>
    <row r="3598" spans="1:20" ht="49" x14ac:dyDescent="0.25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>
        <f t="shared" si="227"/>
        <v>2014</v>
      </c>
    </row>
    <row r="3599" spans="1:20" ht="33" x14ac:dyDescent="0.25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77.7273</v>
      </c>
      <c r="Q3599" s="11" t="s">
        <v>8315</v>
      </c>
      <c r="R3599" t="s">
        <v>8316</v>
      </c>
      <c r="S3599" s="16">
        <f t="shared" si="226"/>
        <v>42417.585532407407</v>
      </c>
      <c r="T3599">
        <f t="shared" si="227"/>
        <v>2016</v>
      </c>
    </row>
    <row r="3600" spans="1:20" ht="49" x14ac:dyDescent="0.25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40.777799999999999</v>
      </c>
      <c r="Q3600" s="11" t="s">
        <v>8315</v>
      </c>
      <c r="R3600" t="s">
        <v>8316</v>
      </c>
      <c r="S3600" s="16">
        <f t="shared" si="226"/>
        <v>41866.79886574074</v>
      </c>
      <c r="T3600">
        <f t="shared" si="227"/>
        <v>2014</v>
      </c>
    </row>
    <row r="3601" spans="1:20" ht="49" x14ac:dyDescent="0.25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59.411799999999999</v>
      </c>
      <c r="Q3601" s="11" t="s">
        <v>8315</v>
      </c>
      <c r="R3601" t="s">
        <v>8316</v>
      </c>
      <c r="S3601" s="16">
        <f t="shared" si="226"/>
        <v>42220.79487268519</v>
      </c>
      <c r="T3601">
        <f t="shared" si="227"/>
        <v>2015</v>
      </c>
    </row>
    <row r="3602" spans="1:20" ht="33" x14ac:dyDescent="0.25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>
        <f t="shared" si="227"/>
        <v>2016</v>
      </c>
    </row>
    <row r="3603" spans="1:20" ht="49" x14ac:dyDescent="0.25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39.377400000000002</v>
      </c>
      <c r="Q3603" s="11" t="s">
        <v>8315</v>
      </c>
      <c r="R3603" t="s">
        <v>8316</v>
      </c>
      <c r="S3603" s="16">
        <f t="shared" si="226"/>
        <v>41990.99863425926</v>
      </c>
      <c r="T3603">
        <f t="shared" si="227"/>
        <v>2014</v>
      </c>
    </row>
    <row r="3604" spans="1:20" ht="49" x14ac:dyDescent="0.25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81.673500000000004</v>
      </c>
      <c r="Q3604" s="11" t="s">
        <v>8315</v>
      </c>
      <c r="R3604" t="s">
        <v>8316</v>
      </c>
      <c r="S3604" s="16">
        <f t="shared" si="226"/>
        <v>42447.894432870366</v>
      </c>
      <c r="T3604">
        <f t="shared" si="227"/>
        <v>2016</v>
      </c>
    </row>
    <row r="3605" spans="1:20" ht="49" x14ac:dyDescent="0.25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44.912300000000002</v>
      </c>
      <c r="Q3605" s="11" t="s">
        <v>8315</v>
      </c>
      <c r="R3605" t="s">
        <v>8316</v>
      </c>
      <c r="S3605" s="16">
        <f t="shared" si="226"/>
        <v>42283.864351851851</v>
      </c>
      <c r="T3605">
        <f t="shared" si="227"/>
        <v>2015</v>
      </c>
    </row>
    <row r="3606" spans="1:20" ht="49" x14ac:dyDescent="0.25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49.058</v>
      </c>
      <c r="Q3606" s="11" t="s">
        <v>8315</v>
      </c>
      <c r="R3606" t="s">
        <v>8316</v>
      </c>
      <c r="S3606" s="16">
        <f t="shared" si="226"/>
        <v>42483.015694444446</v>
      </c>
      <c r="T3606">
        <f t="shared" si="227"/>
        <v>2016</v>
      </c>
    </row>
    <row r="3607" spans="1:20" ht="49" x14ac:dyDescent="0.25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30.666699999999999</v>
      </c>
      <c r="Q3607" s="11" t="s">
        <v>8315</v>
      </c>
      <c r="R3607" t="s">
        <v>8316</v>
      </c>
      <c r="S3607" s="16">
        <f t="shared" si="226"/>
        <v>42383.793124999997</v>
      </c>
      <c r="T3607">
        <f t="shared" si="227"/>
        <v>2016</v>
      </c>
    </row>
    <row r="3608" spans="1:20" ht="49" x14ac:dyDescent="0.25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61.0625</v>
      </c>
      <c r="Q3608" s="11" t="s">
        <v>8315</v>
      </c>
      <c r="R3608" t="s">
        <v>8316</v>
      </c>
      <c r="S3608" s="16">
        <f t="shared" si="226"/>
        <v>42566.604826388888</v>
      </c>
      <c r="T3608">
        <f t="shared" si="227"/>
        <v>2016</v>
      </c>
    </row>
    <row r="3609" spans="1:20" ht="33" x14ac:dyDescent="0.25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>
        <f t="shared" si="227"/>
        <v>2015</v>
      </c>
    </row>
    <row r="3610" spans="1:20" ht="49" x14ac:dyDescent="0.25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29.6296</v>
      </c>
      <c r="Q3610" s="11" t="s">
        <v>8315</v>
      </c>
      <c r="R3610" t="s">
        <v>8316</v>
      </c>
      <c r="S3610" s="16">
        <f t="shared" si="226"/>
        <v>42506.709375000006</v>
      </c>
      <c r="T3610">
        <f t="shared" si="227"/>
        <v>2016</v>
      </c>
    </row>
    <row r="3611" spans="1:20" ht="49" x14ac:dyDescent="0.25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143.09520000000001</v>
      </c>
      <c r="Q3611" s="11" t="s">
        <v>8315</v>
      </c>
      <c r="R3611" t="s">
        <v>8316</v>
      </c>
      <c r="S3611" s="16">
        <f t="shared" si="226"/>
        <v>42429.991724537031</v>
      </c>
      <c r="T3611">
        <f t="shared" si="227"/>
        <v>2016</v>
      </c>
    </row>
    <row r="3612" spans="1:20" ht="49" x14ac:dyDescent="0.25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52.354799999999997</v>
      </c>
      <c r="Q3612" s="11" t="s">
        <v>8315</v>
      </c>
      <c r="R3612" t="s">
        <v>8316</v>
      </c>
      <c r="S3612" s="16">
        <f t="shared" si="226"/>
        <v>42203.432129629626</v>
      </c>
      <c r="T3612">
        <f t="shared" si="227"/>
        <v>2015</v>
      </c>
    </row>
    <row r="3613" spans="1:20" ht="49" x14ac:dyDescent="0.25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66.666700000000006</v>
      </c>
      <c r="Q3613" s="11" t="s">
        <v>8315</v>
      </c>
      <c r="R3613" t="s">
        <v>8316</v>
      </c>
      <c r="S3613" s="16">
        <f t="shared" si="226"/>
        <v>42072.370381944449</v>
      </c>
      <c r="T3613">
        <f t="shared" si="227"/>
        <v>2015</v>
      </c>
    </row>
    <row r="3614" spans="1:20" ht="49" x14ac:dyDescent="0.25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126.66670000000001</v>
      </c>
      <c r="Q3614" s="11" t="s">
        <v>8315</v>
      </c>
      <c r="R3614" t="s">
        <v>8316</v>
      </c>
      <c r="S3614" s="16">
        <f t="shared" si="226"/>
        <v>41789.726979166669</v>
      </c>
      <c r="T3614">
        <f t="shared" si="227"/>
        <v>2014</v>
      </c>
    </row>
    <row r="3615" spans="1:20" ht="33" x14ac:dyDescent="0.25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>
        <f t="shared" si="227"/>
        <v>2014</v>
      </c>
    </row>
    <row r="3616" spans="1:20" ht="49" x14ac:dyDescent="0.25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35.493000000000002</v>
      </c>
      <c r="Q3616" s="11" t="s">
        <v>8315</v>
      </c>
      <c r="R3616" t="s">
        <v>8316</v>
      </c>
      <c r="S3616" s="16">
        <f t="shared" si="226"/>
        <v>42144.041851851856</v>
      </c>
      <c r="T3616">
        <f t="shared" si="227"/>
        <v>2015</v>
      </c>
    </row>
    <row r="3617" spans="1:20" ht="49" x14ac:dyDescent="0.25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37.083300000000001</v>
      </c>
      <c r="Q3617" s="11" t="s">
        <v>8315</v>
      </c>
      <c r="R3617" t="s">
        <v>8316</v>
      </c>
      <c r="S3617" s="16">
        <f t="shared" si="226"/>
        <v>42318.593703703707</v>
      </c>
      <c r="T3617">
        <f t="shared" si="227"/>
        <v>2015</v>
      </c>
    </row>
    <row r="3618" spans="1:20" ht="49" x14ac:dyDescent="0.25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69.333299999999994</v>
      </c>
      <c r="Q3618" s="11" t="s">
        <v>8315</v>
      </c>
      <c r="R3618" t="s">
        <v>8316</v>
      </c>
      <c r="S3618" s="16">
        <f t="shared" si="226"/>
        <v>42052.949814814812</v>
      </c>
      <c r="T3618">
        <f t="shared" si="227"/>
        <v>2015</v>
      </c>
    </row>
    <row r="3619" spans="1:20" ht="49" x14ac:dyDescent="0.25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17.254899999999999</v>
      </c>
      <c r="Q3619" s="11" t="s">
        <v>8315</v>
      </c>
      <c r="R3619" t="s">
        <v>8316</v>
      </c>
      <c r="S3619" s="16">
        <f t="shared" si="226"/>
        <v>42779.610289351855</v>
      </c>
      <c r="T3619">
        <f t="shared" si="227"/>
        <v>2017</v>
      </c>
    </row>
    <row r="3620" spans="1:20" ht="49" x14ac:dyDescent="0.25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36.071399999999997</v>
      </c>
      <c r="Q3620" s="11" t="s">
        <v>8315</v>
      </c>
      <c r="R3620" t="s">
        <v>8316</v>
      </c>
      <c r="S3620" s="16">
        <f t="shared" si="226"/>
        <v>42128.627893518518</v>
      </c>
      <c r="T3620">
        <f t="shared" si="227"/>
        <v>2015</v>
      </c>
    </row>
    <row r="3621" spans="1:20" ht="49" x14ac:dyDescent="0.25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66.470600000000005</v>
      </c>
      <c r="Q3621" s="11" t="s">
        <v>8315</v>
      </c>
      <c r="R3621" t="s">
        <v>8316</v>
      </c>
      <c r="S3621" s="16">
        <f t="shared" si="226"/>
        <v>42661.132245370376</v>
      </c>
      <c r="T3621">
        <f t="shared" si="227"/>
        <v>2016</v>
      </c>
    </row>
    <row r="3622" spans="1:20" ht="49" x14ac:dyDescent="0.25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56.066000000000003</v>
      </c>
      <c r="Q3622" s="11" t="s">
        <v>8315</v>
      </c>
      <c r="R3622" t="s">
        <v>8316</v>
      </c>
      <c r="S3622" s="16">
        <f t="shared" si="226"/>
        <v>42037.938206018516</v>
      </c>
      <c r="T3622">
        <f t="shared" si="227"/>
        <v>2015</v>
      </c>
    </row>
    <row r="3623" spans="1:20" ht="49" x14ac:dyDescent="0.25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47.028599999999997</v>
      </c>
      <c r="Q3623" s="11" t="s">
        <v>8315</v>
      </c>
      <c r="R3623" t="s">
        <v>8316</v>
      </c>
      <c r="S3623" s="16">
        <f t="shared" si="226"/>
        <v>42619.935694444444</v>
      </c>
      <c r="T3623">
        <f t="shared" si="227"/>
        <v>2016</v>
      </c>
    </row>
    <row r="3624" spans="1:20" ht="33" x14ac:dyDescent="0.25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47.666200000000003</v>
      </c>
      <c r="Q3624" s="11" t="s">
        <v>8315</v>
      </c>
      <c r="R3624" t="s">
        <v>8316</v>
      </c>
      <c r="S3624" s="16">
        <f t="shared" si="226"/>
        <v>41877.221886574072</v>
      </c>
      <c r="T3624">
        <f t="shared" si="227"/>
        <v>2014</v>
      </c>
    </row>
    <row r="3625" spans="1:20" ht="33" x14ac:dyDescent="0.25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88.235299999999995</v>
      </c>
      <c r="Q3625" s="11" t="s">
        <v>8315</v>
      </c>
      <c r="R3625" t="s">
        <v>8316</v>
      </c>
      <c r="S3625" s="16">
        <f t="shared" si="226"/>
        <v>41828.736921296295</v>
      </c>
      <c r="T3625">
        <f t="shared" si="227"/>
        <v>2014</v>
      </c>
    </row>
    <row r="3626" spans="1:20" ht="81" x14ac:dyDescent="0.25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80.7179</v>
      </c>
      <c r="Q3626" s="11" t="s">
        <v>8315</v>
      </c>
      <c r="R3626" t="s">
        <v>8316</v>
      </c>
      <c r="S3626" s="16">
        <f t="shared" si="226"/>
        <v>42545.774189814809</v>
      </c>
      <c r="T3626">
        <f t="shared" si="227"/>
        <v>2016</v>
      </c>
    </row>
    <row r="3627" spans="1:20" ht="49" x14ac:dyDescent="0.25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39.487200000000001</v>
      </c>
      <c r="Q3627" s="11" t="s">
        <v>8315</v>
      </c>
      <c r="R3627" t="s">
        <v>8316</v>
      </c>
      <c r="S3627" s="16">
        <f t="shared" si="226"/>
        <v>42157.652511574073</v>
      </c>
      <c r="T3627">
        <f t="shared" si="227"/>
        <v>2015</v>
      </c>
    </row>
    <row r="3628" spans="1:20" ht="49" x14ac:dyDescent="0.25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84.854200000000006</v>
      </c>
      <c r="Q3628" s="11" t="s">
        <v>8315</v>
      </c>
      <c r="R3628" t="s">
        <v>8316</v>
      </c>
      <c r="S3628" s="16">
        <f t="shared" si="226"/>
        <v>41846.667326388888</v>
      </c>
      <c r="T3628">
        <f t="shared" si="227"/>
        <v>2014</v>
      </c>
    </row>
    <row r="3629" spans="1:20" ht="49" x14ac:dyDescent="0.25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68.965500000000006</v>
      </c>
      <c r="Q3629" s="11" t="s">
        <v>8315</v>
      </c>
      <c r="R3629" t="s">
        <v>8316</v>
      </c>
      <c r="S3629" s="16">
        <f t="shared" si="226"/>
        <v>42460.741747685184</v>
      </c>
      <c r="T3629">
        <f t="shared" si="227"/>
        <v>2016</v>
      </c>
    </row>
    <row r="3630" spans="1:20" ht="49" x14ac:dyDescent="0.25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>
        <f t="shared" si="227"/>
        <v>2015</v>
      </c>
    </row>
    <row r="3631" spans="1:20" ht="49" x14ac:dyDescent="0.25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>
        <f t="shared" si="227"/>
        <v>2016</v>
      </c>
    </row>
    <row r="3632" spans="1:20" ht="49" x14ac:dyDescent="0.25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>
        <f t="shared" si="227"/>
        <v>2014</v>
      </c>
    </row>
    <row r="3633" spans="1:20" ht="49" x14ac:dyDescent="0.25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147.88140000000001</v>
      </c>
      <c r="Q3633" s="11" t="s">
        <v>8315</v>
      </c>
      <c r="R3633" t="s">
        <v>8357</v>
      </c>
      <c r="S3633" s="16">
        <f t="shared" si="226"/>
        <v>41880.753437499996</v>
      </c>
      <c r="T3633">
        <f t="shared" si="227"/>
        <v>2014</v>
      </c>
    </row>
    <row r="3634" spans="1:20" ht="49" x14ac:dyDescent="0.25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>
        <f t="shared" si="227"/>
        <v>2014</v>
      </c>
    </row>
    <row r="3635" spans="1:20" ht="49" x14ac:dyDescent="0.25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56.838700000000003</v>
      </c>
      <c r="Q3635" s="11" t="s">
        <v>8315</v>
      </c>
      <c r="R3635" t="s">
        <v>8357</v>
      </c>
      <c r="S3635" s="16">
        <f t="shared" si="226"/>
        <v>42649.623460648145</v>
      </c>
      <c r="T3635">
        <f t="shared" si="227"/>
        <v>2016</v>
      </c>
    </row>
    <row r="3636" spans="1:20" ht="49" x14ac:dyDescent="0.25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176.9444</v>
      </c>
      <c r="Q3636" s="11" t="s">
        <v>8315</v>
      </c>
      <c r="R3636" t="s">
        <v>8357</v>
      </c>
      <c r="S3636" s="16">
        <f t="shared" si="226"/>
        <v>42701.166365740741</v>
      </c>
      <c r="T3636">
        <f t="shared" si="227"/>
        <v>2016</v>
      </c>
    </row>
    <row r="3637" spans="1:20" ht="33" x14ac:dyDescent="0.25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>
        <f t="shared" si="227"/>
        <v>2016</v>
      </c>
    </row>
    <row r="3638" spans="1:20" ht="49" x14ac:dyDescent="0.25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>
        <f t="shared" si="227"/>
        <v>2015</v>
      </c>
    </row>
    <row r="3639" spans="1:20" ht="65" x14ac:dyDescent="0.25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66.142899999999997</v>
      </c>
      <c r="Q3639" s="11" t="s">
        <v>8315</v>
      </c>
      <c r="R3639" t="s">
        <v>8357</v>
      </c>
      <c r="S3639" s="16">
        <f t="shared" si="226"/>
        <v>41975.700636574074</v>
      </c>
      <c r="T3639">
        <f t="shared" si="227"/>
        <v>2014</v>
      </c>
    </row>
    <row r="3640" spans="1:20" ht="33" x14ac:dyDescent="0.25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>
        <f t="shared" si="227"/>
        <v>2015</v>
      </c>
    </row>
    <row r="3641" spans="1:20" ht="49" x14ac:dyDescent="0.25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>
        <f t="shared" si="227"/>
        <v>2016</v>
      </c>
    </row>
    <row r="3642" spans="1:20" ht="81" x14ac:dyDescent="0.25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18.333300000000001</v>
      </c>
      <c r="Q3642" s="11" t="s">
        <v>8315</v>
      </c>
      <c r="R3642" t="s">
        <v>8357</v>
      </c>
      <c r="S3642" s="16">
        <f t="shared" si="226"/>
        <v>42104.781597222223</v>
      </c>
      <c r="T3642">
        <f t="shared" si="227"/>
        <v>2015</v>
      </c>
    </row>
    <row r="3643" spans="1:20" ht="49" x14ac:dyDescent="0.25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>
        <f t="shared" si="227"/>
        <v>2014</v>
      </c>
    </row>
    <row r="3644" spans="1:20" ht="65" x14ac:dyDescent="0.25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>
        <f t="shared" si="227"/>
        <v>2015</v>
      </c>
    </row>
    <row r="3645" spans="1:20" ht="49" x14ac:dyDescent="0.25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>
        <f t="shared" si="227"/>
        <v>2015</v>
      </c>
    </row>
    <row r="3646" spans="1:20" ht="49" x14ac:dyDescent="0.25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68.416700000000006</v>
      </c>
      <c r="Q3646" s="11" t="s">
        <v>8315</v>
      </c>
      <c r="R3646" t="s">
        <v>8357</v>
      </c>
      <c r="S3646" s="16">
        <f t="shared" si="226"/>
        <v>42409.241747685184</v>
      </c>
      <c r="T3646">
        <f t="shared" si="227"/>
        <v>2016</v>
      </c>
    </row>
    <row r="3647" spans="1:20" ht="49" x14ac:dyDescent="0.25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>
        <f t="shared" si="227"/>
        <v>2016</v>
      </c>
    </row>
    <row r="3648" spans="1:20" ht="49" x14ac:dyDescent="0.25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60.125</v>
      </c>
      <c r="Q3648" s="11" t="s">
        <v>8315</v>
      </c>
      <c r="R3648" t="s">
        <v>8357</v>
      </c>
      <c r="S3648" s="16">
        <f t="shared" si="226"/>
        <v>42140.421319444446</v>
      </c>
      <c r="T3648">
        <f t="shared" si="227"/>
        <v>2015</v>
      </c>
    </row>
    <row r="3649" spans="1:20" ht="49" x14ac:dyDescent="0.25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>
        <f t="shared" si="227"/>
        <v>2016</v>
      </c>
    </row>
    <row r="3650" spans="1:20" ht="33" x14ac:dyDescent="0.25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IFERROR(ROUND(E3650/L3650,4),0)</f>
        <v>550.04110000000003</v>
      </c>
      <c r="Q3650" s="11" t="s">
        <v>8315</v>
      </c>
      <c r="R3650" t="s">
        <v>8316</v>
      </c>
      <c r="S3650" s="16">
        <f t="shared" ref="S3650:S3713" si="230">(((J3650/60)/60)/24)+DATE(1970,1,1)</f>
        <v>41887.292187500003</v>
      </c>
      <c r="T3650">
        <f t="shared" si="227"/>
        <v>2014</v>
      </c>
    </row>
    <row r="3651" spans="1:20" ht="49" x14ac:dyDescent="0.25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16">
        <f t="shared" si="230"/>
        <v>41780.712893518517</v>
      </c>
      <c r="T3651">
        <f t="shared" ref="T3651:T3714" si="231">YEAR(S3651)</f>
        <v>2014</v>
      </c>
    </row>
    <row r="3652" spans="1:20" ht="49" x14ac:dyDescent="0.25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29.411799999999999</v>
      </c>
      <c r="Q3652" s="11" t="s">
        <v>8315</v>
      </c>
      <c r="R3652" t="s">
        <v>8316</v>
      </c>
      <c r="S3652" s="16">
        <f t="shared" si="230"/>
        <v>42381.478981481487</v>
      </c>
      <c r="T3652">
        <f t="shared" si="231"/>
        <v>2016</v>
      </c>
    </row>
    <row r="3653" spans="1:20" ht="33" x14ac:dyDescent="0.25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57.777799999999999</v>
      </c>
      <c r="Q3653" s="11" t="s">
        <v>8315</v>
      </c>
      <c r="R3653" t="s">
        <v>8316</v>
      </c>
      <c r="S3653" s="16">
        <f t="shared" si="230"/>
        <v>41828.646319444444</v>
      </c>
      <c r="T3653">
        <f t="shared" si="231"/>
        <v>2014</v>
      </c>
    </row>
    <row r="3654" spans="1:20" ht="49" x14ac:dyDescent="0.25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44.235300000000002</v>
      </c>
      <c r="Q3654" s="11" t="s">
        <v>8315</v>
      </c>
      <c r="R3654" t="s">
        <v>8316</v>
      </c>
      <c r="S3654" s="16">
        <f t="shared" si="230"/>
        <v>42596.644699074073</v>
      </c>
      <c r="T3654">
        <f t="shared" si="231"/>
        <v>2016</v>
      </c>
    </row>
    <row r="3655" spans="1:20" ht="49" x14ac:dyDescent="0.25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60.909100000000002</v>
      </c>
      <c r="Q3655" s="11" t="s">
        <v>8315</v>
      </c>
      <c r="R3655" t="s">
        <v>8316</v>
      </c>
      <c r="S3655" s="16">
        <f t="shared" si="230"/>
        <v>42191.363506944443</v>
      </c>
      <c r="T3655">
        <f t="shared" si="231"/>
        <v>2015</v>
      </c>
    </row>
    <row r="3656" spans="1:20" ht="49" x14ac:dyDescent="0.25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68.842100000000002</v>
      </c>
      <c r="Q3656" s="11" t="s">
        <v>8315</v>
      </c>
      <c r="R3656" t="s">
        <v>8316</v>
      </c>
      <c r="S3656" s="16">
        <f t="shared" si="230"/>
        <v>42440.416504629626</v>
      </c>
      <c r="T3656">
        <f t="shared" si="231"/>
        <v>2016</v>
      </c>
    </row>
    <row r="3657" spans="1:20" ht="49" x14ac:dyDescent="0.25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73.582300000000004</v>
      </c>
      <c r="Q3657" s="11" t="s">
        <v>8315</v>
      </c>
      <c r="R3657" t="s">
        <v>8316</v>
      </c>
      <c r="S3657" s="16">
        <f t="shared" si="230"/>
        <v>42173.803217592591</v>
      </c>
      <c r="T3657">
        <f t="shared" si="231"/>
        <v>2015</v>
      </c>
    </row>
    <row r="3658" spans="1:20" ht="49" x14ac:dyDescent="0.25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115.0217</v>
      </c>
      <c r="Q3658" s="11" t="s">
        <v>8315</v>
      </c>
      <c r="R3658" t="s">
        <v>8316</v>
      </c>
      <c r="S3658" s="16">
        <f t="shared" si="230"/>
        <v>42737.910138888896</v>
      </c>
      <c r="T3658">
        <f t="shared" si="231"/>
        <v>2017</v>
      </c>
    </row>
    <row r="3659" spans="1:20" ht="49" x14ac:dyDescent="0.25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>
        <f t="shared" si="231"/>
        <v>2016</v>
      </c>
    </row>
    <row r="3660" spans="1:20" ht="33" x14ac:dyDescent="0.25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>
        <f t="shared" si="231"/>
        <v>2014</v>
      </c>
    </row>
    <row r="3661" spans="1:20" ht="49" x14ac:dyDescent="0.25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235.4615</v>
      </c>
      <c r="Q3661" s="11" t="s">
        <v>8315</v>
      </c>
      <c r="R3661" t="s">
        <v>8316</v>
      </c>
      <c r="S3661" s="16">
        <f t="shared" si="230"/>
        <v>42055.277199074073</v>
      </c>
      <c r="T3661">
        <f t="shared" si="231"/>
        <v>2015</v>
      </c>
    </row>
    <row r="3662" spans="1:20" ht="49" x14ac:dyDescent="0.25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11.3636</v>
      </c>
      <c r="Q3662" s="11" t="s">
        <v>8315</v>
      </c>
      <c r="R3662" t="s">
        <v>8316</v>
      </c>
      <c r="S3662" s="16">
        <f t="shared" si="230"/>
        <v>41971.881076388891</v>
      </c>
      <c r="T3662">
        <f t="shared" si="231"/>
        <v>2014</v>
      </c>
    </row>
    <row r="3663" spans="1:20" ht="49" x14ac:dyDescent="0.25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>
        <f t="shared" si="231"/>
        <v>2016</v>
      </c>
    </row>
    <row r="3664" spans="1:20" ht="49" x14ac:dyDescent="0.25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>
        <f t="shared" si="231"/>
        <v>2015</v>
      </c>
    </row>
    <row r="3665" spans="1:20" ht="49" x14ac:dyDescent="0.25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>
        <f t="shared" si="231"/>
        <v>2016</v>
      </c>
    </row>
    <row r="3666" spans="1:20" ht="49" x14ac:dyDescent="0.25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46.052599999999998</v>
      </c>
      <c r="Q3666" s="11" t="s">
        <v>8315</v>
      </c>
      <c r="R3666" t="s">
        <v>8316</v>
      </c>
      <c r="S3666" s="16">
        <f t="shared" si="230"/>
        <v>42523.248715277776</v>
      </c>
      <c r="T3666">
        <f t="shared" si="231"/>
        <v>2016</v>
      </c>
    </row>
    <row r="3667" spans="1:20" ht="49" x14ac:dyDescent="0.25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>
        <f t="shared" si="231"/>
        <v>2015</v>
      </c>
    </row>
    <row r="3668" spans="1:20" ht="17" x14ac:dyDescent="0.25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31.578900000000001</v>
      </c>
      <c r="Q3668" s="11" t="s">
        <v>8315</v>
      </c>
      <c r="R3668" t="s">
        <v>8316</v>
      </c>
      <c r="S3668" s="16">
        <f t="shared" si="230"/>
        <v>41822.90488425926</v>
      </c>
      <c r="T3668">
        <f t="shared" si="231"/>
        <v>2014</v>
      </c>
    </row>
    <row r="3669" spans="1:20" ht="49" x14ac:dyDescent="0.25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53.363999999999997</v>
      </c>
      <c r="Q3669" s="11" t="s">
        <v>8315</v>
      </c>
      <c r="R3669" t="s">
        <v>8316</v>
      </c>
      <c r="S3669" s="16">
        <f t="shared" si="230"/>
        <v>42173.970127314817</v>
      </c>
      <c r="T3669">
        <f t="shared" si="231"/>
        <v>2015</v>
      </c>
    </row>
    <row r="3670" spans="1:20" ht="49" x14ac:dyDescent="0.25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36.964300000000001</v>
      </c>
      <c r="Q3670" s="11" t="s">
        <v>8315</v>
      </c>
      <c r="R3670" t="s">
        <v>8316</v>
      </c>
      <c r="S3670" s="16">
        <f t="shared" si="230"/>
        <v>42185.556157407409</v>
      </c>
      <c r="T3670">
        <f t="shared" si="231"/>
        <v>2015</v>
      </c>
    </row>
    <row r="3671" spans="1:20" ht="49" x14ac:dyDescent="0.25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81.2941</v>
      </c>
      <c r="Q3671" s="11" t="s">
        <v>8315</v>
      </c>
      <c r="R3671" t="s">
        <v>8316</v>
      </c>
      <c r="S3671" s="16">
        <f t="shared" si="230"/>
        <v>42136.675196759257</v>
      </c>
      <c r="T3671">
        <f t="shared" si="231"/>
        <v>2015</v>
      </c>
    </row>
    <row r="3672" spans="1:20" ht="49" x14ac:dyDescent="0.25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20.083300000000001</v>
      </c>
      <c r="Q3672" s="11" t="s">
        <v>8315</v>
      </c>
      <c r="R3672" t="s">
        <v>8316</v>
      </c>
      <c r="S3672" s="16">
        <f t="shared" si="230"/>
        <v>42142.514016203699</v>
      </c>
      <c r="T3672">
        <f t="shared" si="231"/>
        <v>2015</v>
      </c>
    </row>
    <row r="3673" spans="1:20" ht="49" x14ac:dyDescent="0.25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>
        <f t="shared" si="231"/>
        <v>2014</v>
      </c>
    </row>
    <row r="3674" spans="1:20" ht="49" x14ac:dyDescent="0.25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53.438600000000001</v>
      </c>
      <c r="Q3674" s="11" t="s">
        <v>8315</v>
      </c>
      <c r="R3674" t="s">
        <v>8316</v>
      </c>
      <c r="S3674" s="16">
        <f t="shared" si="230"/>
        <v>41878.946574074071</v>
      </c>
      <c r="T3674">
        <f t="shared" si="231"/>
        <v>2014</v>
      </c>
    </row>
    <row r="3675" spans="1:20" ht="49" x14ac:dyDescent="0.25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39.868400000000001</v>
      </c>
      <c r="Q3675" s="11" t="s">
        <v>8315</v>
      </c>
      <c r="R3675" t="s">
        <v>8316</v>
      </c>
      <c r="S3675" s="16">
        <f t="shared" si="230"/>
        <v>41914.295104166667</v>
      </c>
      <c r="T3675">
        <f t="shared" si="231"/>
        <v>2014</v>
      </c>
    </row>
    <row r="3676" spans="1:20" ht="49" x14ac:dyDescent="0.25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145.16130000000001</v>
      </c>
      <c r="Q3676" s="11" t="s">
        <v>8315</v>
      </c>
      <c r="R3676" t="s">
        <v>8316</v>
      </c>
      <c r="S3676" s="16">
        <f t="shared" si="230"/>
        <v>42556.873020833329</v>
      </c>
      <c r="T3676">
        <f t="shared" si="231"/>
        <v>2016</v>
      </c>
    </row>
    <row r="3677" spans="1:20" ht="49" x14ac:dyDescent="0.25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23.333300000000001</v>
      </c>
      <c r="Q3677" s="11" t="s">
        <v>8315</v>
      </c>
      <c r="R3677" t="s">
        <v>8316</v>
      </c>
      <c r="S3677" s="16">
        <f t="shared" si="230"/>
        <v>42493.597013888888</v>
      </c>
      <c r="T3677">
        <f t="shared" si="231"/>
        <v>2016</v>
      </c>
    </row>
    <row r="3678" spans="1:20" ht="49" x14ac:dyDescent="0.25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64.375</v>
      </c>
      <c r="Q3678" s="11" t="s">
        <v>8315</v>
      </c>
      <c r="R3678" t="s">
        <v>8316</v>
      </c>
      <c r="S3678" s="16">
        <f t="shared" si="230"/>
        <v>41876.815787037034</v>
      </c>
      <c r="T3678">
        <f t="shared" si="231"/>
        <v>2014</v>
      </c>
    </row>
    <row r="3679" spans="1:20" ht="33" x14ac:dyDescent="0.25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62.052799999999998</v>
      </c>
      <c r="Q3679" s="11" t="s">
        <v>8315</v>
      </c>
      <c r="R3679" t="s">
        <v>8316</v>
      </c>
      <c r="S3679" s="16">
        <f t="shared" si="230"/>
        <v>41802.574282407404</v>
      </c>
      <c r="T3679">
        <f t="shared" si="231"/>
        <v>2014</v>
      </c>
    </row>
    <row r="3680" spans="1:20" ht="33" x14ac:dyDescent="0.25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66.129000000000005</v>
      </c>
      <c r="Q3680" s="11" t="s">
        <v>8315</v>
      </c>
      <c r="R3680" t="s">
        <v>8316</v>
      </c>
      <c r="S3680" s="16">
        <f t="shared" si="230"/>
        <v>42120.531226851846</v>
      </c>
      <c r="T3680">
        <f t="shared" si="231"/>
        <v>2015</v>
      </c>
    </row>
    <row r="3681" spans="1:20" ht="49" x14ac:dyDescent="0.25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>
        <f t="shared" si="231"/>
        <v>2014</v>
      </c>
    </row>
    <row r="3682" spans="1:20" ht="33" x14ac:dyDescent="0.25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>
        <f t="shared" si="231"/>
        <v>2016</v>
      </c>
    </row>
    <row r="3683" spans="1:20" ht="65" x14ac:dyDescent="0.25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62.166699999999999</v>
      </c>
      <c r="Q3683" s="11" t="s">
        <v>8315</v>
      </c>
      <c r="R3683" t="s">
        <v>8316</v>
      </c>
      <c r="S3683" s="16">
        <f t="shared" si="230"/>
        <v>42374.651504629626</v>
      </c>
      <c r="T3683">
        <f t="shared" si="231"/>
        <v>2016</v>
      </c>
    </row>
    <row r="3684" spans="1:20" ht="49" x14ac:dyDescent="0.25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62.328400000000002</v>
      </c>
      <c r="Q3684" s="11" t="s">
        <v>8315</v>
      </c>
      <c r="R3684" t="s">
        <v>8316</v>
      </c>
      <c r="S3684" s="16">
        <f t="shared" si="230"/>
        <v>41772.685393518521</v>
      </c>
      <c r="T3684">
        <f t="shared" si="231"/>
        <v>2014</v>
      </c>
    </row>
    <row r="3685" spans="1:20" ht="49" x14ac:dyDescent="0.25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58.7879</v>
      </c>
      <c r="Q3685" s="11" t="s">
        <v>8315</v>
      </c>
      <c r="R3685" t="s">
        <v>8316</v>
      </c>
      <c r="S3685" s="16">
        <f t="shared" si="230"/>
        <v>42633.116851851853</v>
      </c>
      <c r="T3685">
        <f t="shared" si="231"/>
        <v>2016</v>
      </c>
    </row>
    <row r="3686" spans="1:20" ht="49" x14ac:dyDescent="0.25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45.347799999999999</v>
      </c>
      <c r="Q3686" s="11" t="s">
        <v>8315</v>
      </c>
      <c r="R3686" t="s">
        <v>8316</v>
      </c>
      <c r="S3686" s="16">
        <f t="shared" si="230"/>
        <v>42219.180393518516</v>
      </c>
      <c r="T3686">
        <f t="shared" si="231"/>
        <v>2015</v>
      </c>
    </row>
    <row r="3687" spans="1:20" ht="49" x14ac:dyDescent="0.25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41.944400000000002</v>
      </c>
      <c r="Q3687" s="11" t="s">
        <v>8315</v>
      </c>
      <c r="R3687" t="s">
        <v>8316</v>
      </c>
      <c r="S3687" s="16">
        <f t="shared" si="230"/>
        <v>41753.593275462961</v>
      </c>
      <c r="T3687">
        <f t="shared" si="231"/>
        <v>2014</v>
      </c>
    </row>
    <row r="3688" spans="1:20" ht="49" x14ac:dyDescent="0.25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59.166699999999999</v>
      </c>
      <c r="Q3688" s="11" t="s">
        <v>8315</v>
      </c>
      <c r="R3688" t="s">
        <v>8316</v>
      </c>
      <c r="S3688" s="16">
        <f t="shared" si="230"/>
        <v>42230.662731481483</v>
      </c>
      <c r="T3688">
        <f t="shared" si="231"/>
        <v>2015</v>
      </c>
    </row>
    <row r="3689" spans="1:20" ht="49" x14ac:dyDescent="0.25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>
        <f t="shared" si="231"/>
        <v>2014</v>
      </c>
    </row>
    <row r="3690" spans="1:20" ht="49" x14ac:dyDescent="0.25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83.974400000000003</v>
      </c>
      <c r="Q3690" s="11" t="s">
        <v>8315</v>
      </c>
      <c r="R3690" t="s">
        <v>8316</v>
      </c>
      <c r="S3690" s="16">
        <f t="shared" si="230"/>
        <v>41829.787083333329</v>
      </c>
      <c r="T3690">
        <f t="shared" si="231"/>
        <v>2014</v>
      </c>
    </row>
    <row r="3691" spans="1:20" ht="49" x14ac:dyDescent="0.25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57.258099999999999</v>
      </c>
      <c r="Q3691" s="11" t="s">
        <v>8315</v>
      </c>
      <c r="R3691" t="s">
        <v>8316</v>
      </c>
      <c r="S3691" s="16">
        <f t="shared" si="230"/>
        <v>42147.826840277776</v>
      </c>
      <c r="T3691">
        <f t="shared" si="231"/>
        <v>2015</v>
      </c>
    </row>
    <row r="3692" spans="1:20" ht="49" x14ac:dyDescent="0.25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58.064500000000002</v>
      </c>
      <c r="Q3692" s="11" t="s">
        <v>8315</v>
      </c>
      <c r="R3692" t="s">
        <v>8316</v>
      </c>
      <c r="S3692" s="16">
        <f t="shared" si="230"/>
        <v>41940.598182870373</v>
      </c>
      <c r="T3692">
        <f t="shared" si="231"/>
        <v>2014</v>
      </c>
    </row>
    <row r="3693" spans="1:20" ht="33" x14ac:dyDescent="0.25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186.80289999999999</v>
      </c>
      <c r="Q3693" s="11" t="s">
        <v>8315</v>
      </c>
      <c r="R3693" t="s">
        <v>8316</v>
      </c>
      <c r="S3693" s="16">
        <f t="shared" si="230"/>
        <v>42020.700567129628</v>
      </c>
      <c r="T3693">
        <f t="shared" si="231"/>
        <v>2015</v>
      </c>
    </row>
    <row r="3694" spans="1:20" ht="33" x14ac:dyDescent="0.25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74.117599999999996</v>
      </c>
      <c r="Q3694" s="11" t="s">
        <v>8315</v>
      </c>
      <c r="R3694" t="s">
        <v>8316</v>
      </c>
      <c r="S3694" s="16">
        <f t="shared" si="230"/>
        <v>41891.96503472222</v>
      </c>
      <c r="T3694">
        <f t="shared" si="231"/>
        <v>2014</v>
      </c>
    </row>
    <row r="3695" spans="1:20" ht="49" x14ac:dyDescent="0.25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30.714300000000001</v>
      </c>
      <c r="Q3695" s="11" t="s">
        <v>8315</v>
      </c>
      <c r="R3695" t="s">
        <v>8316</v>
      </c>
      <c r="S3695" s="16">
        <f t="shared" si="230"/>
        <v>42309.191307870366</v>
      </c>
      <c r="T3695">
        <f t="shared" si="231"/>
        <v>2015</v>
      </c>
    </row>
    <row r="3696" spans="1:20" ht="49" x14ac:dyDescent="0.25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62.666699999999999</v>
      </c>
      <c r="Q3696" s="11" t="s">
        <v>8315</v>
      </c>
      <c r="R3696" t="s">
        <v>8316</v>
      </c>
      <c r="S3696" s="16">
        <f t="shared" si="230"/>
        <v>42490.133877314816</v>
      </c>
      <c r="T3696">
        <f t="shared" si="231"/>
        <v>2016</v>
      </c>
    </row>
    <row r="3697" spans="1:20" ht="65" x14ac:dyDescent="0.25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121.36360000000001</v>
      </c>
      <c r="Q3697" s="11" t="s">
        <v>8315</v>
      </c>
      <c r="R3697" t="s">
        <v>8316</v>
      </c>
      <c r="S3697" s="16">
        <f t="shared" si="230"/>
        <v>41995.870486111111</v>
      </c>
      <c r="T3697">
        <f t="shared" si="231"/>
        <v>2014</v>
      </c>
    </row>
    <row r="3698" spans="1:20" ht="49" x14ac:dyDescent="0.25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39.743600000000001</v>
      </c>
      <c r="Q3698" s="11" t="s">
        <v>8315</v>
      </c>
      <c r="R3698" t="s">
        <v>8316</v>
      </c>
      <c r="S3698" s="16">
        <f t="shared" si="230"/>
        <v>41988.617083333331</v>
      </c>
      <c r="T3698">
        <f t="shared" si="231"/>
        <v>2014</v>
      </c>
    </row>
    <row r="3699" spans="1:20" ht="49" x14ac:dyDescent="0.25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>
        <f t="shared" si="231"/>
        <v>2016</v>
      </c>
    </row>
    <row r="3700" spans="1:20" ht="33" x14ac:dyDescent="0.25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40.632399999999997</v>
      </c>
      <c r="Q3700" s="11" t="s">
        <v>8315</v>
      </c>
      <c r="R3700" t="s">
        <v>8316</v>
      </c>
      <c r="S3700" s="16">
        <f t="shared" si="230"/>
        <v>42401.806562500002</v>
      </c>
      <c r="T3700">
        <f t="shared" si="231"/>
        <v>2016</v>
      </c>
    </row>
    <row r="3701" spans="1:20" ht="49" x14ac:dyDescent="0.25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>
        <f t="shared" si="231"/>
        <v>2014</v>
      </c>
    </row>
    <row r="3702" spans="1:20" ht="33" x14ac:dyDescent="0.25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33.666699999999999</v>
      </c>
      <c r="Q3702" s="11" t="s">
        <v>8315</v>
      </c>
      <c r="R3702" t="s">
        <v>8316</v>
      </c>
      <c r="S3702" s="16">
        <f t="shared" si="230"/>
        <v>41882.585648148146</v>
      </c>
      <c r="T3702">
        <f t="shared" si="231"/>
        <v>2014</v>
      </c>
    </row>
    <row r="3703" spans="1:20" ht="49" x14ac:dyDescent="0.25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38.589700000000001</v>
      </c>
      <c r="Q3703" s="11" t="s">
        <v>8315</v>
      </c>
      <c r="R3703" t="s">
        <v>8316</v>
      </c>
      <c r="S3703" s="16">
        <f t="shared" si="230"/>
        <v>42129.541585648149</v>
      </c>
      <c r="T3703">
        <f t="shared" si="231"/>
        <v>2015</v>
      </c>
    </row>
    <row r="3704" spans="1:20" ht="49" x14ac:dyDescent="0.25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155.95240000000001</v>
      </c>
      <c r="Q3704" s="11" t="s">
        <v>8315</v>
      </c>
      <c r="R3704" t="s">
        <v>8316</v>
      </c>
      <c r="S3704" s="16">
        <f t="shared" si="230"/>
        <v>42524.53800925926</v>
      </c>
      <c r="T3704">
        <f t="shared" si="231"/>
        <v>2016</v>
      </c>
    </row>
    <row r="3705" spans="1:20" ht="49" x14ac:dyDescent="0.25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>
        <f t="shared" si="231"/>
        <v>2016</v>
      </c>
    </row>
    <row r="3706" spans="1:20" ht="49" x14ac:dyDescent="0.25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15.1485</v>
      </c>
      <c r="Q3706" s="11" t="s">
        <v>8315</v>
      </c>
      <c r="R3706" t="s">
        <v>8316</v>
      </c>
      <c r="S3706" s="16">
        <f t="shared" si="230"/>
        <v>42461.689745370371</v>
      </c>
      <c r="T3706">
        <f t="shared" si="231"/>
        <v>2016</v>
      </c>
    </row>
    <row r="3707" spans="1:20" ht="49" x14ac:dyDescent="0.25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83.571399999999997</v>
      </c>
      <c r="Q3707" s="11" t="s">
        <v>8315</v>
      </c>
      <c r="R3707" t="s">
        <v>8316</v>
      </c>
      <c r="S3707" s="16">
        <f t="shared" si="230"/>
        <v>41792.542986111112</v>
      </c>
      <c r="T3707">
        <f t="shared" si="231"/>
        <v>2014</v>
      </c>
    </row>
    <row r="3708" spans="1:20" ht="49" x14ac:dyDescent="0.25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>
        <f t="shared" si="231"/>
        <v>2014</v>
      </c>
    </row>
    <row r="3709" spans="1:20" ht="33" x14ac:dyDescent="0.25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80.869600000000005</v>
      </c>
      <c r="Q3709" s="11" t="s">
        <v>8315</v>
      </c>
      <c r="R3709" t="s">
        <v>8316</v>
      </c>
      <c r="S3709" s="16">
        <f t="shared" si="230"/>
        <v>42552.048356481479</v>
      </c>
      <c r="T3709">
        <f t="shared" si="231"/>
        <v>2016</v>
      </c>
    </row>
    <row r="3710" spans="1:20" ht="49" x14ac:dyDescent="0.25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53.846200000000003</v>
      </c>
      <c r="Q3710" s="11" t="s">
        <v>8315</v>
      </c>
      <c r="R3710" t="s">
        <v>8316</v>
      </c>
      <c r="S3710" s="16">
        <f t="shared" si="230"/>
        <v>41810.142199074071</v>
      </c>
      <c r="T3710">
        <f t="shared" si="231"/>
        <v>2014</v>
      </c>
    </row>
    <row r="3711" spans="1:20" ht="49" x14ac:dyDescent="0.25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30.928599999999999</v>
      </c>
      <c r="Q3711" s="11" t="s">
        <v>8315</v>
      </c>
      <c r="R3711" t="s">
        <v>8316</v>
      </c>
      <c r="S3711" s="16">
        <f t="shared" si="230"/>
        <v>41785.707708333335</v>
      </c>
      <c r="T3711">
        <f t="shared" si="231"/>
        <v>2014</v>
      </c>
    </row>
    <row r="3712" spans="1:20" ht="33" x14ac:dyDescent="0.25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67.962999999999994</v>
      </c>
      <c r="Q3712" s="11" t="s">
        <v>8315</v>
      </c>
      <c r="R3712" t="s">
        <v>8316</v>
      </c>
      <c r="S3712" s="16">
        <f t="shared" si="230"/>
        <v>42072.576249999998</v>
      </c>
      <c r="T3712">
        <f t="shared" si="231"/>
        <v>2015</v>
      </c>
    </row>
    <row r="3713" spans="1:20" ht="33" x14ac:dyDescent="0.25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27.142900000000001</v>
      </c>
      <c r="Q3713" s="11" t="s">
        <v>8315</v>
      </c>
      <c r="R3713" t="s">
        <v>8316</v>
      </c>
      <c r="S3713" s="16">
        <f t="shared" si="230"/>
        <v>41779.724224537036</v>
      </c>
      <c r="T3713">
        <f t="shared" si="231"/>
        <v>2014</v>
      </c>
    </row>
    <row r="3714" spans="1:20" ht="49" x14ac:dyDescent="0.25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IFERROR(ROUND(E3714/L3714,4),0)</f>
        <v>110.86539999999999</v>
      </c>
      <c r="Q3714" s="11" t="s">
        <v>8315</v>
      </c>
      <c r="R3714" t="s">
        <v>8316</v>
      </c>
      <c r="S3714" s="16">
        <f t="shared" ref="S3714:S3777" si="234">(((J3714/60)/60)/24)+DATE(1970,1,1)</f>
        <v>42134.172071759262</v>
      </c>
      <c r="T3714">
        <f t="shared" si="231"/>
        <v>2015</v>
      </c>
    </row>
    <row r="3715" spans="1:20" ht="49" x14ac:dyDescent="0.25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106.8421</v>
      </c>
      <c r="Q3715" s="11" t="s">
        <v>8315</v>
      </c>
      <c r="R3715" t="s">
        <v>8316</v>
      </c>
      <c r="S3715" s="16">
        <f t="shared" si="234"/>
        <v>42505.738032407404</v>
      </c>
      <c r="T3715">
        <f t="shared" ref="T3715:T3778" si="235">YEAR(S3715)</f>
        <v>2016</v>
      </c>
    </row>
    <row r="3716" spans="1:20" ht="49" x14ac:dyDescent="0.25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105.5155</v>
      </c>
      <c r="Q3716" s="11" t="s">
        <v>8315</v>
      </c>
      <c r="R3716" t="s">
        <v>8316</v>
      </c>
      <c r="S3716" s="16">
        <f t="shared" si="234"/>
        <v>42118.556331018524</v>
      </c>
      <c r="T3716">
        <f t="shared" si="235"/>
        <v>2015</v>
      </c>
    </row>
    <row r="3717" spans="1:20" ht="49" x14ac:dyDescent="0.25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132.96299999999999</v>
      </c>
      <c r="Q3717" s="11" t="s">
        <v>8315</v>
      </c>
      <c r="R3717" t="s">
        <v>8316</v>
      </c>
      <c r="S3717" s="16">
        <f t="shared" si="234"/>
        <v>42036.995590277773</v>
      </c>
      <c r="T3717">
        <f t="shared" si="235"/>
        <v>2015</v>
      </c>
    </row>
    <row r="3718" spans="1:20" ht="49" x14ac:dyDescent="0.25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51.916699999999999</v>
      </c>
      <c r="Q3718" s="11" t="s">
        <v>8315</v>
      </c>
      <c r="R3718" t="s">
        <v>8316</v>
      </c>
      <c r="S3718" s="16">
        <f t="shared" si="234"/>
        <v>42360.887835648144</v>
      </c>
      <c r="T3718">
        <f t="shared" si="235"/>
        <v>2015</v>
      </c>
    </row>
    <row r="3719" spans="1:20" ht="49" x14ac:dyDescent="0.25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>
        <f t="shared" si="235"/>
        <v>2015</v>
      </c>
    </row>
    <row r="3720" spans="1:20" ht="49" x14ac:dyDescent="0.25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26.021699999999999</v>
      </c>
      <c r="Q3720" s="11" t="s">
        <v>8315</v>
      </c>
      <c r="R3720" t="s">
        <v>8316</v>
      </c>
      <c r="S3720" s="16">
        <f t="shared" si="234"/>
        <v>42032.716145833328</v>
      </c>
      <c r="T3720">
        <f t="shared" si="235"/>
        <v>2015</v>
      </c>
    </row>
    <row r="3721" spans="1:20" ht="33" x14ac:dyDescent="0.25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>
        <f t="shared" si="235"/>
        <v>2015</v>
      </c>
    </row>
    <row r="3722" spans="1:20" ht="33" x14ac:dyDescent="0.25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86.224999999999994</v>
      </c>
      <c r="Q3722" s="11" t="s">
        <v>8315</v>
      </c>
      <c r="R3722" t="s">
        <v>8316</v>
      </c>
      <c r="S3722" s="16">
        <f t="shared" si="234"/>
        <v>42165.993125000001</v>
      </c>
      <c r="T3722">
        <f t="shared" si="235"/>
        <v>2015</v>
      </c>
    </row>
    <row r="3723" spans="1:20" ht="49" x14ac:dyDescent="0.25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114.5455</v>
      </c>
      <c r="Q3723" s="11" t="s">
        <v>8315</v>
      </c>
      <c r="R3723" t="s">
        <v>8316</v>
      </c>
      <c r="S3723" s="16">
        <f t="shared" si="234"/>
        <v>41927.936157407406</v>
      </c>
      <c r="T3723">
        <f t="shared" si="235"/>
        <v>2014</v>
      </c>
    </row>
    <row r="3724" spans="1:20" ht="65" x14ac:dyDescent="0.25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47.6571</v>
      </c>
      <c r="Q3724" s="11" t="s">
        <v>8315</v>
      </c>
      <c r="R3724" t="s">
        <v>8316</v>
      </c>
      <c r="S3724" s="16">
        <f t="shared" si="234"/>
        <v>42381.671840277777</v>
      </c>
      <c r="T3724">
        <f t="shared" si="235"/>
        <v>2016</v>
      </c>
    </row>
    <row r="3725" spans="1:20" ht="33" x14ac:dyDescent="0.25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72.888900000000007</v>
      </c>
      <c r="Q3725" s="11" t="s">
        <v>8315</v>
      </c>
      <c r="R3725" t="s">
        <v>8316</v>
      </c>
      <c r="S3725" s="16">
        <f t="shared" si="234"/>
        <v>41943.753032407411</v>
      </c>
      <c r="T3725">
        <f t="shared" si="235"/>
        <v>2014</v>
      </c>
    </row>
    <row r="3726" spans="1:20" ht="49" x14ac:dyDescent="0.25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49.545499999999997</v>
      </c>
      <c r="Q3726" s="11" t="s">
        <v>8315</v>
      </c>
      <c r="R3726" t="s">
        <v>8316</v>
      </c>
      <c r="S3726" s="16">
        <f t="shared" si="234"/>
        <v>42465.491435185191</v>
      </c>
      <c r="T3726">
        <f t="shared" si="235"/>
        <v>2016</v>
      </c>
    </row>
    <row r="3727" spans="1:20" ht="49" x14ac:dyDescent="0.25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>
        <f t="shared" si="235"/>
        <v>2016</v>
      </c>
    </row>
    <row r="3728" spans="1:20" ht="49" x14ac:dyDescent="0.25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62.587000000000003</v>
      </c>
      <c r="Q3728" s="11" t="s">
        <v>8315</v>
      </c>
      <c r="R3728" t="s">
        <v>8316</v>
      </c>
      <c r="S3728" s="16">
        <f t="shared" si="234"/>
        <v>42462.140868055561</v>
      </c>
      <c r="T3728">
        <f t="shared" si="235"/>
        <v>2016</v>
      </c>
    </row>
    <row r="3729" spans="1:20" ht="49" x14ac:dyDescent="0.25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61.060600000000001</v>
      </c>
      <c r="Q3729" s="11" t="s">
        <v>8315</v>
      </c>
      <c r="R3729" t="s">
        <v>8316</v>
      </c>
      <c r="S3729" s="16">
        <f t="shared" si="234"/>
        <v>42632.348310185189</v>
      </c>
      <c r="T3729">
        <f t="shared" si="235"/>
        <v>2016</v>
      </c>
    </row>
    <row r="3730" spans="1:20" ht="33" x14ac:dyDescent="0.25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60.064500000000002</v>
      </c>
      <c r="Q3730" s="11" t="s">
        <v>8315</v>
      </c>
      <c r="R3730" t="s">
        <v>8316</v>
      </c>
      <c r="S3730" s="16">
        <f t="shared" si="234"/>
        <v>42205.171018518522</v>
      </c>
      <c r="T3730">
        <f t="shared" si="235"/>
        <v>2015</v>
      </c>
    </row>
    <row r="3731" spans="1:20" ht="49" x14ac:dyDescent="0.25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>
        <f t="shared" si="235"/>
        <v>2015</v>
      </c>
    </row>
    <row r="3732" spans="1:20" ht="49" x14ac:dyDescent="0.25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>
        <f t="shared" si="235"/>
        <v>2015</v>
      </c>
    </row>
    <row r="3733" spans="1:20" ht="49" x14ac:dyDescent="0.25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51.666699999999999</v>
      </c>
      <c r="Q3733" s="11" t="s">
        <v>8315</v>
      </c>
      <c r="R3733" t="s">
        <v>8316</v>
      </c>
      <c r="S3733" s="16">
        <f t="shared" si="234"/>
        <v>41983.752847222218</v>
      </c>
      <c r="T3733">
        <f t="shared" si="235"/>
        <v>2014</v>
      </c>
    </row>
    <row r="3734" spans="1:20" ht="33" x14ac:dyDescent="0.25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>
        <f t="shared" si="235"/>
        <v>2014</v>
      </c>
    </row>
    <row r="3735" spans="1:20" ht="49" x14ac:dyDescent="0.25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>
        <f t="shared" si="235"/>
        <v>2015</v>
      </c>
    </row>
    <row r="3736" spans="1:20" ht="49" x14ac:dyDescent="0.25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>
        <f t="shared" si="235"/>
        <v>2015</v>
      </c>
    </row>
    <row r="3737" spans="1:20" ht="33" x14ac:dyDescent="0.25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>
        <f t="shared" si="235"/>
        <v>2015</v>
      </c>
    </row>
    <row r="3738" spans="1:20" ht="49" x14ac:dyDescent="0.25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>
        <f t="shared" si="235"/>
        <v>2015</v>
      </c>
    </row>
    <row r="3739" spans="1:20" ht="33" x14ac:dyDescent="0.25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>
        <f t="shared" si="235"/>
        <v>2015</v>
      </c>
    </row>
    <row r="3740" spans="1:20" ht="33" x14ac:dyDescent="0.25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>
        <f t="shared" si="235"/>
        <v>2014</v>
      </c>
    </row>
    <row r="3741" spans="1:20" ht="49" x14ac:dyDescent="0.25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100.625</v>
      </c>
      <c r="Q3741" s="11" t="s">
        <v>8315</v>
      </c>
      <c r="R3741" t="s">
        <v>8316</v>
      </c>
      <c r="S3741" s="16">
        <f t="shared" si="234"/>
        <v>42548.449861111112</v>
      </c>
      <c r="T3741">
        <f t="shared" si="235"/>
        <v>2016</v>
      </c>
    </row>
    <row r="3742" spans="1:20" ht="49" x14ac:dyDescent="0.25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25.571400000000001</v>
      </c>
      <c r="Q3742" s="11" t="s">
        <v>8315</v>
      </c>
      <c r="R3742" t="s">
        <v>8316</v>
      </c>
      <c r="S3742" s="16">
        <f t="shared" si="234"/>
        <v>41833.089756944442</v>
      </c>
      <c r="T3742">
        <f t="shared" si="235"/>
        <v>2014</v>
      </c>
    </row>
    <row r="3743" spans="1:20" ht="49" x14ac:dyDescent="0.25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>
        <f t="shared" si="235"/>
        <v>2015</v>
      </c>
    </row>
    <row r="3744" spans="1:20" ht="49" x14ac:dyDescent="0.25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>
        <f t="shared" si="235"/>
        <v>2014</v>
      </c>
    </row>
    <row r="3745" spans="1:20" ht="33" x14ac:dyDescent="0.25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>
        <f t="shared" si="235"/>
        <v>2014</v>
      </c>
    </row>
    <row r="3746" spans="1:20" ht="49" x14ac:dyDescent="0.25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>
        <f t="shared" si="235"/>
        <v>2014</v>
      </c>
    </row>
    <row r="3747" spans="1:20" ht="49" x14ac:dyDescent="0.25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>
        <f t="shared" si="235"/>
        <v>2014</v>
      </c>
    </row>
    <row r="3748" spans="1:20" ht="17" x14ac:dyDescent="0.25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>
        <f t="shared" si="235"/>
        <v>2016</v>
      </c>
    </row>
    <row r="3749" spans="1:20" ht="33" x14ac:dyDescent="0.25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>
        <f t="shared" si="235"/>
        <v>2015</v>
      </c>
    </row>
    <row r="3750" spans="1:20" ht="49" x14ac:dyDescent="0.25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99.538499999999999</v>
      </c>
      <c r="Q3750" s="11" t="s">
        <v>8315</v>
      </c>
      <c r="R3750" t="s">
        <v>8357</v>
      </c>
      <c r="S3750" s="16">
        <f t="shared" si="234"/>
        <v>42395.706435185188</v>
      </c>
      <c r="T3750">
        <f t="shared" si="235"/>
        <v>2016</v>
      </c>
    </row>
    <row r="3751" spans="1:20" ht="49" x14ac:dyDescent="0.25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>
        <f t="shared" si="235"/>
        <v>2016</v>
      </c>
    </row>
    <row r="3752" spans="1:20" ht="97" x14ac:dyDescent="0.25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>
        <f t="shared" si="235"/>
        <v>2015</v>
      </c>
    </row>
    <row r="3753" spans="1:20" ht="49" x14ac:dyDescent="0.25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120.5455</v>
      </c>
      <c r="Q3753" s="11" t="s">
        <v>8315</v>
      </c>
      <c r="R3753" t="s">
        <v>8357</v>
      </c>
      <c r="S3753" s="16">
        <f t="shared" si="234"/>
        <v>42403.035567129627</v>
      </c>
      <c r="T3753">
        <f t="shared" si="235"/>
        <v>2016</v>
      </c>
    </row>
    <row r="3754" spans="1:20" ht="65" x14ac:dyDescent="0.25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37.666699999999999</v>
      </c>
      <c r="Q3754" s="11" t="s">
        <v>8315</v>
      </c>
      <c r="R3754" t="s">
        <v>8357</v>
      </c>
      <c r="S3754" s="16">
        <f t="shared" si="234"/>
        <v>42619.802488425921</v>
      </c>
      <c r="T3754">
        <f t="shared" si="235"/>
        <v>2016</v>
      </c>
    </row>
    <row r="3755" spans="1:20" ht="49" x14ac:dyDescent="0.25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172.23330000000001</v>
      </c>
      <c r="Q3755" s="11" t="s">
        <v>8315</v>
      </c>
      <c r="R3755" t="s">
        <v>8357</v>
      </c>
      <c r="S3755" s="16">
        <f t="shared" si="234"/>
        <v>42128.824074074073</v>
      </c>
      <c r="T3755">
        <f t="shared" si="235"/>
        <v>2015</v>
      </c>
    </row>
    <row r="3756" spans="1:20" ht="49" x14ac:dyDescent="0.25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111.11109999999999</v>
      </c>
      <c r="Q3756" s="11" t="s">
        <v>8315</v>
      </c>
      <c r="R3756" t="s">
        <v>8357</v>
      </c>
      <c r="S3756" s="16">
        <f t="shared" si="234"/>
        <v>41808.881215277775</v>
      </c>
      <c r="T3756">
        <f t="shared" si="235"/>
        <v>2014</v>
      </c>
    </row>
    <row r="3757" spans="1:20" ht="49" x14ac:dyDescent="0.25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25.464300000000001</v>
      </c>
      <c r="Q3757" s="11" t="s">
        <v>8315</v>
      </c>
      <c r="R3757" t="s">
        <v>8357</v>
      </c>
      <c r="S3757" s="16">
        <f t="shared" si="234"/>
        <v>42445.866979166662</v>
      </c>
      <c r="T3757">
        <f t="shared" si="235"/>
        <v>2016</v>
      </c>
    </row>
    <row r="3758" spans="1:20" ht="49" x14ac:dyDescent="0.25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267.64710000000002</v>
      </c>
      <c r="Q3758" s="11" t="s">
        <v>8315</v>
      </c>
      <c r="R3758" t="s">
        <v>8357</v>
      </c>
      <c r="S3758" s="16">
        <f t="shared" si="234"/>
        <v>41771.814791666664</v>
      </c>
      <c r="T3758">
        <f t="shared" si="235"/>
        <v>2014</v>
      </c>
    </row>
    <row r="3759" spans="1:20" ht="49" x14ac:dyDescent="0.25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>
        <f t="shared" si="235"/>
        <v>2014</v>
      </c>
    </row>
    <row r="3760" spans="1:20" ht="33" x14ac:dyDescent="0.25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59.038499999999999</v>
      </c>
      <c r="Q3760" s="11" t="s">
        <v>8315</v>
      </c>
      <c r="R3760" t="s">
        <v>8357</v>
      </c>
      <c r="S3760" s="16">
        <f t="shared" si="234"/>
        <v>41747.471504629626</v>
      </c>
      <c r="T3760">
        <f t="shared" si="235"/>
        <v>2014</v>
      </c>
    </row>
    <row r="3761" spans="1:20" ht="33" x14ac:dyDescent="0.25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50.110999999999997</v>
      </c>
      <c r="Q3761" s="11" t="s">
        <v>8315</v>
      </c>
      <c r="R3761" t="s">
        <v>8357</v>
      </c>
      <c r="S3761" s="16">
        <f t="shared" si="234"/>
        <v>42182.108252314814</v>
      </c>
      <c r="T3761">
        <f t="shared" si="235"/>
        <v>2015</v>
      </c>
    </row>
    <row r="3762" spans="1:20" ht="49" x14ac:dyDescent="0.25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55.503</v>
      </c>
      <c r="Q3762" s="11" t="s">
        <v>8315</v>
      </c>
      <c r="R3762" t="s">
        <v>8357</v>
      </c>
      <c r="S3762" s="16">
        <f t="shared" si="234"/>
        <v>41739.525300925925</v>
      </c>
      <c r="T3762">
        <f t="shared" si="235"/>
        <v>2014</v>
      </c>
    </row>
    <row r="3763" spans="1:20" ht="49" x14ac:dyDescent="0.25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166.66669999999999</v>
      </c>
      <c r="Q3763" s="11" t="s">
        <v>8315</v>
      </c>
      <c r="R3763" t="s">
        <v>8357</v>
      </c>
      <c r="S3763" s="16">
        <f t="shared" si="234"/>
        <v>42173.466863425929</v>
      </c>
      <c r="T3763">
        <f t="shared" si="235"/>
        <v>2015</v>
      </c>
    </row>
    <row r="3764" spans="1:20" ht="49" x14ac:dyDescent="0.25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47.428600000000003</v>
      </c>
      <c r="Q3764" s="11" t="s">
        <v>8315</v>
      </c>
      <c r="R3764" t="s">
        <v>8357</v>
      </c>
      <c r="S3764" s="16">
        <f t="shared" si="234"/>
        <v>42193.813530092593</v>
      </c>
      <c r="T3764">
        <f t="shared" si="235"/>
        <v>2015</v>
      </c>
    </row>
    <row r="3765" spans="1:20" ht="33" x14ac:dyDescent="0.25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64.935100000000006</v>
      </c>
      <c r="Q3765" s="11" t="s">
        <v>8315</v>
      </c>
      <c r="R3765" t="s">
        <v>8357</v>
      </c>
      <c r="S3765" s="16">
        <f t="shared" si="234"/>
        <v>42065.750300925924</v>
      </c>
      <c r="T3765">
        <f t="shared" si="235"/>
        <v>2015</v>
      </c>
    </row>
    <row r="3766" spans="1:20" ht="49" x14ac:dyDescent="0.25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55.555599999999998</v>
      </c>
      <c r="Q3766" s="11" t="s">
        <v>8315</v>
      </c>
      <c r="R3766" t="s">
        <v>8357</v>
      </c>
      <c r="S3766" s="16">
        <f t="shared" si="234"/>
        <v>42499.842962962968</v>
      </c>
      <c r="T3766">
        <f t="shared" si="235"/>
        <v>2016</v>
      </c>
    </row>
    <row r="3767" spans="1:20" ht="49" x14ac:dyDescent="0.25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74.224299999999999</v>
      </c>
      <c r="Q3767" s="11" t="s">
        <v>8315</v>
      </c>
      <c r="R3767" t="s">
        <v>8357</v>
      </c>
      <c r="S3767" s="16">
        <f t="shared" si="234"/>
        <v>41820.776412037041</v>
      </c>
      <c r="T3767">
        <f t="shared" si="235"/>
        <v>2014</v>
      </c>
    </row>
    <row r="3768" spans="1:20" ht="33" x14ac:dyDescent="0.25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106.9272</v>
      </c>
      <c r="Q3768" s="11" t="s">
        <v>8315</v>
      </c>
      <c r="R3768" t="s">
        <v>8357</v>
      </c>
      <c r="S3768" s="16">
        <f t="shared" si="234"/>
        <v>41788.167187500003</v>
      </c>
      <c r="T3768">
        <f t="shared" si="235"/>
        <v>2014</v>
      </c>
    </row>
    <row r="3769" spans="1:20" ht="49" x14ac:dyDescent="0.25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41.696399999999997</v>
      </c>
      <c r="Q3769" s="11" t="s">
        <v>8315</v>
      </c>
      <c r="R3769" t="s">
        <v>8357</v>
      </c>
      <c r="S3769" s="16">
        <f t="shared" si="234"/>
        <v>42050.019641203704</v>
      </c>
      <c r="T3769">
        <f t="shared" si="235"/>
        <v>2015</v>
      </c>
    </row>
    <row r="3770" spans="1:20" ht="49" x14ac:dyDescent="0.25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74.243300000000005</v>
      </c>
      <c r="Q3770" s="11" t="s">
        <v>8315</v>
      </c>
      <c r="R3770" t="s">
        <v>8357</v>
      </c>
      <c r="S3770" s="16">
        <f t="shared" si="234"/>
        <v>41772.727893518517</v>
      </c>
      <c r="T3770">
        <f t="shared" si="235"/>
        <v>2014</v>
      </c>
    </row>
    <row r="3771" spans="1:20" ht="49" x14ac:dyDescent="0.25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73.333299999999994</v>
      </c>
      <c r="Q3771" s="11" t="s">
        <v>8315</v>
      </c>
      <c r="R3771" t="s">
        <v>8357</v>
      </c>
      <c r="S3771" s="16">
        <f t="shared" si="234"/>
        <v>42445.598136574074</v>
      </c>
      <c r="T3771">
        <f t="shared" si="235"/>
        <v>2016</v>
      </c>
    </row>
    <row r="3772" spans="1:20" ht="49" x14ac:dyDescent="0.25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>
        <f t="shared" si="235"/>
        <v>2015</v>
      </c>
    </row>
    <row r="3773" spans="1:20" ht="33" x14ac:dyDescent="0.25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38.421100000000003</v>
      </c>
      <c r="Q3773" s="11" t="s">
        <v>8315</v>
      </c>
      <c r="R3773" t="s">
        <v>8357</v>
      </c>
      <c r="S3773" s="16">
        <f t="shared" si="234"/>
        <v>42493.857083333336</v>
      </c>
      <c r="T3773">
        <f t="shared" si="235"/>
        <v>2016</v>
      </c>
    </row>
    <row r="3774" spans="1:20" ht="49" x14ac:dyDescent="0.25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166.96969999999999</v>
      </c>
      <c r="Q3774" s="11" t="s">
        <v>8315</v>
      </c>
      <c r="R3774" t="s">
        <v>8357</v>
      </c>
      <c r="S3774" s="16">
        <f t="shared" si="234"/>
        <v>42682.616967592592</v>
      </c>
      <c r="T3774">
        <f t="shared" si="235"/>
        <v>2016</v>
      </c>
    </row>
    <row r="3775" spans="1:20" ht="33" x14ac:dyDescent="0.25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94.912300000000002</v>
      </c>
      <c r="Q3775" s="11" t="s">
        <v>8315</v>
      </c>
      <c r="R3775" t="s">
        <v>8357</v>
      </c>
      <c r="S3775" s="16">
        <f t="shared" si="234"/>
        <v>42656.005173611105</v>
      </c>
      <c r="T3775">
        <f t="shared" si="235"/>
        <v>2016</v>
      </c>
    </row>
    <row r="3776" spans="1:20" ht="49" x14ac:dyDescent="0.25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>
        <f t="shared" si="235"/>
        <v>2015</v>
      </c>
    </row>
    <row r="3777" spans="1:20" ht="49" x14ac:dyDescent="0.25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143.21430000000001</v>
      </c>
      <c r="Q3777" s="11" t="s">
        <v>8315</v>
      </c>
      <c r="R3777" t="s">
        <v>8357</v>
      </c>
      <c r="S3777" s="16">
        <f t="shared" si="234"/>
        <v>42075.942627314813</v>
      </c>
      <c r="T3777">
        <f t="shared" si="235"/>
        <v>2015</v>
      </c>
    </row>
    <row r="3778" spans="1:20" ht="65" x14ac:dyDescent="0.25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IFERROR(ROUND(E3778/L3778,4),0)</f>
        <v>90.819100000000006</v>
      </c>
      <c r="Q3778" s="11" t="s">
        <v>8315</v>
      </c>
      <c r="R3778" t="s">
        <v>8357</v>
      </c>
      <c r="S3778" s="16">
        <f t="shared" ref="S3778:S3841" si="238">(((J3778/60)/60)/24)+DATE(1970,1,1)</f>
        <v>41814.367800925924</v>
      </c>
      <c r="T3778">
        <f t="shared" si="235"/>
        <v>2014</v>
      </c>
    </row>
    <row r="3779" spans="1:20" ht="49" x14ac:dyDescent="0.25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48.542400000000001</v>
      </c>
      <c r="Q3779" s="11" t="s">
        <v>8315</v>
      </c>
      <c r="R3779" t="s">
        <v>8357</v>
      </c>
      <c r="S3779" s="16">
        <f t="shared" si="238"/>
        <v>41887.111354166671</v>
      </c>
      <c r="T3779">
        <f t="shared" ref="T3779:T3842" si="239">YEAR(S3779)</f>
        <v>2014</v>
      </c>
    </row>
    <row r="3780" spans="1:20" ht="33" x14ac:dyDescent="0.25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70.027799999999999</v>
      </c>
      <c r="Q3780" s="11" t="s">
        <v>8315</v>
      </c>
      <c r="R3780" t="s">
        <v>8357</v>
      </c>
      <c r="S3780" s="16">
        <f t="shared" si="238"/>
        <v>41989.819212962961</v>
      </c>
      <c r="T3780">
        <f t="shared" si="239"/>
        <v>2014</v>
      </c>
    </row>
    <row r="3781" spans="1:20" ht="33" x14ac:dyDescent="0.25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135.62610000000001</v>
      </c>
      <c r="Q3781" s="11" t="s">
        <v>8315</v>
      </c>
      <c r="R3781" t="s">
        <v>8357</v>
      </c>
      <c r="S3781" s="16">
        <f t="shared" si="238"/>
        <v>42425.735416666663</v>
      </c>
      <c r="T3781">
        <f t="shared" si="239"/>
        <v>2016</v>
      </c>
    </row>
    <row r="3782" spans="1:20" ht="49" x14ac:dyDescent="0.25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>
        <f t="shared" si="239"/>
        <v>2015</v>
      </c>
    </row>
    <row r="3783" spans="1:20" ht="49" x14ac:dyDescent="0.25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94.903800000000004</v>
      </c>
      <c r="Q3783" s="11" t="s">
        <v>8315</v>
      </c>
      <c r="R3783" t="s">
        <v>8357</v>
      </c>
      <c r="S3783" s="16">
        <f t="shared" si="238"/>
        <v>41865.882928240739</v>
      </c>
      <c r="T3783">
        <f t="shared" si="239"/>
        <v>2014</v>
      </c>
    </row>
    <row r="3784" spans="1:20" ht="49" x14ac:dyDescent="0.25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75.370400000000004</v>
      </c>
      <c r="Q3784" s="11" t="s">
        <v>8315</v>
      </c>
      <c r="R3784" t="s">
        <v>8357</v>
      </c>
      <c r="S3784" s="16">
        <f t="shared" si="238"/>
        <v>42546.862233796302</v>
      </c>
      <c r="T3784">
        <f t="shared" si="239"/>
        <v>2016</v>
      </c>
    </row>
    <row r="3785" spans="1:20" ht="49" x14ac:dyDescent="0.25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64.458299999999994</v>
      </c>
      <c r="Q3785" s="11" t="s">
        <v>8315</v>
      </c>
      <c r="R3785" t="s">
        <v>8357</v>
      </c>
      <c r="S3785" s="16">
        <f t="shared" si="238"/>
        <v>42420.140277777777</v>
      </c>
      <c r="T3785">
        <f t="shared" si="239"/>
        <v>2016</v>
      </c>
    </row>
    <row r="3786" spans="1:20" ht="49" x14ac:dyDescent="0.25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>
        <f t="shared" si="239"/>
        <v>2016</v>
      </c>
    </row>
    <row r="3787" spans="1:20" ht="49" x14ac:dyDescent="0.25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>
        <f t="shared" si="239"/>
        <v>2016</v>
      </c>
    </row>
    <row r="3788" spans="1:20" ht="49" x14ac:dyDescent="0.25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93.774600000000007</v>
      </c>
      <c r="Q3788" s="11" t="s">
        <v>8315</v>
      </c>
      <c r="R3788" t="s">
        <v>8357</v>
      </c>
      <c r="S3788" s="16">
        <f t="shared" si="238"/>
        <v>42487.037905092591</v>
      </c>
      <c r="T3788">
        <f t="shared" si="239"/>
        <v>2016</v>
      </c>
    </row>
    <row r="3789" spans="1:20" ht="49" x14ac:dyDescent="0.25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>
        <f t="shared" si="239"/>
        <v>2015</v>
      </c>
    </row>
    <row r="3790" spans="1:20" ht="81" x14ac:dyDescent="0.25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>
        <f t="shared" si="239"/>
        <v>2015</v>
      </c>
    </row>
    <row r="3791" spans="1:20" ht="49" x14ac:dyDescent="0.25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>
        <f t="shared" si="239"/>
        <v>2015</v>
      </c>
    </row>
    <row r="3792" spans="1:20" ht="49" x14ac:dyDescent="0.25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>
        <f t="shared" si="239"/>
        <v>2016</v>
      </c>
    </row>
    <row r="3793" spans="1:20" ht="33" x14ac:dyDescent="0.25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>
        <f t="shared" si="239"/>
        <v>2014</v>
      </c>
    </row>
    <row r="3794" spans="1:20" ht="33" x14ac:dyDescent="0.25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>
        <f t="shared" si="239"/>
        <v>2015</v>
      </c>
    </row>
    <row r="3795" spans="1:20" ht="49" x14ac:dyDescent="0.25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>
        <f t="shared" si="239"/>
        <v>2014</v>
      </c>
    </row>
    <row r="3796" spans="1:20" ht="49" x14ac:dyDescent="0.25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>
        <f t="shared" si="239"/>
        <v>2015</v>
      </c>
    </row>
    <row r="3797" spans="1:20" ht="49" x14ac:dyDescent="0.25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>
        <f t="shared" si="239"/>
        <v>2015</v>
      </c>
    </row>
    <row r="3798" spans="1:20" ht="49" x14ac:dyDescent="0.25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>
        <f t="shared" si="239"/>
        <v>2016</v>
      </c>
    </row>
    <row r="3799" spans="1:20" ht="49" x14ac:dyDescent="0.25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145.40539999999999</v>
      </c>
      <c r="Q3799" s="11" t="s">
        <v>8315</v>
      </c>
      <c r="R3799" t="s">
        <v>8357</v>
      </c>
      <c r="S3799" s="16">
        <f t="shared" si="238"/>
        <v>42084.881539351853</v>
      </c>
      <c r="T3799">
        <f t="shared" si="239"/>
        <v>2015</v>
      </c>
    </row>
    <row r="3800" spans="1:20" ht="49" x14ac:dyDescent="0.25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>
        <f t="shared" si="239"/>
        <v>2014</v>
      </c>
    </row>
    <row r="3801" spans="1:20" ht="33" x14ac:dyDescent="0.25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>
        <f t="shared" si="239"/>
        <v>2016</v>
      </c>
    </row>
    <row r="3802" spans="1:20" ht="49" x14ac:dyDescent="0.25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55.0625</v>
      </c>
      <c r="Q3802" s="11" t="s">
        <v>8315</v>
      </c>
      <c r="R3802" t="s">
        <v>8357</v>
      </c>
      <c r="S3802" s="16">
        <f t="shared" si="238"/>
        <v>41982.737071759257</v>
      </c>
      <c r="T3802">
        <f t="shared" si="239"/>
        <v>2014</v>
      </c>
    </row>
    <row r="3803" spans="1:20" ht="49" x14ac:dyDescent="0.25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47.333300000000001</v>
      </c>
      <c r="Q3803" s="11" t="s">
        <v>8315</v>
      </c>
      <c r="R3803" t="s">
        <v>8357</v>
      </c>
      <c r="S3803" s="16">
        <f t="shared" si="238"/>
        <v>41975.676111111112</v>
      </c>
      <c r="T3803">
        <f t="shared" si="239"/>
        <v>2014</v>
      </c>
    </row>
    <row r="3804" spans="1:20" ht="49" x14ac:dyDescent="0.25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>
        <f t="shared" si="239"/>
        <v>2015</v>
      </c>
    </row>
    <row r="3805" spans="1:20" ht="33" x14ac:dyDescent="0.25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>
        <f t="shared" si="239"/>
        <v>2016</v>
      </c>
    </row>
    <row r="3806" spans="1:20" ht="49" x14ac:dyDescent="0.25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>
        <f t="shared" si="239"/>
        <v>2016</v>
      </c>
    </row>
    <row r="3807" spans="1:20" ht="49" x14ac:dyDescent="0.25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>
        <f t="shared" si="239"/>
        <v>2014</v>
      </c>
    </row>
    <row r="3808" spans="1:20" ht="49" x14ac:dyDescent="0.25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>
        <f t="shared" si="239"/>
        <v>2014</v>
      </c>
    </row>
    <row r="3809" spans="1:20" ht="49" x14ac:dyDescent="0.25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50.555599999999998</v>
      </c>
      <c r="Q3809" s="11" t="s">
        <v>8315</v>
      </c>
      <c r="R3809" t="s">
        <v>8357</v>
      </c>
      <c r="S3809" s="16">
        <f t="shared" si="238"/>
        <v>42090.909016203703</v>
      </c>
      <c r="T3809">
        <f t="shared" si="239"/>
        <v>2015</v>
      </c>
    </row>
    <row r="3810" spans="1:20" ht="49" x14ac:dyDescent="0.25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41.666699999999999</v>
      </c>
      <c r="Q3810" s="11" t="s">
        <v>8315</v>
      </c>
      <c r="R3810" t="s">
        <v>8316</v>
      </c>
      <c r="S3810" s="16">
        <f t="shared" si="238"/>
        <v>42059.453923611116</v>
      </c>
      <c r="T3810">
        <f t="shared" si="239"/>
        <v>2015</v>
      </c>
    </row>
    <row r="3811" spans="1:20" ht="49" x14ac:dyDescent="0.25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53.289499999999997</v>
      </c>
      <c r="Q3811" s="11" t="s">
        <v>8315</v>
      </c>
      <c r="R3811" t="s">
        <v>8316</v>
      </c>
      <c r="S3811" s="16">
        <f t="shared" si="238"/>
        <v>41800.526701388888</v>
      </c>
      <c r="T3811">
        <f t="shared" si="239"/>
        <v>2014</v>
      </c>
    </row>
    <row r="3812" spans="1:20" ht="49" x14ac:dyDescent="0.25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70.230800000000002</v>
      </c>
      <c r="Q3812" s="11" t="s">
        <v>8315</v>
      </c>
      <c r="R3812" t="s">
        <v>8316</v>
      </c>
      <c r="S3812" s="16">
        <f t="shared" si="238"/>
        <v>42054.849050925928</v>
      </c>
      <c r="T3812">
        <f t="shared" si="239"/>
        <v>2015</v>
      </c>
    </row>
    <row r="3813" spans="1:20" ht="49" x14ac:dyDescent="0.25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43.421100000000003</v>
      </c>
      <c r="Q3813" s="11" t="s">
        <v>8315</v>
      </c>
      <c r="R3813" t="s">
        <v>8316</v>
      </c>
      <c r="S3813" s="16">
        <f t="shared" si="238"/>
        <v>42487.62700231481</v>
      </c>
      <c r="T3813">
        <f t="shared" si="239"/>
        <v>2016</v>
      </c>
    </row>
    <row r="3814" spans="1:20" ht="49" x14ac:dyDescent="0.25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199.18180000000001</v>
      </c>
      <c r="Q3814" s="11" t="s">
        <v>8315</v>
      </c>
      <c r="R3814" t="s">
        <v>8316</v>
      </c>
      <c r="S3814" s="16">
        <f t="shared" si="238"/>
        <v>42109.751250000001</v>
      </c>
      <c r="T3814">
        <f t="shared" si="239"/>
        <v>2015</v>
      </c>
    </row>
    <row r="3815" spans="1:20" ht="49" x14ac:dyDescent="0.25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78.518100000000004</v>
      </c>
      <c r="Q3815" s="11" t="s">
        <v>8315</v>
      </c>
      <c r="R3815" t="s">
        <v>8316</v>
      </c>
      <c r="S3815" s="16">
        <f t="shared" si="238"/>
        <v>42497.275706018518</v>
      </c>
      <c r="T3815">
        <f t="shared" si="239"/>
        <v>2016</v>
      </c>
    </row>
    <row r="3816" spans="1:20" ht="49" x14ac:dyDescent="0.25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61.823500000000003</v>
      </c>
      <c r="Q3816" s="11" t="s">
        <v>8315</v>
      </c>
      <c r="R3816" t="s">
        <v>8316</v>
      </c>
      <c r="S3816" s="16">
        <f t="shared" si="238"/>
        <v>42058.904074074075</v>
      </c>
      <c r="T3816">
        <f t="shared" si="239"/>
        <v>2015</v>
      </c>
    </row>
    <row r="3817" spans="1:20" ht="33" x14ac:dyDescent="0.25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50.000500000000002</v>
      </c>
      <c r="Q3817" s="11" t="s">
        <v>8315</v>
      </c>
      <c r="R3817" t="s">
        <v>8316</v>
      </c>
      <c r="S3817" s="16">
        <f t="shared" si="238"/>
        <v>42207.259918981479</v>
      </c>
      <c r="T3817">
        <f t="shared" si="239"/>
        <v>2015</v>
      </c>
    </row>
    <row r="3818" spans="1:20" ht="65" x14ac:dyDescent="0.25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48.339700000000001</v>
      </c>
      <c r="Q3818" s="11" t="s">
        <v>8315</v>
      </c>
      <c r="R3818" t="s">
        <v>8316</v>
      </c>
      <c r="S3818" s="16">
        <f t="shared" si="238"/>
        <v>41807.690081018518</v>
      </c>
      <c r="T3818">
        <f t="shared" si="239"/>
        <v>2014</v>
      </c>
    </row>
    <row r="3819" spans="1:20" ht="49" x14ac:dyDescent="0.25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>
        <f t="shared" si="239"/>
        <v>2015</v>
      </c>
    </row>
    <row r="3820" spans="1:20" ht="49" x14ac:dyDescent="0.25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>
        <f t="shared" si="239"/>
        <v>2015</v>
      </c>
    </row>
    <row r="3821" spans="1:20" ht="33" x14ac:dyDescent="0.25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40.923099999999998</v>
      </c>
      <c r="Q3821" s="11" t="s">
        <v>8315</v>
      </c>
      <c r="R3821" t="s">
        <v>8316</v>
      </c>
      <c r="S3821" s="16">
        <f t="shared" si="238"/>
        <v>42184.209537037037</v>
      </c>
      <c r="T3821">
        <f t="shared" si="239"/>
        <v>2015</v>
      </c>
    </row>
    <row r="3822" spans="1:20" ht="49" x14ac:dyDescent="0.25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>
        <f t="shared" si="239"/>
        <v>2015</v>
      </c>
    </row>
    <row r="3823" spans="1:20" ht="49" x14ac:dyDescent="0.25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79.543499999999995</v>
      </c>
      <c r="Q3823" s="11" t="s">
        <v>8315</v>
      </c>
      <c r="R3823" t="s">
        <v>8316</v>
      </c>
      <c r="S3823" s="16">
        <f t="shared" si="238"/>
        <v>42341.180636574078</v>
      </c>
      <c r="T3823">
        <f t="shared" si="239"/>
        <v>2015</v>
      </c>
    </row>
    <row r="3824" spans="1:20" ht="49" x14ac:dyDescent="0.25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72.381600000000006</v>
      </c>
      <c r="Q3824" s="11" t="s">
        <v>8315</v>
      </c>
      <c r="R3824" t="s">
        <v>8316</v>
      </c>
      <c r="S3824" s="16">
        <f t="shared" si="238"/>
        <v>42329.838159722218</v>
      </c>
      <c r="T3824">
        <f t="shared" si="239"/>
        <v>2015</v>
      </c>
    </row>
    <row r="3825" spans="1:20" ht="49" x14ac:dyDescent="0.25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64.634100000000004</v>
      </c>
      <c r="Q3825" s="11" t="s">
        <v>8315</v>
      </c>
      <c r="R3825" t="s">
        <v>8316</v>
      </c>
      <c r="S3825" s="16">
        <f t="shared" si="238"/>
        <v>42170.910231481481</v>
      </c>
      <c r="T3825">
        <f t="shared" si="239"/>
        <v>2015</v>
      </c>
    </row>
    <row r="3826" spans="1:20" ht="49" x14ac:dyDescent="0.25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38.571399999999997</v>
      </c>
      <c r="Q3826" s="11" t="s">
        <v>8315</v>
      </c>
      <c r="R3826" t="s">
        <v>8316</v>
      </c>
      <c r="S3826" s="16">
        <f t="shared" si="238"/>
        <v>42571.626192129625</v>
      </c>
      <c r="T3826">
        <f t="shared" si="239"/>
        <v>2016</v>
      </c>
    </row>
    <row r="3827" spans="1:20" ht="49" x14ac:dyDescent="0.25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107.5714</v>
      </c>
      <c r="Q3827" s="11" t="s">
        <v>8315</v>
      </c>
      <c r="R3827" t="s">
        <v>8316</v>
      </c>
      <c r="S3827" s="16">
        <f t="shared" si="238"/>
        <v>42151.069606481484</v>
      </c>
      <c r="T3827">
        <f t="shared" si="239"/>
        <v>2015</v>
      </c>
    </row>
    <row r="3828" spans="1:20" ht="33" x14ac:dyDescent="0.25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>
        <f t="shared" si="239"/>
        <v>2015</v>
      </c>
    </row>
    <row r="3829" spans="1:20" ht="65" x14ac:dyDescent="0.25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70.461500000000001</v>
      </c>
      <c r="Q3829" s="11" t="s">
        <v>8315</v>
      </c>
      <c r="R3829" t="s">
        <v>8316</v>
      </c>
      <c r="S3829" s="16">
        <f t="shared" si="238"/>
        <v>42034.928252314814</v>
      </c>
      <c r="T3829">
        <f t="shared" si="239"/>
        <v>2015</v>
      </c>
    </row>
    <row r="3830" spans="1:20" ht="49" x14ac:dyDescent="0.25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178.57140000000001</v>
      </c>
      <c r="Q3830" s="11" t="s">
        <v>8315</v>
      </c>
      <c r="R3830" t="s">
        <v>8316</v>
      </c>
      <c r="S3830" s="16">
        <f t="shared" si="238"/>
        <v>41944.527627314819</v>
      </c>
      <c r="T3830">
        <f t="shared" si="239"/>
        <v>2014</v>
      </c>
    </row>
    <row r="3831" spans="1:20" ht="49" x14ac:dyDescent="0.25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62.625</v>
      </c>
      <c r="Q3831" s="11" t="s">
        <v>8315</v>
      </c>
      <c r="R3831" t="s">
        <v>8316</v>
      </c>
      <c r="S3831" s="16">
        <f t="shared" si="238"/>
        <v>42593.865405092598</v>
      </c>
      <c r="T3831">
        <f t="shared" si="239"/>
        <v>2016</v>
      </c>
    </row>
    <row r="3832" spans="1:20" ht="49" x14ac:dyDescent="0.25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>
        <f t="shared" si="239"/>
        <v>2016</v>
      </c>
    </row>
    <row r="3833" spans="1:20" ht="49" x14ac:dyDescent="0.25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58.9011</v>
      </c>
      <c r="Q3833" s="11" t="s">
        <v>8315</v>
      </c>
      <c r="R3833" t="s">
        <v>8316</v>
      </c>
      <c r="S3833" s="16">
        <f t="shared" si="238"/>
        <v>41927.848900462966</v>
      </c>
      <c r="T3833">
        <f t="shared" si="239"/>
        <v>2014</v>
      </c>
    </row>
    <row r="3834" spans="1:20" ht="49" x14ac:dyDescent="0.25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139.5556</v>
      </c>
      <c r="Q3834" s="11" t="s">
        <v>8315</v>
      </c>
      <c r="R3834" t="s">
        <v>8316</v>
      </c>
      <c r="S3834" s="16">
        <f t="shared" si="238"/>
        <v>42375.114988425921</v>
      </c>
      <c r="T3834">
        <f t="shared" si="239"/>
        <v>2016</v>
      </c>
    </row>
    <row r="3835" spans="1:20" ht="49" x14ac:dyDescent="0.25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>
        <f t="shared" si="239"/>
        <v>2014</v>
      </c>
    </row>
    <row r="3836" spans="1:20" ht="49" x14ac:dyDescent="0.25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57.386000000000003</v>
      </c>
      <c r="Q3836" s="11" t="s">
        <v>8315</v>
      </c>
      <c r="R3836" t="s">
        <v>8316</v>
      </c>
      <c r="S3836" s="16">
        <f t="shared" si="238"/>
        <v>42143.445219907408</v>
      </c>
      <c r="T3836">
        <f t="shared" si="239"/>
        <v>2015</v>
      </c>
    </row>
    <row r="3837" spans="1:20" ht="49" x14ac:dyDescent="0.25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>
        <f t="shared" si="239"/>
        <v>2016</v>
      </c>
    </row>
    <row r="3838" spans="1:20" ht="49" x14ac:dyDescent="0.25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64.285700000000006</v>
      </c>
      <c r="Q3838" s="11" t="s">
        <v>8315</v>
      </c>
      <c r="R3838" t="s">
        <v>8316</v>
      </c>
      <c r="S3838" s="16">
        <f t="shared" si="238"/>
        <v>42553.926527777774</v>
      </c>
      <c r="T3838">
        <f t="shared" si="239"/>
        <v>2016</v>
      </c>
    </row>
    <row r="3839" spans="1:20" ht="33" x14ac:dyDescent="0.25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120.1176</v>
      </c>
      <c r="Q3839" s="11" t="s">
        <v>8315</v>
      </c>
      <c r="R3839" t="s">
        <v>8316</v>
      </c>
      <c r="S3839" s="16">
        <f t="shared" si="238"/>
        <v>42152.765717592592</v>
      </c>
      <c r="T3839">
        <f t="shared" si="239"/>
        <v>2015</v>
      </c>
    </row>
    <row r="3840" spans="1:20" ht="49" x14ac:dyDescent="0.25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>
        <f t="shared" si="239"/>
        <v>2015</v>
      </c>
    </row>
    <row r="3841" spans="1:20" ht="49" x14ac:dyDescent="0.25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63.281300000000002</v>
      </c>
      <c r="Q3841" s="11" t="s">
        <v>8315</v>
      </c>
      <c r="R3841" t="s">
        <v>8316</v>
      </c>
      <c r="S3841" s="16">
        <f t="shared" si="238"/>
        <v>42155.142638888887</v>
      </c>
      <c r="T3841">
        <f t="shared" si="239"/>
        <v>2015</v>
      </c>
    </row>
    <row r="3842" spans="1:20" ht="49" x14ac:dyDescent="0.25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IFERROR(ROUND(E3842/L3842,4),0)</f>
        <v>21.666699999999999</v>
      </c>
      <c r="Q3842" s="11" t="s">
        <v>8315</v>
      </c>
      <c r="R3842" t="s">
        <v>8316</v>
      </c>
      <c r="S3842" s="16">
        <f t="shared" ref="S3842:S3905" si="242">(((J3842/60)/60)/24)+DATE(1970,1,1)</f>
        <v>42432.701724537037</v>
      </c>
      <c r="T3842">
        <f t="shared" si="239"/>
        <v>2016</v>
      </c>
    </row>
    <row r="3843" spans="1:20" ht="49" x14ac:dyDescent="0.25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25.647099999999998</v>
      </c>
      <c r="Q3843" s="11" t="s">
        <v>8315</v>
      </c>
      <c r="R3843" t="s">
        <v>8316</v>
      </c>
      <c r="S3843" s="16">
        <f t="shared" si="242"/>
        <v>41780.785729166666</v>
      </c>
      <c r="T3843">
        <f t="shared" ref="T3843:T3906" si="243">YEAR(S3843)</f>
        <v>2014</v>
      </c>
    </row>
    <row r="3844" spans="1:20" ht="49" x14ac:dyDescent="0.25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47.695700000000002</v>
      </c>
      <c r="Q3844" s="11" t="s">
        <v>8315</v>
      </c>
      <c r="R3844" t="s">
        <v>8316</v>
      </c>
      <c r="S3844" s="16">
        <f t="shared" si="242"/>
        <v>41740.493657407409</v>
      </c>
      <c r="T3844">
        <f t="shared" si="243"/>
        <v>2014</v>
      </c>
    </row>
    <row r="3845" spans="1:20" ht="49" x14ac:dyDescent="0.25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56.052599999999998</v>
      </c>
      <c r="Q3845" s="11" t="s">
        <v>8315</v>
      </c>
      <c r="R3845" t="s">
        <v>8316</v>
      </c>
      <c r="S3845" s="16">
        <f t="shared" si="242"/>
        <v>41766.072500000002</v>
      </c>
      <c r="T3845">
        <f t="shared" si="243"/>
        <v>2014</v>
      </c>
    </row>
    <row r="3846" spans="1:20" ht="49" x14ac:dyDescent="0.25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>
        <f t="shared" si="243"/>
        <v>2014</v>
      </c>
    </row>
    <row r="3847" spans="1:20" ht="65" x14ac:dyDescent="0.25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70.166700000000006</v>
      </c>
      <c r="Q3847" s="11" t="s">
        <v>8315</v>
      </c>
      <c r="R3847" t="s">
        <v>8316</v>
      </c>
      <c r="S3847" s="16">
        <f t="shared" si="242"/>
        <v>42248.627013888887</v>
      </c>
      <c r="T3847">
        <f t="shared" si="243"/>
        <v>2015</v>
      </c>
    </row>
    <row r="3848" spans="1:20" ht="49" x14ac:dyDescent="0.25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23.625</v>
      </c>
      <c r="Q3848" s="11" t="s">
        <v>8315</v>
      </c>
      <c r="R3848" t="s">
        <v>8316</v>
      </c>
      <c r="S3848" s="16">
        <f t="shared" si="242"/>
        <v>41885.221550925926</v>
      </c>
      <c r="T3848">
        <f t="shared" si="243"/>
        <v>2014</v>
      </c>
    </row>
    <row r="3849" spans="1:20" ht="49" x14ac:dyDescent="0.25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188.5556</v>
      </c>
      <c r="Q3849" s="11" t="s">
        <v>8315</v>
      </c>
      <c r="R3849" t="s">
        <v>8316</v>
      </c>
      <c r="S3849" s="16">
        <f t="shared" si="242"/>
        <v>42159.224432870367</v>
      </c>
      <c r="T3849">
        <f t="shared" si="243"/>
        <v>2015</v>
      </c>
    </row>
    <row r="3850" spans="1:20" ht="49" x14ac:dyDescent="0.25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49.511600000000001</v>
      </c>
      <c r="Q3850" s="11" t="s">
        <v>8315</v>
      </c>
      <c r="R3850" t="s">
        <v>8316</v>
      </c>
      <c r="S3850" s="16">
        <f t="shared" si="242"/>
        <v>42265.817002314812</v>
      </c>
      <c r="T3850">
        <f t="shared" si="243"/>
        <v>2015</v>
      </c>
    </row>
    <row r="3851" spans="1:20" ht="49" x14ac:dyDescent="0.25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75.464299999999994</v>
      </c>
      <c r="Q3851" s="11" t="s">
        <v>8315</v>
      </c>
      <c r="R3851" t="s">
        <v>8316</v>
      </c>
      <c r="S3851" s="16">
        <f t="shared" si="242"/>
        <v>42136.767175925925</v>
      </c>
      <c r="T3851">
        <f t="shared" si="243"/>
        <v>2015</v>
      </c>
    </row>
    <row r="3852" spans="1:20" ht="33" x14ac:dyDescent="0.25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>
        <f t="shared" si="243"/>
        <v>2014</v>
      </c>
    </row>
    <row r="3853" spans="1:20" ht="49" x14ac:dyDescent="0.25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>
        <f t="shared" si="243"/>
        <v>2015</v>
      </c>
    </row>
    <row r="3854" spans="1:20" ht="49" x14ac:dyDescent="0.25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>
        <f t="shared" si="243"/>
        <v>2015</v>
      </c>
    </row>
    <row r="3855" spans="1:20" ht="33" x14ac:dyDescent="0.25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>
        <f t="shared" si="243"/>
        <v>2014</v>
      </c>
    </row>
    <row r="3856" spans="1:20" ht="33" x14ac:dyDescent="0.25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>
        <f t="shared" si="243"/>
        <v>2015</v>
      </c>
    </row>
    <row r="3857" spans="1:20" ht="49" x14ac:dyDescent="0.25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>
        <f t="shared" si="243"/>
        <v>2015</v>
      </c>
    </row>
    <row r="3858" spans="1:20" ht="49" x14ac:dyDescent="0.25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>
        <f t="shared" si="243"/>
        <v>2015</v>
      </c>
    </row>
    <row r="3859" spans="1:20" ht="49" x14ac:dyDescent="0.25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>
        <f t="shared" si="243"/>
        <v>2014</v>
      </c>
    </row>
    <row r="3860" spans="1:20" ht="49" x14ac:dyDescent="0.25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>
        <f t="shared" si="243"/>
        <v>2015</v>
      </c>
    </row>
    <row r="3861" spans="1:20" ht="49" x14ac:dyDescent="0.25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>
        <f t="shared" si="243"/>
        <v>2014</v>
      </c>
    </row>
    <row r="3862" spans="1:20" ht="49" x14ac:dyDescent="0.25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81.538499999999999</v>
      </c>
      <c r="Q3862" s="11" t="s">
        <v>8315</v>
      </c>
      <c r="R3862" t="s">
        <v>8316</v>
      </c>
      <c r="S3862" s="16">
        <f t="shared" si="242"/>
        <v>41833.660995370366</v>
      </c>
      <c r="T3862">
        <f t="shared" si="243"/>
        <v>2014</v>
      </c>
    </row>
    <row r="3863" spans="1:20" ht="17" x14ac:dyDescent="0.25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>
        <f t="shared" si="243"/>
        <v>2014</v>
      </c>
    </row>
    <row r="3864" spans="1:20" ht="33" x14ac:dyDescent="0.25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>
        <f t="shared" si="243"/>
        <v>2016</v>
      </c>
    </row>
    <row r="3865" spans="1:20" ht="49" x14ac:dyDescent="0.25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>
        <f t="shared" si="243"/>
        <v>2015</v>
      </c>
    </row>
    <row r="3866" spans="1:20" ht="49" x14ac:dyDescent="0.25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>
        <f t="shared" si="243"/>
        <v>2015</v>
      </c>
    </row>
    <row r="3867" spans="1:20" ht="49" x14ac:dyDescent="0.25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46.428600000000003</v>
      </c>
      <c r="Q3867" s="11" t="s">
        <v>8315</v>
      </c>
      <c r="R3867" t="s">
        <v>8316</v>
      </c>
      <c r="S3867" s="16">
        <f t="shared" si="242"/>
        <v>41841.651597222226</v>
      </c>
      <c r="T3867">
        <f t="shared" si="243"/>
        <v>2014</v>
      </c>
    </row>
    <row r="3868" spans="1:20" ht="33" x14ac:dyDescent="0.25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>
        <f t="shared" si="243"/>
        <v>2016</v>
      </c>
    </row>
    <row r="3869" spans="1:20" ht="49" x14ac:dyDescent="0.25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>
        <f t="shared" si="243"/>
        <v>2016</v>
      </c>
    </row>
    <row r="3870" spans="1:20" ht="17" x14ac:dyDescent="0.25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>
        <f t="shared" si="243"/>
        <v>2014</v>
      </c>
    </row>
    <row r="3871" spans="1:20" ht="33" x14ac:dyDescent="0.25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30.133299999999998</v>
      </c>
      <c r="Q3871" s="11" t="s">
        <v>8315</v>
      </c>
      <c r="R3871" t="s">
        <v>8357</v>
      </c>
      <c r="S3871" s="16">
        <f t="shared" si="242"/>
        <v>42047.724444444444</v>
      </c>
      <c r="T3871">
        <f t="shared" si="243"/>
        <v>2015</v>
      </c>
    </row>
    <row r="3872" spans="1:20" ht="49" x14ac:dyDescent="0.25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>
        <f t="shared" si="243"/>
        <v>2014</v>
      </c>
    </row>
    <row r="3873" spans="1:20" ht="33" x14ac:dyDescent="0.25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13.333299999999999</v>
      </c>
      <c r="Q3873" s="11" t="s">
        <v>8315</v>
      </c>
      <c r="R3873" t="s">
        <v>8357</v>
      </c>
      <c r="S3873" s="16">
        <f t="shared" si="242"/>
        <v>42763.780671296292</v>
      </c>
      <c r="T3873">
        <f t="shared" si="243"/>
        <v>2017</v>
      </c>
    </row>
    <row r="3874" spans="1:20" ht="49" x14ac:dyDescent="0.25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>
        <f t="shared" si="243"/>
        <v>2015</v>
      </c>
    </row>
    <row r="3875" spans="1:20" ht="49" x14ac:dyDescent="0.25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>
        <f t="shared" si="243"/>
        <v>2015</v>
      </c>
    </row>
    <row r="3876" spans="1:20" ht="49" x14ac:dyDescent="0.25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>
        <f t="shared" si="243"/>
        <v>2015</v>
      </c>
    </row>
    <row r="3877" spans="1:20" ht="49" x14ac:dyDescent="0.25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>
        <f t="shared" si="243"/>
        <v>2016</v>
      </c>
    </row>
    <row r="3878" spans="1:20" ht="49" x14ac:dyDescent="0.25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44.760899999999999</v>
      </c>
      <c r="Q3878" s="11" t="s">
        <v>8315</v>
      </c>
      <c r="R3878" t="s">
        <v>8357</v>
      </c>
      <c r="S3878" s="16">
        <f t="shared" si="242"/>
        <v>42372.624166666668</v>
      </c>
      <c r="T3878">
        <f t="shared" si="243"/>
        <v>2016</v>
      </c>
    </row>
    <row r="3879" spans="1:20" ht="49" x14ac:dyDescent="0.25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88.642899999999997</v>
      </c>
      <c r="Q3879" s="11" t="s">
        <v>8315</v>
      </c>
      <c r="R3879" t="s">
        <v>8357</v>
      </c>
      <c r="S3879" s="16">
        <f t="shared" si="242"/>
        <v>42682.67768518519</v>
      </c>
      <c r="T3879">
        <f t="shared" si="243"/>
        <v>2016</v>
      </c>
    </row>
    <row r="3880" spans="1:20" ht="49" x14ac:dyDescent="0.25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>
        <f t="shared" si="243"/>
        <v>2015</v>
      </c>
    </row>
    <row r="3881" spans="1:20" ht="49" x14ac:dyDescent="0.25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>
        <f t="shared" si="243"/>
        <v>2014</v>
      </c>
    </row>
    <row r="3882" spans="1:20" ht="49" x14ac:dyDescent="0.25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57.647100000000002</v>
      </c>
      <c r="Q3882" s="11" t="s">
        <v>8315</v>
      </c>
      <c r="R3882" t="s">
        <v>8357</v>
      </c>
      <c r="S3882" s="16">
        <f t="shared" si="242"/>
        <v>41815.815046296295</v>
      </c>
      <c r="T3882">
        <f t="shared" si="243"/>
        <v>2014</v>
      </c>
    </row>
    <row r="3883" spans="1:20" ht="33" x14ac:dyDescent="0.25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>
        <f t="shared" si="243"/>
        <v>2017</v>
      </c>
    </row>
    <row r="3884" spans="1:20" ht="49" x14ac:dyDescent="0.25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>
        <f t="shared" si="243"/>
        <v>2016</v>
      </c>
    </row>
    <row r="3885" spans="1:20" ht="49" x14ac:dyDescent="0.25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>
        <f t="shared" si="243"/>
        <v>2014</v>
      </c>
    </row>
    <row r="3886" spans="1:20" ht="49" x14ac:dyDescent="0.25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>
        <f t="shared" si="243"/>
        <v>2015</v>
      </c>
    </row>
    <row r="3887" spans="1:20" ht="49" x14ac:dyDescent="0.25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>
        <f t="shared" si="243"/>
        <v>2016</v>
      </c>
    </row>
    <row r="3888" spans="1:20" ht="17" x14ac:dyDescent="0.25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>
        <f t="shared" si="243"/>
        <v>2014</v>
      </c>
    </row>
    <row r="3889" spans="1:20" ht="49" x14ac:dyDescent="0.25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>
        <f t="shared" si="243"/>
        <v>2015</v>
      </c>
    </row>
    <row r="3890" spans="1:20" ht="49" x14ac:dyDescent="0.25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38.714300000000001</v>
      </c>
      <c r="Q3890" s="11" t="s">
        <v>8315</v>
      </c>
      <c r="R3890" t="s">
        <v>8316</v>
      </c>
      <c r="S3890" s="16">
        <f t="shared" si="242"/>
        <v>42762.545810185184</v>
      </c>
      <c r="T3890">
        <f t="shared" si="243"/>
        <v>2017</v>
      </c>
    </row>
    <row r="3891" spans="1:20" ht="49" x14ac:dyDescent="0.25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13.1111</v>
      </c>
      <c r="Q3891" s="11" t="s">
        <v>8315</v>
      </c>
      <c r="R3891" t="s">
        <v>8316</v>
      </c>
      <c r="S3891" s="16">
        <f t="shared" si="242"/>
        <v>41977.004976851851</v>
      </c>
      <c r="T3891">
        <f t="shared" si="243"/>
        <v>2014</v>
      </c>
    </row>
    <row r="3892" spans="1:20" ht="49" x14ac:dyDescent="0.25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>
        <f t="shared" si="243"/>
        <v>2015</v>
      </c>
    </row>
    <row r="3893" spans="1:20" ht="33" x14ac:dyDescent="0.25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37.142899999999997</v>
      </c>
      <c r="Q3893" s="11" t="s">
        <v>8315</v>
      </c>
      <c r="R3893" t="s">
        <v>8316</v>
      </c>
      <c r="S3893" s="16">
        <f t="shared" si="242"/>
        <v>42056.1324537037</v>
      </c>
      <c r="T3893">
        <f t="shared" si="243"/>
        <v>2015</v>
      </c>
    </row>
    <row r="3894" spans="1:20" ht="49" x14ac:dyDescent="0.25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>
        <f t="shared" si="243"/>
        <v>2014</v>
      </c>
    </row>
    <row r="3895" spans="1:20" ht="49" x14ac:dyDescent="0.25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128.27379999999999</v>
      </c>
      <c r="Q3895" s="11" t="s">
        <v>8315</v>
      </c>
      <c r="R3895" t="s">
        <v>8316</v>
      </c>
      <c r="S3895" s="16">
        <f t="shared" si="242"/>
        <v>41779.657870370371</v>
      </c>
      <c r="T3895">
        <f t="shared" si="243"/>
        <v>2014</v>
      </c>
    </row>
    <row r="3896" spans="1:20" ht="49" x14ac:dyDescent="0.25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47.2727</v>
      </c>
      <c r="Q3896" s="11" t="s">
        <v>8315</v>
      </c>
      <c r="R3896" t="s">
        <v>8316</v>
      </c>
      <c r="S3896" s="16">
        <f t="shared" si="242"/>
        <v>42679.958472222221</v>
      </c>
      <c r="T3896">
        <f t="shared" si="243"/>
        <v>2016</v>
      </c>
    </row>
    <row r="3897" spans="1:20" ht="49" x14ac:dyDescent="0.25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>
        <f t="shared" si="243"/>
        <v>2015</v>
      </c>
    </row>
    <row r="3898" spans="1:20" ht="49" x14ac:dyDescent="0.25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>
        <f t="shared" si="243"/>
        <v>2014</v>
      </c>
    </row>
    <row r="3899" spans="1:20" ht="49" x14ac:dyDescent="0.25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>
        <f t="shared" si="243"/>
        <v>2014</v>
      </c>
    </row>
    <row r="3900" spans="1:20" ht="65" x14ac:dyDescent="0.25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50.875</v>
      </c>
      <c r="Q3900" s="11" t="s">
        <v>8315</v>
      </c>
      <c r="R3900" t="s">
        <v>8316</v>
      </c>
      <c r="S3900" s="16">
        <f t="shared" si="242"/>
        <v>42193.482291666667</v>
      </c>
      <c r="T3900">
        <f t="shared" si="243"/>
        <v>2015</v>
      </c>
    </row>
    <row r="3901" spans="1:20" ht="49" x14ac:dyDescent="0.25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>
        <f t="shared" si="243"/>
        <v>2014</v>
      </c>
    </row>
    <row r="3902" spans="1:20" ht="33" x14ac:dyDescent="0.25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>
        <f t="shared" si="243"/>
        <v>2015</v>
      </c>
    </row>
    <row r="3903" spans="1:20" ht="49" x14ac:dyDescent="0.25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>
        <f t="shared" si="243"/>
        <v>2015</v>
      </c>
    </row>
    <row r="3904" spans="1:20" ht="49" x14ac:dyDescent="0.25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47.258099999999999</v>
      </c>
      <c r="Q3904" s="11" t="s">
        <v>8315</v>
      </c>
      <c r="R3904" t="s">
        <v>8316</v>
      </c>
      <c r="S3904" s="16">
        <f t="shared" si="242"/>
        <v>42663.468078703707</v>
      </c>
      <c r="T3904">
        <f t="shared" si="243"/>
        <v>2016</v>
      </c>
    </row>
    <row r="3905" spans="1:20" ht="49" x14ac:dyDescent="0.25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>
        <f t="shared" si="243"/>
        <v>2015</v>
      </c>
    </row>
    <row r="3906" spans="1:20" ht="17" x14ac:dyDescent="0.25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IFERROR(ROUND(E3906/L3906,4),0)</f>
        <v>1.5</v>
      </c>
      <c r="Q3906" s="11" t="s">
        <v>8315</v>
      </c>
      <c r="R3906" t="s">
        <v>8316</v>
      </c>
      <c r="S3906" s="16">
        <f t="shared" ref="S3906:S3969" si="246">(((J3906/60)/60)/24)+DATE(1970,1,1)</f>
        <v>42095.229166666672</v>
      </c>
      <c r="T3906">
        <f t="shared" si="243"/>
        <v>2015</v>
      </c>
    </row>
    <row r="3907" spans="1:20" ht="49" x14ac:dyDescent="0.25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24.714300000000001</v>
      </c>
      <c r="Q3907" s="11" t="s">
        <v>8315</v>
      </c>
      <c r="R3907" t="s">
        <v>8316</v>
      </c>
      <c r="S3907" s="16">
        <f t="shared" si="246"/>
        <v>42124.623877314814</v>
      </c>
      <c r="T3907">
        <f t="shared" ref="T3907:T3970" si="247">YEAR(S3907)</f>
        <v>2015</v>
      </c>
    </row>
    <row r="3908" spans="1:20" ht="49" x14ac:dyDescent="0.25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63.125</v>
      </c>
      <c r="Q3908" s="11" t="s">
        <v>8315</v>
      </c>
      <c r="R3908" t="s">
        <v>8316</v>
      </c>
      <c r="S3908" s="16">
        <f t="shared" si="246"/>
        <v>42143.917743055557</v>
      </c>
      <c r="T3908">
        <f t="shared" si="247"/>
        <v>2015</v>
      </c>
    </row>
    <row r="3909" spans="1:20" ht="33" x14ac:dyDescent="0.25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>
        <f t="shared" si="247"/>
        <v>2014</v>
      </c>
    </row>
    <row r="3910" spans="1:20" ht="49" x14ac:dyDescent="0.25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>
        <f t="shared" si="247"/>
        <v>2014</v>
      </c>
    </row>
    <row r="3911" spans="1:20" ht="49" x14ac:dyDescent="0.25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>
        <f t="shared" si="247"/>
        <v>2014</v>
      </c>
    </row>
    <row r="3912" spans="1:20" ht="49" x14ac:dyDescent="0.25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61.666699999999999</v>
      </c>
      <c r="Q3912" s="11" t="s">
        <v>8315</v>
      </c>
      <c r="R3912" t="s">
        <v>8316</v>
      </c>
      <c r="S3912" s="16">
        <f t="shared" si="246"/>
        <v>42224.756909722222</v>
      </c>
      <c r="T3912">
        <f t="shared" si="247"/>
        <v>2015</v>
      </c>
    </row>
    <row r="3913" spans="1:20" ht="49" x14ac:dyDescent="0.25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83.138900000000007</v>
      </c>
      <c r="Q3913" s="11" t="s">
        <v>8315</v>
      </c>
      <c r="R3913" t="s">
        <v>8316</v>
      </c>
      <c r="S3913" s="16">
        <f t="shared" si="246"/>
        <v>41939.8122337963</v>
      </c>
      <c r="T3913">
        <f t="shared" si="247"/>
        <v>2014</v>
      </c>
    </row>
    <row r="3914" spans="1:20" ht="49" x14ac:dyDescent="0.25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>
        <f t="shared" si="247"/>
        <v>2015</v>
      </c>
    </row>
    <row r="3915" spans="1:20" ht="49" x14ac:dyDescent="0.25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142.8571</v>
      </c>
      <c r="Q3915" s="11" t="s">
        <v>8315</v>
      </c>
      <c r="R3915" t="s">
        <v>8316</v>
      </c>
      <c r="S3915" s="16">
        <f t="shared" si="246"/>
        <v>42308.211215277777</v>
      </c>
      <c r="T3915">
        <f t="shared" si="247"/>
        <v>2015</v>
      </c>
    </row>
    <row r="3916" spans="1:20" ht="49" x14ac:dyDescent="0.25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33.666699999999999</v>
      </c>
      <c r="Q3916" s="11" t="s">
        <v>8315</v>
      </c>
      <c r="R3916" t="s">
        <v>8316</v>
      </c>
      <c r="S3916" s="16">
        <f t="shared" si="246"/>
        <v>42114.818935185183</v>
      </c>
      <c r="T3916">
        <f t="shared" si="247"/>
        <v>2015</v>
      </c>
    </row>
    <row r="3917" spans="1:20" ht="49" x14ac:dyDescent="0.25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>
        <f t="shared" si="247"/>
        <v>2016</v>
      </c>
    </row>
    <row r="3918" spans="1:20" ht="49" x14ac:dyDescent="0.25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>
        <f t="shared" si="247"/>
        <v>2016</v>
      </c>
    </row>
    <row r="3919" spans="1:20" ht="49" x14ac:dyDescent="0.25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>
        <f t="shared" si="247"/>
        <v>2014</v>
      </c>
    </row>
    <row r="3920" spans="1:20" ht="49" x14ac:dyDescent="0.25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>
        <f t="shared" si="247"/>
        <v>2014</v>
      </c>
    </row>
    <row r="3921" spans="1:20" ht="49" x14ac:dyDescent="0.25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>
        <f t="shared" si="247"/>
        <v>2015</v>
      </c>
    </row>
    <row r="3922" spans="1:20" ht="49" x14ac:dyDescent="0.25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>
        <f t="shared" si="247"/>
        <v>2016</v>
      </c>
    </row>
    <row r="3923" spans="1:20" ht="49" x14ac:dyDescent="0.25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>
        <f t="shared" si="247"/>
        <v>2014</v>
      </c>
    </row>
    <row r="3924" spans="1:20" ht="49" x14ac:dyDescent="0.25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10.166700000000001</v>
      </c>
      <c r="Q3924" s="11" t="s">
        <v>8315</v>
      </c>
      <c r="R3924" t="s">
        <v>8316</v>
      </c>
      <c r="S3924" s="16">
        <f t="shared" si="246"/>
        <v>42020.768634259264</v>
      </c>
      <c r="T3924">
        <f t="shared" si="247"/>
        <v>2015</v>
      </c>
    </row>
    <row r="3925" spans="1:20" ht="49" x14ac:dyDescent="0.25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81.411799999999999</v>
      </c>
      <c r="Q3925" s="11" t="s">
        <v>8315</v>
      </c>
      <c r="R3925" t="s">
        <v>8316</v>
      </c>
      <c r="S3925" s="16">
        <f t="shared" si="246"/>
        <v>42075.979988425926</v>
      </c>
      <c r="T3925">
        <f t="shared" si="247"/>
        <v>2015</v>
      </c>
    </row>
    <row r="3926" spans="1:20" ht="49" x14ac:dyDescent="0.25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>
        <f t="shared" si="247"/>
        <v>2014</v>
      </c>
    </row>
    <row r="3927" spans="1:20" ht="49" x14ac:dyDescent="0.25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>
        <f t="shared" si="247"/>
        <v>2014</v>
      </c>
    </row>
    <row r="3928" spans="1:20" ht="33" x14ac:dyDescent="0.25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>
        <f t="shared" si="247"/>
        <v>2014</v>
      </c>
    </row>
    <row r="3929" spans="1:20" ht="49" x14ac:dyDescent="0.25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>
        <f t="shared" si="247"/>
        <v>2014</v>
      </c>
    </row>
    <row r="3930" spans="1:20" ht="49" x14ac:dyDescent="0.25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>
        <f t="shared" si="247"/>
        <v>2015</v>
      </c>
    </row>
    <row r="3931" spans="1:20" ht="49" x14ac:dyDescent="0.25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32.357100000000003</v>
      </c>
      <c r="Q3931" s="11" t="s">
        <v>8315</v>
      </c>
      <c r="R3931" t="s">
        <v>8316</v>
      </c>
      <c r="S3931" s="16">
        <f t="shared" si="246"/>
        <v>42601.827141203699</v>
      </c>
      <c r="T3931">
        <f t="shared" si="247"/>
        <v>2016</v>
      </c>
    </row>
    <row r="3932" spans="1:20" ht="49" x14ac:dyDescent="0.25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>
        <f t="shared" si="247"/>
        <v>2016</v>
      </c>
    </row>
    <row r="3933" spans="1:20" ht="49" x14ac:dyDescent="0.25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>
        <f t="shared" si="247"/>
        <v>2015</v>
      </c>
    </row>
    <row r="3934" spans="1:20" ht="49" x14ac:dyDescent="0.25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>
        <f t="shared" si="247"/>
        <v>2016</v>
      </c>
    </row>
    <row r="3935" spans="1:20" ht="49" x14ac:dyDescent="0.25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91.833299999999994</v>
      </c>
      <c r="Q3935" s="11" t="s">
        <v>8315</v>
      </c>
      <c r="R3935" t="s">
        <v>8316</v>
      </c>
      <c r="S3935" s="16">
        <f t="shared" si="246"/>
        <v>42538.968310185184</v>
      </c>
      <c r="T3935">
        <f t="shared" si="247"/>
        <v>2016</v>
      </c>
    </row>
    <row r="3936" spans="1:20" ht="49" x14ac:dyDescent="0.25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45.833300000000001</v>
      </c>
      <c r="Q3936" s="11" t="s">
        <v>8315</v>
      </c>
      <c r="R3936" t="s">
        <v>8316</v>
      </c>
      <c r="S3936" s="16">
        <f t="shared" si="246"/>
        <v>42233.671747685185</v>
      </c>
      <c r="T3936">
        <f t="shared" si="247"/>
        <v>2015</v>
      </c>
    </row>
    <row r="3937" spans="1:20" ht="65" x14ac:dyDescent="0.25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57.173900000000003</v>
      </c>
      <c r="Q3937" s="11" t="s">
        <v>8315</v>
      </c>
      <c r="R3937" t="s">
        <v>8316</v>
      </c>
      <c r="S3937" s="16">
        <f t="shared" si="246"/>
        <v>42221.656782407401</v>
      </c>
      <c r="T3937">
        <f t="shared" si="247"/>
        <v>2015</v>
      </c>
    </row>
    <row r="3938" spans="1:20" ht="49" x14ac:dyDescent="0.25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>
        <f t="shared" si="247"/>
        <v>2016</v>
      </c>
    </row>
    <row r="3939" spans="1:20" ht="49" x14ac:dyDescent="0.25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>
        <f t="shared" si="247"/>
        <v>2016</v>
      </c>
    </row>
    <row r="3940" spans="1:20" ht="49" x14ac:dyDescent="0.25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>
        <f t="shared" si="247"/>
        <v>2015</v>
      </c>
    </row>
    <row r="3941" spans="1:20" ht="49" x14ac:dyDescent="0.25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>
        <f t="shared" si="247"/>
        <v>2014</v>
      </c>
    </row>
    <row r="3942" spans="1:20" ht="49" x14ac:dyDescent="0.25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>
        <f t="shared" si="247"/>
        <v>2014</v>
      </c>
    </row>
    <row r="3943" spans="1:20" ht="49" x14ac:dyDescent="0.25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>
        <f t="shared" si="247"/>
        <v>2014</v>
      </c>
    </row>
    <row r="3944" spans="1:20" ht="49" x14ac:dyDescent="0.25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>
        <f t="shared" si="247"/>
        <v>2015</v>
      </c>
    </row>
    <row r="3945" spans="1:20" ht="49" x14ac:dyDescent="0.25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137.07689999999999</v>
      </c>
      <c r="Q3945" s="11" t="s">
        <v>8315</v>
      </c>
      <c r="R3945" t="s">
        <v>8316</v>
      </c>
      <c r="S3945" s="16">
        <f t="shared" si="246"/>
        <v>42279.778564814813</v>
      </c>
      <c r="T3945">
        <f t="shared" si="247"/>
        <v>2015</v>
      </c>
    </row>
    <row r="3946" spans="1:20" ht="49" x14ac:dyDescent="0.25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>
        <f t="shared" si="247"/>
        <v>2015</v>
      </c>
    </row>
    <row r="3947" spans="1:20" ht="49" x14ac:dyDescent="0.25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>
        <f t="shared" si="247"/>
        <v>2015</v>
      </c>
    </row>
    <row r="3948" spans="1:20" ht="33" x14ac:dyDescent="0.25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>
        <f t="shared" si="247"/>
        <v>2015</v>
      </c>
    </row>
    <row r="3949" spans="1:20" ht="49" x14ac:dyDescent="0.25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>
        <f t="shared" si="247"/>
        <v>2016</v>
      </c>
    </row>
    <row r="3950" spans="1:20" ht="49" x14ac:dyDescent="0.25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>
        <f t="shared" si="247"/>
        <v>2014</v>
      </c>
    </row>
    <row r="3951" spans="1:20" ht="49" x14ac:dyDescent="0.25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49.281300000000002</v>
      </c>
      <c r="Q3951" s="11" t="s">
        <v>8315</v>
      </c>
      <c r="R3951" t="s">
        <v>8316</v>
      </c>
      <c r="S3951" s="16">
        <f t="shared" si="246"/>
        <v>42016.120613425926</v>
      </c>
      <c r="T3951">
        <f t="shared" si="247"/>
        <v>2015</v>
      </c>
    </row>
    <row r="3952" spans="1:20" ht="49" x14ac:dyDescent="0.25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>
        <f t="shared" si="247"/>
        <v>2016</v>
      </c>
    </row>
    <row r="3953" spans="1:20" ht="49" x14ac:dyDescent="0.25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>
        <f t="shared" si="247"/>
        <v>2016</v>
      </c>
    </row>
    <row r="3954" spans="1:20" ht="49" x14ac:dyDescent="0.25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>
        <f t="shared" si="247"/>
        <v>2015</v>
      </c>
    </row>
    <row r="3955" spans="1:20" ht="49" x14ac:dyDescent="0.25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>
        <f t="shared" si="247"/>
        <v>2016</v>
      </c>
    </row>
    <row r="3956" spans="1:20" ht="49" x14ac:dyDescent="0.25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>
        <f t="shared" si="247"/>
        <v>2014</v>
      </c>
    </row>
    <row r="3957" spans="1:20" ht="49" x14ac:dyDescent="0.25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53.125</v>
      </c>
      <c r="Q3957" s="11" t="s">
        <v>8315</v>
      </c>
      <c r="R3957" t="s">
        <v>8316</v>
      </c>
      <c r="S3957" s="16">
        <f t="shared" si="246"/>
        <v>42306.848854166667</v>
      </c>
      <c r="T3957">
        <f t="shared" si="247"/>
        <v>2015</v>
      </c>
    </row>
    <row r="3958" spans="1:20" ht="49" x14ac:dyDescent="0.25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>
        <f t="shared" si="247"/>
        <v>2016</v>
      </c>
    </row>
    <row r="3959" spans="1:20" ht="49" x14ac:dyDescent="0.25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>
        <f t="shared" si="247"/>
        <v>2016</v>
      </c>
    </row>
    <row r="3960" spans="1:20" ht="49" x14ac:dyDescent="0.25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40.0625</v>
      </c>
      <c r="Q3960" s="11" t="s">
        <v>8315</v>
      </c>
      <c r="R3960" t="s">
        <v>8316</v>
      </c>
      <c r="S3960" s="16">
        <f t="shared" si="246"/>
        <v>41816.950370370374</v>
      </c>
      <c r="T3960">
        <f t="shared" si="247"/>
        <v>2014</v>
      </c>
    </row>
    <row r="3961" spans="1:20" ht="49" x14ac:dyDescent="0.25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24.333300000000001</v>
      </c>
      <c r="Q3961" s="11" t="s">
        <v>8315</v>
      </c>
      <c r="R3961" t="s">
        <v>8316</v>
      </c>
      <c r="S3961" s="16">
        <f t="shared" si="246"/>
        <v>41880.788842592592</v>
      </c>
      <c r="T3961">
        <f t="shared" si="247"/>
        <v>2014</v>
      </c>
    </row>
    <row r="3962" spans="1:20" ht="49" x14ac:dyDescent="0.25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>
        <f t="shared" si="247"/>
        <v>2015</v>
      </c>
    </row>
    <row r="3963" spans="1:20" ht="49" x14ac:dyDescent="0.25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>
        <f t="shared" si="247"/>
        <v>2014</v>
      </c>
    </row>
    <row r="3964" spans="1:20" ht="49" x14ac:dyDescent="0.25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>
        <f t="shared" si="247"/>
        <v>2015</v>
      </c>
    </row>
    <row r="3965" spans="1:20" ht="49" x14ac:dyDescent="0.25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>
        <f t="shared" si="247"/>
        <v>2015</v>
      </c>
    </row>
    <row r="3966" spans="1:20" ht="49" x14ac:dyDescent="0.25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>
        <f t="shared" si="247"/>
        <v>2015</v>
      </c>
    </row>
    <row r="3967" spans="1:20" ht="49" x14ac:dyDescent="0.25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>
        <f t="shared" si="247"/>
        <v>2016</v>
      </c>
    </row>
    <row r="3968" spans="1:20" ht="49" x14ac:dyDescent="0.25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>
        <f t="shared" si="247"/>
        <v>2014</v>
      </c>
    </row>
    <row r="3969" spans="1:20" ht="49" x14ac:dyDescent="0.25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>
        <f t="shared" si="247"/>
        <v>2017</v>
      </c>
    </row>
    <row r="3970" spans="1:20" ht="49" x14ac:dyDescent="0.25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IFERROR(ROUND(E3970/L3970,4),0)</f>
        <v>47.909100000000002</v>
      </c>
      <c r="Q3970" s="11" t="s">
        <v>8315</v>
      </c>
      <c r="R3970" t="s">
        <v>8316</v>
      </c>
      <c r="S3970" s="16">
        <f t="shared" ref="S3970:S4033" si="250">(((J3970/60)/60)/24)+DATE(1970,1,1)</f>
        <v>42452.815659722226</v>
      </c>
      <c r="T3970">
        <f t="shared" si="247"/>
        <v>2016</v>
      </c>
    </row>
    <row r="3971" spans="1:20" ht="49" x14ac:dyDescent="0.25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35.166699999999999</v>
      </c>
      <c r="Q3971" s="11" t="s">
        <v>8315</v>
      </c>
      <c r="R3971" t="s">
        <v>8316</v>
      </c>
      <c r="S3971" s="16">
        <f t="shared" si="250"/>
        <v>42601.854699074072</v>
      </c>
      <c r="T3971">
        <f t="shared" ref="T3971:T4034" si="251">YEAR(S3971)</f>
        <v>2016</v>
      </c>
    </row>
    <row r="3972" spans="1:20" ht="65" x14ac:dyDescent="0.25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>
        <f t="shared" si="251"/>
        <v>2016</v>
      </c>
    </row>
    <row r="3973" spans="1:20" ht="49" x14ac:dyDescent="0.25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22.666699999999999</v>
      </c>
      <c r="Q3973" s="11" t="s">
        <v>8315</v>
      </c>
      <c r="R3973" t="s">
        <v>8316</v>
      </c>
      <c r="S3973" s="16">
        <f t="shared" si="250"/>
        <v>41811.536180555559</v>
      </c>
      <c r="T3973">
        <f t="shared" si="251"/>
        <v>2014</v>
      </c>
    </row>
    <row r="3974" spans="1:20" ht="33" x14ac:dyDescent="0.25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26.375</v>
      </c>
      <c r="Q3974" s="11" t="s">
        <v>8315</v>
      </c>
      <c r="R3974" t="s">
        <v>8316</v>
      </c>
      <c r="S3974" s="16">
        <f t="shared" si="250"/>
        <v>41981.067523148144</v>
      </c>
      <c r="T3974">
        <f t="shared" si="251"/>
        <v>2014</v>
      </c>
    </row>
    <row r="3975" spans="1:20" ht="49" x14ac:dyDescent="0.25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105.54049999999999</v>
      </c>
      <c r="Q3975" s="11" t="s">
        <v>8315</v>
      </c>
      <c r="R3975" t="s">
        <v>8316</v>
      </c>
      <c r="S3975" s="16">
        <f t="shared" si="250"/>
        <v>42469.68414351852</v>
      </c>
      <c r="T3975">
        <f t="shared" si="251"/>
        <v>2016</v>
      </c>
    </row>
    <row r="3976" spans="1:20" ht="49" x14ac:dyDescent="0.25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29.090900000000001</v>
      </c>
      <c r="Q3976" s="11" t="s">
        <v>8315</v>
      </c>
      <c r="R3976" t="s">
        <v>8316</v>
      </c>
      <c r="S3976" s="16">
        <f t="shared" si="250"/>
        <v>42493.546851851846</v>
      </c>
      <c r="T3976">
        <f t="shared" si="251"/>
        <v>2016</v>
      </c>
    </row>
    <row r="3977" spans="1:20" ht="49" x14ac:dyDescent="0.25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>
        <f t="shared" si="251"/>
        <v>2016</v>
      </c>
    </row>
    <row r="3978" spans="1:20" ht="49" x14ac:dyDescent="0.25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>
        <f t="shared" si="251"/>
        <v>2014</v>
      </c>
    </row>
    <row r="3979" spans="1:20" ht="49" x14ac:dyDescent="0.25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>
        <f t="shared" si="251"/>
        <v>2016</v>
      </c>
    </row>
    <row r="3980" spans="1:20" ht="49" x14ac:dyDescent="0.25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>
        <f t="shared" si="251"/>
        <v>2014</v>
      </c>
    </row>
    <row r="3981" spans="1:20" ht="49" x14ac:dyDescent="0.25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18.333300000000001</v>
      </c>
      <c r="Q3981" s="11" t="s">
        <v>8315</v>
      </c>
      <c r="R3981" t="s">
        <v>8316</v>
      </c>
      <c r="S3981" s="16">
        <f t="shared" si="250"/>
        <v>42069.903437500005</v>
      </c>
      <c r="T3981">
        <f t="shared" si="251"/>
        <v>2015</v>
      </c>
    </row>
    <row r="3982" spans="1:20" ht="49" x14ac:dyDescent="0.25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64.285700000000006</v>
      </c>
      <c r="Q3982" s="11" t="s">
        <v>8315</v>
      </c>
      <c r="R3982" t="s">
        <v>8316</v>
      </c>
      <c r="S3982" s="16">
        <f t="shared" si="250"/>
        <v>41795.598923611113</v>
      </c>
      <c r="T3982">
        <f t="shared" si="251"/>
        <v>2014</v>
      </c>
    </row>
    <row r="3983" spans="1:20" ht="33" x14ac:dyDescent="0.25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>
        <f t="shared" si="251"/>
        <v>2016</v>
      </c>
    </row>
    <row r="3984" spans="1:20" ht="65" x14ac:dyDescent="0.25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>
        <f t="shared" si="251"/>
        <v>2015</v>
      </c>
    </row>
    <row r="3985" spans="1:20" ht="49" x14ac:dyDescent="0.25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84.282600000000002</v>
      </c>
      <c r="Q3985" s="11" t="s">
        <v>8315</v>
      </c>
      <c r="R3985" t="s">
        <v>8316</v>
      </c>
      <c r="S3985" s="16">
        <f t="shared" si="250"/>
        <v>41747.86986111111</v>
      </c>
      <c r="T3985">
        <f t="shared" si="251"/>
        <v>2014</v>
      </c>
    </row>
    <row r="3986" spans="1:20" ht="49" x14ac:dyDescent="0.25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>
        <f t="shared" si="251"/>
        <v>2014</v>
      </c>
    </row>
    <row r="3987" spans="1:20" ht="49" x14ac:dyDescent="0.25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33.736800000000002</v>
      </c>
      <c r="Q3987" s="11" t="s">
        <v>8315</v>
      </c>
      <c r="R3987" t="s">
        <v>8316</v>
      </c>
      <c r="S3987" s="16">
        <f t="shared" si="250"/>
        <v>42399.707407407404</v>
      </c>
      <c r="T3987">
        <f t="shared" si="251"/>
        <v>2016</v>
      </c>
    </row>
    <row r="3988" spans="1:20" ht="49" x14ac:dyDescent="0.25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37.538499999999999</v>
      </c>
      <c r="Q3988" s="11" t="s">
        <v>8315</v>
      </c>
      <c r="R3988" t="s">
        <v>8316</v>
      </c>
      <c r="S3988" s="16">
        <f t="shared" si="250"/>
        <v>42467.548541666663</v>
      </c>
      <c r="T3988">
        <f t="shared" si="251"/>
        <v>2016</v>
      </c>
    </row>
    <row r="3989" spans="1:20" ht="49" x14ac:dyDescent="0.25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11.615399999999999</v>
      </c>
      <c r="Q3989" s="11" t="s">
        <v>8315</v>
      </c>
      <c r="R3989" t="s">
        <v>8316</v>
      </c>
      <c r="S3989" s="16">
        <f t="shared" si="250"/>
        <v>41765.92465277778</v>
      </c>
      <c r="T3989">
        <f t="shared" si="251"/>
        <v>2014</v>
      </c>
    </row>
    <row r="3990" spans="1:20" ht="33" x14ac:dyDescent="0.25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>
        <f t="shared" si="251"/>
        <v>2015</v>
      </c>
    </row>
    <row r="3991" spans="1:20" ht="49" x14ac:dyDescent="0.25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>
        <f t="shared" si="251"/>
        <v>2015</v>
      </c>
    </row>
    <row r="3992" spans="1:20" ht="49" x14ac:dyDescent="0.25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>
        <f t="shared" si="251"/>
        <v>2016</v>
      </c>
    </row>
    <row r="3993" spans="1:20" ht="33" x14ac:dyDescent="0.25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>
        <f t="shared" si="251"/>
        <v>2015</v>
      </c>
    </row>
    <row r="3994" spans="1:20" ht="49" x14ac:dyDescent="0.25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60.1111</v>
      </c>
      <c r="Q3994" s="11" t="s">
        <v>8315</v>
      </c>
      <c r="R3994" t="s">
        <v>8316</v>
      </c>
      <c r="S3994" s="16">
        <f t="shared" si="250"/>
        <v>42289.94049768518</v>
      </c>
      <c r="T3994">
        <f t="shared" si="251"/>
        <v>2015</v>
      </c>
    </row>
    <row r="3995" spans="1:20" ht="49" x14ac:dyDescent="0.25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>
        <f t="shared" si="251"/>
        <v>2015</v>
      </c>
    </row>
    <row r="3996" spans="1:20" ht="33" x14ac:dyDescent="0.25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>
        <f t="shared" si="251"/>
        <v>2014</v>
      </c>
    </row>
    <row r="3997" spans="1:20" ht="49" x14ac:dyDescent="0.25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>
        <f t="shared" si="251"/>
        <v>2015</v>
      </c>
    </row>
    <row r="3998" spans="1:20" ht="49" x14ac:dyDescent="0.25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29.235299999999999</v>
      </c>
      <c r="Q3998" s="11" t="s">
        <v>8315</v>
      </c>
      <c r="R3998" t="s">
        <v>8316</v>
      </c>
      <c r="S3998" s="16">
        <f t="shared" si="250"/>
        <v>41950.26694444444</v>
      </c>
      <c r="T3998">
        <f t="shared" si="251"/>
        <v>2014</v>
      </c>
    </row>
    <row r="3999" spans="1:20" ht="49" x14ac:dyDescent="0.25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>
        <f t="shared" si="251"/>
        <v>2015</v>
      </c>
    </row>
    <row r="4000" spans="1:20" ht="49" x14ac:dyDescent="0.25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59.583300000000001</v>
      </c>
      <c r="Q4000" s="11" t="s">
        <v>8315</v>
      </c>
      <c r="R4000" t="s">
        <v>8316</v>
      </c>
      <c r="S4000" s="16">
        <f t="shared" si="250"/>
        <v>42061.963263888887</v>
      </c>
      <c r="T4000">
        <f t="shared" si="251"/>
        <v>2015</v>
      </c>
    </row>
    <row r="4001" spans="1:20" ht="49" x14ac:dyDescent="0.25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82.571399999999997</v>
      </c>
      <c r="Q4001" s="11" t="s">
        <v>8315</v>
      </c>
      <c r="R4001" t="s">
        <v>8316</v>
      </c>
      <c r="S4001" s="16">
        <f t="shared" si="250"/>
        <v>41842.828680555554</v>
      </c>
      <c r="T4001">
        <f t="shared" si="251"/>
        <v>2014</v>
      </c>
    </row>
    <row r="4002" spans="1:20" ht="17" x14ac:dyDescent="0.25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>
        <f t="shared" si="251"/>
        <v>2016</v>
      </c>
    </row>
    <row r="4003" spans="1:20" ht="49" x14ac:dyDescent="0.25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32.357100000000003</v>
      </c>
      <c r="Q4003" s="11" t="s">
        <v>8315</v>
      </c>
      <c r="R4003" t="s">
        <v>8316</v>
      </c>
      <c r="S4003" s="16">
        <f t="shared" si="250"/>
        <v>42775.964212962965</v>
      </c>
      <c r="T4003">
        <f t="shared" si="251"/>
        <v>2017</v>
      </c>
    </row>
    <row r="4004" spans="1:20" ht="49" x14ac:dyDescent="0.25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>
        <f t="shared" si="251"/>
        <v>2014</v>
      </c>
    </row>
    <row r="4005" spans="1:20" ht="49" x14ac:dyDescent="0.25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>
        <f t="shared" si="251"/>
        <v>2015</v>
      </c>
    </row>
    <row r="4006" spans="1:20" ht="17" x14ac:dyDescent="0.25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>
        <f t="shared" si="251"/>
        <v>2014</v>
      </c>
    </row>
    <row r="4007" spans="1:20" ht="49" x14ac:dyDescent="0.25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>
        <f t="shared" si="251"/>
        <v>2014</v>
      </c>
    </row>
    <row r="4008" spans="1:20" ht="49" x14ac:dyDescent="0.25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>
        <f t="shared" si="251"/>
        <v>2016</v>
      </c>
    </row>
    <row r="4009" spans="1:20" ht="49" x14ac:dyDescent="0.25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>
        <f t="shared" si="251"/>
        <v>2014</v>
      </c>
    </row>
    <row r="4010" spans="1:20" ht="49" x14ac:dyDescent="0.25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>
        <f t="shared" si="251"/>
        <v>2015</v>
      </c>
    </row>
    <row r="4011" spans="1:20" ht="49" x14ac:dyDescent="0.25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>
        <f t="shared" si="251"/>
        <v>2014</v>
      </c>
    </row>
    <row r="4012" spans="1:20" ht="49" x14ac:dyDescent="0.25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45.842100000000002</v>
      </c>
      <c r="Q4012" s="11" t="s">
        <v>8315</v>
      </c>
      <c r="R4012" t="s">
        <v>8316</v>
      </c>
      <c r="S4012" s="16">
        <f t="shared" si="250"/>
        <v>41921.770439814813</v>
      </c>
      <c r="T4012">
        <f t="shared" si="251"/>
        <v>2014</v>
      </c>
    </row>
    <row r="4013" spans="1:20" ht="49" x14ac:dyDescent="0.25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>
        <f t="shared" si="251"/>
        <v>2014</v>
      </c>
    </row>
    <row r="4014" spans="1:20" ht="49" x14ac:dyDescent="0.25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>
        <f t="shared" si="251"/>
        <v>2015</v>
      </c>
    </row>
    <row r="4015" spans="1:20" ht="49" x14ac:dyDescent="0.25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>
        <f t="shared" si="251"/>
        <v>2015</v>
      </c>
    </row>
    <row r="4016" spans="1:20" ht="49" x14ac:dyDescent="0.25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>
        <f t="shared" si="251"/>
        <v>2016</v>
      </c>
    </row>
    <row r="4017" spans="1:20" ht="49" x14ac:dyDescent="0.25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>
        <f t="shared" si="251"/>
        <v>2015</v>
      </c>
    </row>
    <row r="4018" spans="1:20" ht="49" x14ac:dyDescent="0.25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>
        <f t="shared" si="251"/>
        <v>2014</v>
      </c>
    </row>
    <row r="4019" spans="1:20" ht="49" x14ac:dyDescent="0.25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>
        <f t="shared" si="251"/>
        <v>2014</v>
      </c>
    </row>
    <row r="4020" spans="1:20" ht="33" x14ac:dyDescent="0.25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>
        <f t="shared" si="251"/>
        <v>2016</v>
      </c>
    </row>
    <row r="4021" spans="1:20" ht="49" x14ac:dyDescent="0.25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>
        <f t="shared" si="251"/>
        <v>2016</v>
      </c>
    </row>
    <row r="4022" spans="1:20" ht="49" x14ac:dyDescent="0.25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33.333300000000001</v>
      </c>
      <c r="Q4022" s="11" t="s">
        <v>8315</v>
      </c>
      <c r="R4022" t="s">
        <v>8316</v>
      </c>
      <c r="S4022" s="16">
        <f t="shared" si="250"/>
        <v>42057.190960648149</v>
      </c>
      <c r="T4022">
        <f t="shared" si="251"/>
        <v>2015</v>
      </c>
    </row>
    <row r="4023" spans="1:20" ht="49" x14ac:dyDescent="0.25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>
        <f t="shared" si="251"/>
        <v>2014</v>
      </c>
    </row>
    <row r="4024" spans="1:20" ht="33" x14ac:dyDescent="0.25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63.558399999999999</v>
      </c>
      <c r="Q4024" s="11" t="s">
        <v>8315</v>
      </c>
      <c r="R4024" t="s">
        <v>8316</v>
      </c>
      <c r="S4024" s="16">
        <f t="shared" si="250"/>
        <v>41990.584108796291</v>
      </c>
      <c r="T4024">
        <f t="shared" si="251"/>
        <v>2014</v>
      </c>
    </row>
    <row r="4025" spans="1:20" ht="49" x14ac:dyDescent="0.25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>
        <f t="shared" si="251"/>
        <v>2016</v>
      </c>
    </row>
    <row r="4026" spans="1:20" ht="49" x14ac:dyDescent="0.25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>
        <f t="shared" si="251"/>
        <v>2015</v>
      </c>
    </row>
    <row r="4027" spans="1:20" ht="49" x14ac:dyDescent="0.25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>
        <f t="shared" si="251"/>
        <v>2015</v>
      </c>
    </row>
    <row r="4028" spans="1:20" ht="49" x14ac:dyDescent="0.25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>
        <f t="shared" si="251"/>
        <v>2015</v>
      </c>
    </row>
    <row r="4029" spans="1:20" ht="49" x14ac:dyDescent="0.25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30.714300000000001</v>
      </c>
      <c r="Q4029" s="11" t="s">
        <v>8315</v>
      </c>
      <c r="R4029" t="s">
        <v>8316</v>
      </c>
      <c r="S4029" s="16">
        <f t="shared" si="250"/>
        <v>42768.97084490741</v>
      </c>
      <c r="T4029">
        <f t="shared" si="251"/>
        <v>2017</v>
      </c>
    </row>
    <row r="4030" spans="1:20" ht="49" x14ac:dyDescent="0.25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>
        <f t="shared" si="251"/>
        <v>2014</v>
      </c>
    </row>
    <row r="4031" spans="1:20" ht="49" x14ac:dyDescent="0.25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>
        <f t="shared" si="251"/>
        <v>2015</v>
      </c>
    </row>
    <row r="4032" spans="1:20" ht="49" x14ac:dyDescent="0.25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66.666700000000006</v>
      </c>
      <c r="Q4032" s="11" t="s">
        <v>8315</v>
      </c>
      <c r="R4032" t="s">
        <v>8316</v>
      </c>
      <c r="S4032" s="16">
        <f t="shared" si="250"/>
        <v>42374.655081018514</v>
      </c>
      <c r="T4032">
        <f t="shared" si="251"/>
        <v>2016</v>
      </c>
    </row>
    <row r="4033" spans="1:20" ht="49" x14ac:dyDescent="0.25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>
        <f t="shared" si="251"/>
        <v>2014</v>
      </c>
    </row>
    <row r="4034" spans="1:20" ht="49" x14ac:dyDescent="0.25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IFERROR(ROUND(E4034/L4034,4),0)</f>
        <v>59</v>
      </c>
      <c r="Q4034" s="11" t="s">
        <v>8315</v>
      </c>
      <c r="R4034" t="s">
        <v>8316</v>
      </c>
      <c r="S4034" s="16">
        <f t="shared" ref="S4034:S4097" si="254">(((J4034/60)/60)/24)+DATE(1970,1,1)</f>
        <v>42293.809212962966</v>
      </c>
      <c r="T4034">
        <f t="shared" si="251"/>
        <v>2015</v>
      </c>
    </row>
    <row r="4035" spans="1:20" ht="49" x14ac:dyDescent="0.25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65.340299999999999</v>
      </c>
      <c r="Q4035" s="11" t="s">
        <v>8315</v>
      </c>
      <c r="R4035" t="s">
        <v>8316</v>
      </c>
      <c r="S4035" s="16">
        <f t="shared" si="254"/>
        <v>42614.268796296295</v>
      </c>
      <c r="T4035">
        <f t="shared" ref="T4035:T4098" si="255">YEAR(S4035)</f>
        <v>2016</v>
      </c>
    </row>
    <row r="4036" spans="1:20" ht="49" x14ac:dyDescent="0.25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>
        <f t="shared" si="255"/>
        <v>2015</v>
      </c>
    </row>
    <row r="4037" spans="1:20" ht="33" x14ac:dyDescent="0.25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>
        <f t="shared" si="255"/>
        <v>2014</v>
      </c>
    </row>
    <row r="4038" spans="1:20" ht="49" x14ac:dyDescent="0.25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166.05879999999999</v>
      </c>
      <c r="Q4038" s="11" t="s">
        <v>8315</v>
      </c>
      <c r="R4038" t="s">
        <v>8316</v>
      </c>
      <c r="S4038" s="16">
        <f t="shared" si="254"/>
        <v>41804.937083333331</v>
      </c>
      <c r="T4038">
        <f t="shared" si="255"/>
        <v>2014</v>
      </c>
    </row>
    <row r="4039" spans="1:20" ht="49" x14ac:dyDescent="0.25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>
        <f t="shared" si="255"/>
        <v>2016</v>
      </c>
    </row>
    <row r="4040" spans="1:20" ht="49" x14ac:dyDescent="0.25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>
        <f t="shared" si="255"/>
        <v>2014</v>
      </c>
    </row>
    <row r="4041" spans="1:20" ht="33" x14ac:dyDescent="0.25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>
        <f t="shared" si="255"/>
        <v>2015</v>
      </c>
    </row>
    <row r="4042" spans="1:20" ht="49" x14ac:dyDescent="0.25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>
        <f t="shared" si="255"/>
        <v>2015</v>
      </c>
    </row>
    <row r="4043" spans="1:20" ht="33" x14ac:dyDescent="0.25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>
        <f t="shared" si="255"/>
        <v>2016</v>
      </c>
    </row>
    <row r="4044" spans="1:20" ht="49" x14ac:dyDescent="0.25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>
        <f t="shared" si="255"/>
        <v>2014</v>
      </c>
    </row>
    <row r="4045" spans="1:20" ht="49" x14ac:dyDescent="0.25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>
        <f t="shared" si="255"/>
        <v>2014</v>
      </c>
    </row>
    <row r="4046" spans="1:20" ht="49" x14ac:dyDescent="0.25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>
        <f t="shared" si="255"/>
        <v>2015</v>
      </c>
    </row>
    <row r="4047" spans="1:20" ht="49" x14ac:dyDescent="0.25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>
        <f t="shared" si="255"/>
        <v>2014</v>
      </c>
    </row>
    <row r="4048" spans="1:20" ht="49" x14ac:dyDescent="0.25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38.333300000000001</v>
      </c>
      <c r="Q4048" s="11" t="s">
        <v>8315</v>
      </c>
      <c r="R4048" t="s">
        <v>8316</v>
      </c>
      <c r="S4048" s="16">
        <f t="shared" si="254"/>
        <v>41904.650578703702</v>
      </c>
      <c r="T4048">
        <f t="shared" si="255"/>
        <v>2014</v>
      </c>
    </row>
    <row r="4049" spans="1:20" ht="49" x14ac:dyDescent="0.25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>
        <f t="shared" si="255"/>
        <v>2014</v>
      </c>
    </row>
    <row r="4050" spans="1:20" ht="49" x14ac:dyDescent="0.25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32.978000000000002</v>
      </c>
      <c r="Q4050" s="11" t="s">
        <v>8315</v>
      </c>
      <c r="R4050" t="s">
        <v>8316</v>
      </c>
      <c r="S4050" s="16">
        <f t="shared" si="254"/>
        <v>42436.509108796294</v>
      </c>
      <c r="T4050">
        <f t="shared" si="255"/>
        <v>2016</v>
      </c>
    </row>
    <row r="4051" spans="1:20" ht="49" x14ac:dyDescent="0.25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>
        <f t="shared" si="255"/>
        <v>2015</v>
      </c>
    </row>
    <row r="4052" spans="1:20" ht="49" x14ac:dyDescent="0.25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>
        <f t="shared" si="255"/>
        <v>2014</v>
      </c>
    </row>
    <row r="4053" spans="1:20" ht="49" x14ac:dyDescent="0.25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>
        <f t="shared" si="255"/>
        <v>2014</v>
      </c>
    </row>
    <row r="4054" spans="1:20" ht="65" x14ac:dyDescent="0.25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86.615399999999994</v>
      </c>
      <c r="Q4054" s="11" t="s">
        <v>8315</v>
      </c>
      <c r="R4054" t="s">
        <v>8316</v>
      </c>
      <c r="S4054" s="16">
        <f t="shared" si="254"/>
        <v>41865.878657407404</v>
      </c>
      <c r="T4054">
        <f t="shared" si="255"/>
        <v>2014</v>
      </c>
    </row>
    <row r="4055" spans="1:20" ht="49" x14ac:dyDescent="0.25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>
        <f t="shared" si="255"/>
        <v>2014</v>
      </c>
    </row>
    <row r="4056" spans="1:20" ht="49" x14ac:dyDescent="0.25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>
        <f t="shared" si="255"/>
        <v>2016</v>
      </c>
    </row>
    <row r="4057" spans="1:20" ht="49" x14ac:dyDescent="0.25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41.952399999999997</v>
      </c>
      <c r="Q4057" s="11" t="s">
        <v>8315</v>
      </c>
      <c r="R4057" t="s">
        <v>8316</v>
      </c>
      <c r="S4057" s="16">
        <f t="shared" si="254"/>
        <v>41779.648506944446</v>
      </c>
      <c r="T4057">
        <f t="shared" si="255"/>
        <v>2014</v>
      </c>
    </row>
    <row r="4058" spans="1:20" ht="49" x14ac:dyDescent="0.25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88.333299999999994</v>
      </c>
      <c r="Q4058" s="11" t="s">
        <v>8315</v>
      </c>
      <c r="R4058" t="s">
        <v>8316</v>
      </c>
      <c r="S4058" s="16">
        <f t="shared" si="254"/>
        <v>42534.933321759265</v>
      </c>
      <c r="T4058">
        <f t="shared" si="255"/>
        <v>2016</v>
      </c>
    </row>
    <row r="4059" spans="1:20" ht="49" x14ac:dyDescent="0.25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129.16669999999999</v>
      </c>
      <c r="Q4059" s="11" t="s">
        <v>8315</v>
      </c>
      <c r="R4059" t="s">
        <v>8316</v>
      </c>
      <c r="S4059" s="16">
        <f t="shared" si="254"/>
        <v>42310.968518518523</v>
      </c>
      <c r="T4059">
        <f t="shared" si="255"/>
        <v>2015</v>
      </c>
    </row>
    <row r="4060" spans="1:20" ht="49" x14ac:dyDescent="0.25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>
        <f t="shared" si="255"/>
        <v>2016</v>
      </c>
    </row>
    <row r="4061" spans="1:20" ht="49" x14ac:dyDescent="0.25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35.714300000000001</v>
      </c>
      <c r="Q4061" s="11" t="s">
        <v>8315</v>
      </c>
      <c r="R4061" t="s">
        <v>8316</v>
      </c>
      <c r="S4061" s="16">
        <f t="shared" si="254"/>
        <v>41866.640648148146</v>
      </c>
      <c r="T4061">
        <f t="shared" si="255"/>
        <v>2014</v>
      </c>
    </row>
    <row r="4062" spans="1:20" ht="49" x14ac:dyDescent="0.25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>
        <f t="shared" si="255"/>
        <v>2014</v>
      </c>
    </row>
    <row r="4063" spans="1:20" ht="33" x14ac:dyDescent="0.25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>
        <f t="shared" si="255"/>
        <v>2016</v>
      </c>
    </row>
    <row r="4064" spans="1:20" ht="49" x14ac:dyDescent="0.25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163.33330000000001</v>
      </c>
      <c r="Q4064" s="11" t="s">
        <v>8315</v>
      </c>
      <c r="R4064" t="s">
        <v>8316</v>
      </c>
      <c r="S4064" s="16">
        <f t="shared" si="254"/>
        <v>42523.739212962959</v>
      </c>
      <c r="T4064">
        <f t="shared" si="255"/>
        <v>2016</v>
      </c>
    </row>
    <row r="4065" spans="1:20" ht="49" x14ac:dyDescent="0.25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>
        <f t="shared" si="255"/>
        <v>2014</v>
      </c>
    </row>
    <row r="4066" spans="1:20" ht="49" x14ac:dyDescent="0.25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64.166700000000006</v>
      </c>
      <c r="Q4066" s="11" t="s">
        <v>8315</v>
      </c>
      <c r="R4066" t="s">
        <v>8316</v>
      </c>
      <c r="S4066" s="16">
        <f t="shared" si="254"/>
        <v>42093.588263888887</v>
      </c>
      <c r="T4066">
        <f t="shared" si="255"/>
        <v>2015</v>
      </c>
    </row>
    <row r="4067" spans="1:20" ht="33" x14ac:dyDescent="0.25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>
        <f t="shared" si="255"/>
        <v>2014</v>
      </c>
    </row>
    <row r="4068" spans="1:20" ht="49" x14ac:dyDescent="0.25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>
        <f t="shared" si="255"/>
        <v>2016</v>
      </c>
    </row>
    <row r="4069" spans="1:20" ht="49" x14ac:dyDescent="0.25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179.11760000000001</v>
      </c>
      <c r="Q4069" s="11" t="s">
        <v>8315</v>
      </c>
      <c r="R4069" t="s">
        <v>8316</v>
      </c>
      <c r="S4069" s="16">
        <f t="shared" si="254"/>
        <v>42235.117476851854</v>
      </c>
      <c r="T4069">
        <f t="shared" si="255"/>
        <v>2015</v>
      </c>
    </row>
    <row r="4070" spans="1:20" ht="33" x14ac:dyDescent="0.25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>
        <f t="shared" si="255"/>
        <v>2016</v>
      </c>
    </row>
    <row r="4071" spans="1:20" ht="49" x14ac:dyDescent="0.25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33.076900000000002</v>
      </c>
      <c r="Q4071" s="11" t="s">
        <v>8315</v>
      </c>
      <c r="R4071" t="s">
        <v>8316</v>
      </c>
      <c r="S4071" s="16">
        <f t="shared" si="254"/>
        <v>42022.661527777775</v>
      </c>
      <c r="T4071">
        <f t="shared" si="255"/>
        <v>2015</v>
      </c>
    </row>
    <row r="4072" spans="1:20" ht="33" x14ac:dyDescent="0.25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>
        <f t="shared" si="255"/>
        <v>2015</v>
      </c>
    </row>
    <row r="4073" spans="1:20" ht="49" x14ac:dyDescent="0.25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>
        <f t="shared" si="255"/>
        <v>2016</v>
      </c>
    </row>
    <row r="4074" spans="1:20" ht="49" x14ac:dyDescent="0.25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>
        <f t="shared" si="255"/>
        <v>2014</v>
      </c>
    </row>
    <row r="4075" spans="1:20" ht="49" x14ac:dyDescent="0.25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>
        <f t="shared" si="255"/>
        <v>2015</v>
      </c>
    </row>
    <row r="4076" spans="1:20" ht="49" x14ac:dyDescent="0.25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>
        <f t="shared" si="255"/>
        <v>2015</v>
      </c>
    </row>
    <row r="4077" spans="1:20" ht="49" x14ac:dyDescent="0.25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44.307699999999997</v>
      </c>
      <c r="Q4077" s="11" t="s">
        <v>8315</v>
      </c>
      <c r="R4077" t="s">
        <v>8316</v>
      </c>
      <c r="S4077" s="16">
        <f t="shared" si="254"/>
        <v>41779.045937499999</v>
      </c>
      <c r="T4077">
        <f t="shared" si="255"/>
        <v>2014</v>
      </c>
    </row>
    <row r="4078" spans="1:20" ht="49" x14ac:dyDescent="0.25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>
        <f t="shared" si="255"/>
        <v>2014</v>
      </c>
    </row>
    <row r="4079" spans="1:20" ht="49" x14ac:dyDescent="0.25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>
        <f t="shared" si="255"/>
        <v>2016</v>
      </c>
    </row>
    <row r="4080" spans="1:20" ht="49" x14ac:dyDescent="0.25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>
        <f t="shared" si="255"/>
        <v>2016</v>
      </c>
    </row>
    <row r="4081" spans="1:20" ht="49" x14ac:dyDescent="0.25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>
        <f t="shared" si="255"/>
        <v>2016</v>
      </c>
    </row>
    <row r="4082" spans="1:20" ht="49" x14ac:dyDescent="0.25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>
        <f t="shared" si="255"/>
        <v>2016</v>
      </c>
    </row>
    <row r="4083" spans="1:20" ht="49" x14ac:dyDescent="0.25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29.166699999999999</v>
      </c>
      <c r="Q4083" s="11" t="s">
        <v>8315</v>
      </c>
      <c r="R4083" t="s">
        <v>8316</v>
      </c>
      <c r="S4083" s="16">
        <f t="shared" si="254"/>
        <v>42041.581307870365</v>
      </c>
      <c r="T4083">
        <f t="shared" si="255"/>
        <v>2015</v>
      </c>
    </row>
    <row r="4084" spans="1:20" ht="49" x14ac:dyDescent="0.25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>
        <f t="shared" si="255"/>
        <v>2015</v>
      </c>
    </row>
    <row r="4085" spans="1:20" ht="49" x14ac:dyDescent="0.25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>
        <f t="shared" si="255"/>
        <v>2015</v>
      </c>
    </row>
    <row r="4086" spans="1:20" ht="49" x14ac:dyDescent="0.25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>
        <f t="shared" si="255"/>
        <v>2016</v>
      </c>
    </row>
    <row r="4087" spans="1:20" ht="49" x14ac:dyDescent="0.25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>
        <f t="shared" si="255"/>
        <v>2015</v>
      </c>
    </row>
    <row r="4088" spans="1:20" ht="49" x14ac:dyDescent="0.25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>
        <f t="shared" si="255"/>
        <v>2015</v>
      </c>
    </row>
    <row r="4089" spans="1:20" ht="17" x14ac:dyDescent="0.25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>
        <f t="shared" si="255"/>
        <v>2016</v>
      </c>
    </row>
    <row r="4090" spans="1:20" ht="49" x14ac:dyDescent="0.25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>
        <f t="shared" si="255"/>
        <v>2014</v>
      </c>
    </row>
    <row r="4091" spans="1:20" ht="49" x14ac:dyDescent="0.25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>
        <f t="shared" si="255"/>
        <v>2015</v>
      </c>
    </row>
    <row r="4092" spans="1:20" ht="49" x14ac:dyDescent="0.25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10.666700000000001</v>
      </c>
      <c r="Q4092" s="11" t="s">
        <v>8315</v>
      </c>
      <c r="R4092" t="s">
        <v>8316</v>
      </c>
      <c r="S4092" s="16">
        <f t="shared" si="254"/>
        <v>42209.67288194444</v>
      </c>
      <c r="T4092">
        <f t="shared" si="255"/>
        <v>2015</v>
      </c>
    </row>
    <row r="4093" spans="1:20" ht="49" x14ac:dyDescent="0.25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>
        <f t="shared" si="255"/>
        <v>2014</v>
      </c>
    </row>
    <row r="4094" spans="1:20" ht="49" x14ac:dyDescent="0.25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>
        <f t="shared" si="255"/>
        <v>2015</v>
      </c>
    </row>
    <row r="4095" spans="1:20" ht="49" x14ac:dyDescent="0.25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>
        <f t="shared" si="255"/>
        <v>2015</v>
      </c>
    </row>
    <row r="4096" spans="1:20" ht="49" x14ac:dyDescent="0.25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>
        <f t="shared" si="255"/>
        <v>2014</v>
      </c>
    </row>
    <row r="4097" spans="1:20" ht="33" x14ac:dyDescent="0.25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>
        <f t="shared" si="255"/>
        <v>2016</v>
      </c>
    </row>
    <row r="4098" spans="1:20" ht="49" x14ac:dyDescent="0.25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IFERROR(ROUND(E4098/L4098,4),0)</f>
        <v>80</v>
      </c>
      <c r="Q4098" s="11" t="s">
        <v>8315</v>
      </c>
      <c r="R4098" t="s">
        <v>8316</v>
      </c>
      <c r="S4098" s="16">
        <f t="shared" ref="S4098:S4115" si="258">(((J4098/60)/60)/24)+DATE(1970,1,1)</f>
        <v>42750.530312499999</v>
      </c>
      <c r="T4098">
        <f t="shared" si="255"/>
        <v>2017</v>
      </c>
    </row>
    <row r="4099" spans="1:20" ht="49" x14ac:dyDescent="0.25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6">
        <f t="shared" si="258"/>
        <v>42344.824502314819</v>
      </c>
      <c r="T4099">
        <f t="shared" ref="T4099:T4115" si="259">YEAR(S4099)</f>
        <v>2015</v>
      </c>
    </row>
    <row r="4100" spans="1:20" ht="49" x14ac:dyDescent="0.25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>
        <f t="shared" si="259"/>
        <v>2016</v>
      </c>
    </row>
    <row r="4101" spans="1:20" ht="49" x14ac:dyDescent="0.25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>
        <f t="shared" si="259"/>
        <v>2016</v>
      </c>
    </row>
    <row r="4102" spans="1:20" ht="33" x14ac:dyDescent="0.25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>
        <f t="shared" si="259"/>
        <v>2014</v>
      </c>
    </row>
    <row r="4103" spans="1:20" ht="49" x14ac:dyDescent="0.25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>
        <f t="shared" si="259"/>
        <v>2016</v>
      </c>
    </row>
    <row r="4104" spans="1:20" ht="49" x14ac:dyDescent="0.25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22.833300000000001</v>
      </c>
      <c r="Q4104" s="11" t="s">
        <v>8315</v>
      </c>
      <c r="R4104" t="s">
        <v>8316</v>
      </c>
      <c r="S4104" s="16">
        <f t="shared" si="258"/>
        <v>42475.848067129627</v>
      </c>
      <c r="T4104">
        <f t="shared" si="259"/>
        <v>2016</v>
      </c>
    </row>
    <row r="4105" spans="1:20" ht="49" x14ac:dyDescent="0.25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16.666699999999999</v>
      </c>
      <c r="Q4105" s="11" t="s">
        <v>8315</v>
      </c>
      <c r="R4105" t="s">
        <v>8316</v>
      </c>
      <c r="S4105" s="16">
        <f t="shared" si="258"/>
        <v>42188.83293981482</v>
      </c>
      <c r="T4105">
        <f t="shared" si="259"/>
        <v>2015</v>
      </c>
    </row>
    <row r="4106" spans="1:20" ht="49" x14ac:dyDescent="0.25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45.785699999999999</v>
      </c>
      <c r="Q4106" s="11" t="s">
        <v>8315</v>
      </c>
      <c r="R4106" t="s">
        <v>8316</v>
      </c>
      <c r="S4106" s="16">
        <f t="shared" si="258"/>
        <v>42640.278171296297</v>
      </c>
      <c r="T4106">
        <f t="shared" si="259"/>
        <v>2016</v>
      </c>
    </row>
    <row r="4107" spans="1:20" ht="49" x14ac:dyDescent="0.25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383.33330000000001</v>
      </c>
      <c r="Q4107" s="11" t="s">
        <v>8315</v>
      </c>
      <c r="R4107" t="s">
        <v>8316</v>
      </c>
      <c r="S4107" s="16">
        <f t="shared" si="258"/>
        <v>42697.010520833333</v>
      </c>
      <c r="T4107">
        <f t="shared" si="259"/>
        <v>2016</v>
      </c>
    </row>
    <row r="4108" spans="1:20" ht="49" x14ac:dyDescent="0.25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106.9697</v>
      </c>
      <c r="Q4108" s="11" t="s">
        <v>8315</v>
      </c>
      <c r="R4108" t="s">
        <v>8316</v>
      </c>
      <c r="S4108" s="16">
        <f t="shared" si="258"/>
        <v>42053.049375000002</v>
      </c>
      <c r="T4108">
        <f t="shared" si="259"/>
        <v>2015</v>
      </c>
    </row>
    <row r="4109" spans="1:20" ht="49" x14ac:dyDescent="0.25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>
        <f t="shared" si="259"/>
        <v>2014</v>
      </c>
    </row>
    <row r="4110" spans="1:20" ht="49" x14ac:dyDescent="0.25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>
        <f t="shared" si="259"/>
        <v>2017</v>
      </c>
    </row>
    <row r="4111" spans="1:20" ht="49" x14ac:dyDescent="0.25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>
        <f t="shared" si="259"/>
        <v>2015</v>
      </c>
    </row>
    <row r="4112" spans="1:20" ht="49" x14ac:dyDescent="0.25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14.333299999999999</v>
      </c>
      <c r="Q4112" s="11" t="s">
        <v>8315</v>
      </c>
      <c r="R4112" t="s">
        <v>8316</v>
      </c>
      <c r="S4112" s="16">
        <f t="shared" si="258"/>
        <v>42512.626747685179</v>
      </c>
      <c r="T4112">
        <f t="shared" si="259"/>
        <v>2016</v>
      </c>
    </row>
    <row r="4113" spans="1:20" ht="49" x14ac:dyDescent="0.25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15.666700000000001</v>
      </c>
      <c r="Q4113" s="11" t="s">
        <v>8315</v>
      </c>
      <c r="R4113" t="s">
        <v>8316</v>
      </c>
      <c r="S4113" s="16">
        <f t="shared" si="258"/>
        <v>42029.135879629626</v>
      </c>
      <c r="T4113">
        <f t="shared" si="259"/>
        <v>2015</v>
      </c>
    </row>
    <row r="4114" spans="1:20" ht="49" x14ac:dyDescent="0.25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>
        <f t="shared" si="259"/>
        <v>2016</v>
      </c>
    </row>
    <row r="4115" spans="1:20" ht="49" x14ac:dyDescent="0.25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>
        <f t="shared" si="259"/>
        <v>2015</v>
      </c>
    </row>
  </sheetData>
  <autoFilter ref="A1:S4115" xr:uid="{00000000-0001-0000-0000-000000000000}">
    <sortState xmlns:xlrd2="http://schemas.microsoft.com/office/spreadsheetml/2017/richdata2" ref="A2:S4115">
      <sortCondition ref="A1:A4115"/>
    </sortState>
  </autoFilter>
  <conditionalFormatting sqref="F1:F1048576">
    <cfRule type="containsText" dxfId="11" priority="2" operator="containsText" text="canceled">
      <formula>NOT(ISERROR(SEARCH("canceled",F1)))</formula>
    </cfRule>
    <cfRule type="cellIs" dxfId="10" priority="4" operator="equal">
      <formula>"failed"</formula>
    </cfRule>
    <cfRule type="cellIs" dxfId="9" priority="5" operator="equal">
      <formula>"Successful"</formula>
    </cfRule>
    <cfRule type="containsText" dxfId="8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BC9E-2F8F-6844-B260-4314363DC1C1}">
  <dimension ref="A1:F6"/>
  <sheetViews>
    <sheetView topLeftCell="A2"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FC9CD-2874-1044-B888-663D83847355}">
  <dimension ref="A1:E7"/>
  <sheetViews>
    <sheetView topLeftCell="A2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A0405-1C7F-1945-8074-09DE21EF8B4F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F471C-A376-E041-84B8-E74BCBF62818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33.6640625" style="7" customWidth="1"/>
    <col min="2" max="2" width="113" bestFit="1" customWidth="1"/>
  </cols>
  <sheetData>
    <row r="1" spans="1:4" ht="16" x14ac:dyDescent="0.2">
      <c r="A1" s="6" t="s">
        <v>8379</v>
      </c>
      <c r="B1" t="s">
        <v>8380</v>
      </c>
      <c r="C1" t="s">
        <v>8381</v>
      </c>
      <c r="D1" t="s">
        <v>8382</v>
      </c>
    </row>
    <row r="2" spans="1:4" ht="17" x14ac:dyDescent="0.25">
      <c r="A2" s="7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</row>
    <row r="3" spans="1:4" ht="17" x14ac:dyDescent="0.25">
      <c r="A3" s="7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</row>
    <row r="4" spans="1:4" ht="17" x14ac:dyDescent="0.25">
      <c r="A4" s="7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</row>
    <row r="5" spans="1:4" ht="17" x14ac:dyDescent="0.25">
      <c r="A5" s="7" t="s">
        <v>3329</v>
      </c>
      <c r="B5" s="1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</row>
    <row r="6" spans="1:4" ht="17" x14ac:dyDescent="0.25">
      <c r="A6" s="7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5EE03-CF1D-6949-A609-926C84089E7F}">
  <dimension ref="A1:S413"/>
  <sheetViews>
    <sheetView workbookViewId="0">
      <selection activeCell="B1" sqref="B1"/>
    </sheetView>
  </sheetViews>
  <sheetFormatPr baseColWidth="10" defaultRowHeight="15" x14ac:dyDescent="0.2"/>
  <cols>
    <col min="2" max="2" width="28.1640625" customWidth="1"/>
    <col min="3" max="3" width="43.33203125" customWidth="1"/>
  </cols>
  <sheetData>
    <row r="1" spans="1:19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49" x14ac:dyDescent="0.25">
      <c r="A2">
        <v>521</v>
      </c>
      <c r="B2" s="7" t="s">
        <v>522</v>
      </c>
      <c r="C2" s="3" t="s">
        <v>4631</v>
      </c>
      <c r="D2" s="9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93.428600000000003</v>
      </c>
      <c r="Q2" s="11" t="s">
        <v>8315</v>
      </c>
      <c r="R2" t="s">
        <v>8316</v>
      </c>
      <c r="S2" s="16">
        <v>42646.092812499999</v>
      </c>
    </row>
    <row r="3" spans="1:19" ht="33" x14ac:dyDescent="0.25">
      <c r="A3">
        <v>522</v>
      </c>
      <c r="B3" s="7" t="s">
        <v>523</v>
      </c>
      <c r="C3" s="3" t="s">
        <v>4632</v>
      </c>
      <c r="D3" s="9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110.96769999999999</v>
      </c>
      <c r="Q3" s="11" t="s">
        <v>8315</v>
      </c>
      <c r="R3" t="s">
        <v>8316</v>
      </c>
      <c r="S3" s="16">
        <v>42430.040798611109</v>
      </c>
    </row>
    <row r="4" spans="1:19" ht="49" x14ac:dyDescent="0.25">
      <c r="A4">
        <v>523</v>
      </c>
      <c r="B4" s="7" t="s">
        <v>524</v>
      </c>
      <c r="C4" s="3" t="s">
        <v>4633</v>
      </c>
      <c r="D4" s="9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71.785700000000006</v>
      </c>
      <c r="Q4" s="11" t="s">
        <v>8315</v>
      </c>
      <c r="R4" t="s">
        <v>8316</v>
      </c>
      <c r="S4" s="16">
        <v>42238.13282407407</v>
      </c>
    </row>
    <row r="5" spans="1:19" ht="49" x14ac:dyDescent="0.25">
      <c r="A5">
        <v>525</v>
      </c>
      <c r="B5" s="7" t="s">
        <v>526</v>
      </c>
      <c r="C5" s="3" t="s">
        <v>4635</v>
      </c>
      <c r="D5" s="9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</row>
    <row r="6" spans="1:19" ht="49" x14ac:dyDescent="0.25">
      <c r="A6">
        <v>527</v>
      </c>
      <c r="B6" s="7" t="s">
        <v>528</v>
      </c>
      <c r="C6" s="3" t="s">
        <v>4637</v>
      </c>
      <c r="D6" s="9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63.829099999999997</v>
      </c>
      <c r="Q6" s="11" t="s">
        <v>8315</v>
      </c>
      <c r="R6" t="s">
        <v>8316</v>
      </c>
      <c r="S6" s="16">
        <v>42753.205625000002</v>
      </c>
    </row>
    <row r="7" spans="1:19" ht="17" x14ac:dyDescent="0.25">
      <c r="A7">
        <v>528</v>
      </c>
      <c r="B7" s="7" t="s">
        <v>529</v>
      </c>
      <c r="C7" s="3" t="s">
        <v>4638</v>
      </c>
      <c r="D7" s="9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44.333300000000001</v>
      </c>
      <c r="Q7" s="11" t="s">
        <v>8315</v>
      </c>
      <c r="R7" t="s">
        <v>8316</v>
      </c>
      <c r="S7" s="16">
        <v>42155.920219907406</v>
      </c>
    </row>
    <row r="8" spans="1:19" ht="49" x14ac:dyDescent="0.25">
      <c r="A8">
        <v>530</v>
      </c>
      <c r="B8" s="7" t="s">
        <v>531</v>
      </c>
      <c r="C8" s="3" t="s">
        <v>4640</v>
      </c>
      <c r="D8" s="9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126.5517</v>
      </c>
      <c r="Q8" s="11" t="s">
        <v>8315</v>
      </c>
      <c r="R8" t="s">
        <v>8316</v>
      </c>
      <c r="S8" s="16">
        <v>42157.591064814813</v>
      </c>
    </row>
    <row r="9" spans="1:19" ht="49" x14ac:dyDescent="0.25">
      <c r="A9">
        <v>531</v>
      </c>
      <c r="B9" s="7" t="s">
        <v>532</v>
      </c>
      <c r="C9" s="3" t="s">
        <v>4641</v>
      </c>
      <c r="D9" s="9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129.03229999999999</v>
      </c>
      <c r="Q9" s="11" t="s">
        <v>8315</v>
      </c>
      <c r="R9" t="s">
        <v>8316</v>
      </c>
      <c r="S9" s="16">
        <v>42676.065150462964</v>
      </c>
    </row>
    <row r="10" spans="1:19" ht="49" x14ac:dyDescent="0.25">
      <c r="A10">
        <v>532</v>
      </c>
      <c r="B10" s="7" t="s">
        <v>533</v>
      </c>
      <c r="C10" s="3" t="s">
        <v>4642</v>
      </c>
      <c r="D10" s="9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71.242800000000003</v>
      </c>
      <c r="Q10" s="11" t="s">
        <v>8315</v>
      </c>
      <c r="R10" t="s">
        <v>8316</v>
      </c>
      <c r="S10" s="16">
        <v>42473.007037037038</v>
      </c>
    </row>
    <row r="11" spans="1:19" ht="49" x14ac:dyDescent="0.25">
      <c r="A11">
        <v>537</v>
      </c>
      <c r="B11" s="7" t="s">
        <v>538</v>
      </c>
      <c r="C11" s="3" t="s">
        <v>4647</v>
      </c>
      <c r="D11" s="9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40.847499999999997</v>
      </c>
      <c r="Q11" s="11" t="s">
        <v>8315</v>
      </c>
      <c r="R11" t="s">
        <v>8316</v>
      </c>
      <c r="S11" s="16">
        <v>42282.768414351856</v>
      </c>
    </row>
    <row r="12" spans="1:19" ht="49" x14ac:dyDescent="0.25">
      <c r="A12">
        <v>538</v>
      </c>
      <c r="B12" s="7" t="s">
        <v>539</v>
      </c>
      <c r="C12" s="3" t="s">
        <v>4648</v>
      </c>
      <c r="D12" s="9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252.01669999999999</v>
      </c>
      <c r="Q12" s="11" t="s">
        <v>8315</v>
      </c>
      <c r="R12" t="s">
        <v>8316</v>
      </c>
      <c r="S12" s="16">
        <v>42473.794710648144</v>
      </c>
    </row>
    <row r="13" spans="1:19" ht="49" x14ac:dyDescent="0.25">
      <c r="A13">
        <v>1284</v>
      </c>
      <c r="B13" s="7" t="s">
        <v>1285</v>
      </c>
      <c r="C13" s="3" t="s">
        <v>5394</v>
      </c>
      <c r="D13" s="9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65.161299999999997</v>
      </c>
      <c r="Q13" s="11" t="s">
        <v>8315</v>
      </c>
      <c r="R13" t="s">
        <v>8316</v>
      </c>
      <c r="S13" s="16">
        <v>42712.23474537037</v>
      </c>
    </row>
    <row r="14" spans="1:19" ht="49" x14ac:dyDescent="0.25">
      <c r="A14">
        <v>1288</v>
      </c>
      <c r="B14" s="7" t="s">
        <v>1289</v>
      </c>
      <c r="C14" s="3" t="s">
        <v>5398</v>
      </c>
      <c r="D14" s="9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65.868899999999996</v>
      </c>
      <c r="Q14" s="11" t="s">
        <v>8315</v>
      </c>
      <c r="R14" t="s">
        <v>8316</v>
      </c>
      <c r="S14" s="16">
        <v>42561.154664351852</v>
      </c>
    </row>
    <row r="15" spans="1:19" ht="33" x14ac:dyDescent="0.25">
      <c r="A15">
        <v>1289</v>
      </c>
      <c r="B15" s="7" t="s">
        <v>1290</v>
      </c>
      <c r="C15" s="3" t="s">
        <v>5399</v>
      </c>
      <c r="D15" s="9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36.076900000000002</v>
      </c>
      <c r="Q15" s="11" t="s">
        <v>8315</v>
      </c>
      <c r="R15" t="s">
        <v>8316</v>
      </c>
      <c r="S15" s="16">
        <v>42709.134780092587</v>
      </c>
    </row>
    <row r="16" spans="1:19" ht="33" x14ac:dyDescent="0.25">
      <c r="A16">
        <v>1290</v>
      </c>
      <c r="B16" s="7" t="s">
        <v>1291</v>
      </c>
      <c r="C16" s="3" t="s">
        <v>5400</v>
      </c>
      <c r="D16" s="9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44.186</v>
      </c>
      <c r="Q16" s="11" t="s">
        <v>8315</v>
      </c>
      <c r="R16" t="s">
        <v>8316</v>
      </c>
      <c r="S16" s="16">
        <v>42086.614942129629</v>
      </c>
    </row>
    <row r="17" spans="1:19" ht="49" x14ac:dyDescent="0.25">
      <c r="A17">
        <v>1291</v>
      </c>
      <c r="B17" s="7" t="s">
        <v>1292</v>
      </c>
      <c r="C17" s="3" t="s">
        <v>5401</v>
      </c>
      <c r="D17" s="9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104.0714</v>
      </c>
      <c r="Q17" s="11" t="s">
        <v>8315</v>
      </c>
      <c r="R17" t="s">
        <v>8316</v>
      </c>
      <c r="S17" s="16">
        <v>42064.652673611112</v>
      </c>
    </row>
    <row r="18" spans="1:19" ht="49" x14ac:dyDescent="0.25">
      <c r="A18">
        <v>1293</v>
      </c>
      <c r="B18" s="7" t="s">
        <v>1294</v>
      </c>
      <c r="C18" s="3" t="s">
        <v>5403</v>
      </c>
      <c r="D18" s="9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127.79170000000001</v>
      </c>
      <c r="Q18" s="11" t="s">
        <v>8315</v>
      </c>
      <c r="R18" t="s">
        <v>8316</v>
      </c>
      <c r="S18" s="16">
        <v>42292.701053240744</v>
      </c>
    </row>
    <row r="19" spans="1:19" ht="49" x14ac:dyDescent="0.25">
      <c r="A19">
        <v>1297</v>
      </c>
      <c r="B19" s="7" t="s">
        <v>1298</v>
      </c>
      <c r="C19" s="3" t="s">
        <v>5407</v>
      </c>
      <c r="D19" s="9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92.037800000000004</v>
      </c>
      <c r="Q19" s="11" t="s">
        <v>8315</v>
      </c>
      <c r="R19" t="s">
        <v>8316</v>
      </c>
      <c r="S19" s="16">
        <v>42461.747199074074</v>
      </c>
    </row>
    <row r="20" spans="1:19" ht="33" x14ac:dyDescent="0.25">
      <c r="A20">
        <v>1299</v>
      </c>
      <c r="B20" s="7" t="s">
        <v>1300</v>
      </c>
      <c r="C20" s="3" t="s">
        <v>5409</v>
      </c>
      <c r="D20" s="9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135.625</v>
      </c>
      <c r="Q20" s="11" t="s">
        <v>8315</v>
      </c>
      <c r="R20" t="s">
        <v>8316</v>
      </c>
      <c r="S20" s="16">
        <v>42169.814340277779</v>
      </c>
    </row>
    <row r="21" spans="1:19" ht="49" x14ac:dyDescent="0.25">
      <c r="A21">
        <v>1300</v>
      </c>
      <c r="B21" s="7" t="s">
        <v>1301</v>
      </c>
      <c r="C21" s="3" t="s">
        <v>5410</v>
      </c>
      <c r="D21" s="9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</row>
    <row r="22" spans="1:19" ht="49" x14ac:dyDescent="0.25">
      <c r="A22">
        <v>1301</v>
      </c>
      <c r="B22" s="7" t="s">
        <v>1302</v>
      </c>
      <c r="C22" s="3" t="s">
        <v>5411</v>
      </c>
      <c r="D22" s="9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70.862099999999998</v>
      </c>
      <c r="Q22" s="11" t="s">
        <v>8315</v>
      </c>
      <c r="R22" t="s">
        <v>8316</v>
      </c>
      <c r="S22" s="16">
        <v>42195.749745370369</v>
      </c>
    </row>
    <row r="23" spans="1:19" ht="33" x14ac:dyDescent="0.25">
      <c r="A23">
        <v>1302</v>
      </c>
      <c r="B23" s="7" t="s">
        <v>1303</v>
      </c>
      <c r="C23" s="3" t="s">
        <v>5412</v>
      </c>
      <c r="D23" s="9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</row>
    <row r="24" spans="1:19" ht="33" x14ac:dyDescent="0.25">
      <c r="A24">
        <v>2781</v>
      </c>
      <c r="B24" s="7" t="s">
        <v>2781</v>
      </c>
      <c r="C24" s="3" t="s">
        <v>6891</v>
      </c>
      <c r="D24" s="9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</row>
    <row r="25" spans="1:19" ht="33" x14ac:dyDescent="0.25">
      <c r="A25">
        <v>2782</v>
      </c>
      <c r="B25" s="7" t="s">
        <v>2782</v>
      </c>
      <c r="C25" s="3" t="s">
        <v>6892</v>
      </c>
      <c r="D25" s="9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66.666700000000006</v>
      </c>
      <c r="Q25" s="11" t="s">
        <v>8315</v>
      </c>
      <c r="R25" t="s">
        <v>8316</v>
      </c>
      <c r="S25" s="16">
        <v>42026.924976851849</v>
      </c>
    </row>
    <row r="26" spans="1:19" ht="33" x14ac:dyDescent="0.25">
      <c r="A26">
        <v>2784</v>
      </c>
      <c r="B26" s="7" t="s">
        <v>2784</v>
      </c>
      <c r="C26" s="3" t="s">
        <v>6894</v>
      </c>
      <c r="D26" s="9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66.111099999999993</v>
      </c>
      <c r="Q26" s="11" t="s">
        <v>8315</v>
      </c>
      <c r="R26" t="s">
        <v>8316</v>
      </c>
      <c r="S26" s="16">
        <v>41920.787534722222</v>
      </c>
    </row>
    <row r="27" spans="1:19" ht="33" x14ac:dyDescent="0.25">
      <c r="A27">
        <v>2785</v>
      </c>
      <c r="B27" s="7" t="s">
        <v>2785</v>
      </c>
      <c r="C27" s="3" t="s">
        <v>6895</v>
      </c>
      <c r="D27" s="9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36.859200000000001</v>
      </c>
      <c r="Q27" s="11" t="s">
        <v>8315</v>
      </c>
      <c r="R27" t="s">
        <v>8316</v>
      </c>
      <c r="S27" s="16">
        <v>42558.189432870371</v>
      </c>
    </row>
    <row r="28" spans="1:19" ht="49" x14ac:dyDescent="0.25">
      <c r="A28">
        <v>2787</v>
      </c>
      <c r="B28" s="7" t="s">
        <v>2787</v>
      </c>
      <c r="C28" s="3" t="s">
        <v>6897</v>
      </c>
      <c r="D28" s="9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</row>
    <row r="29" spans="1:19" ht="33" x14ac:dyDescent="0.25">
      <c r="A29">
        <v>2788</v>
      </c>
      <c r="B29" s="7" t="s">
        <v>2788</v>
      </c>
      <c r="C29" s="3" t="s">
        <v>6898</v>
      </c>
      <c r="D29" s="9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</row>
    <row r="30" spans="1:19" ht="33" x14ac:dyDescent="0.25">
      <c r="A30">
        <v>2789</v>
      </c>
      <c r="B30" s="7" t="s">
        <v>2789</v>
      </c>
      <c r="C30" s="3" t="s">
        <v>6899</v>
      </c>
      <c r="D30" s="9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126.45829999999999</v>
      </c>
      <c r="Q30" s="11" t="s">
        <v>8315</v>
      </c>
      <c r="R30" t="s">
        <v>8316</v>
      </c>
      <c r="S30" s="16">
        <v>42056.013124999998</v>
      </c>
    </row>
    <row r="31" spans="1:19" ht="49" x14ac:dyDescent="0.25">
      <c r="A31">
        <v>2790</v>
      </c>
      <c r="B31" s="7" t="s">
        <v>2790</v>
      </c>
      <c r="C31" s="3" t="s">
        <v>6900</v>
      </c>
      <c r="D31" s="9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47.878799999999998</v>
      </c>
      <c r="Q31" s="11" t="s">
        <v>8315</v>
      </c>
      <c r="R31" t="s">
        <v>8316</v>
      </c>
      <c r="S31" s="16">
        <v>42016.938692129625</v>
      </c>
    </row>
    <row r="32" spans="1:19" ht="49" x14ac:dyDescent="0.25">
      <c r="A32">
        <v>2791</v>
      </c>
      <c r="B32" s="7" t="s">
        <v>2791</v>
      </c>
      <c r="C32" s="3" t="s">
        <v>6901</v>
      </c>
      <c r="D32" s="9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73.214299999999994</v>
      </c>
      <c r="Q32" s="11" t="s">
        <v>8315</v>
      </c>
      <c r="R32" t="s">
        <v>8316</v>
      </c>
      <c r="S32" s="16">
        <v>42591.899988425925</v>
      </c>
    </row>
    <row r="33" spans="1:19" ht="49" x14ac:dyDescent="0.25">
      <c r="A33">
        <v>2792</v>
      </c>
      <c r="B33" s="7" t="s">
        <v>2792</v>
      </c>
      <c r="C33" s="3" t="s">
        <v>6902</v>
      </c>
      <c r="D33" s="9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89.666700000000006</v>
      </c>
      <c r="Q33" s="11" t="s">
        <v>8315</v>
      </c>
      <c r="R33" t="s">
        <v>8316</v>
      </c>
      <c r="S33" s="16">
        <v>42183.231006944443</v>
      </c>
    </row>
    <row r="34" spans="1:19" ht="49" x14ac:dyDescent="0.25">
      <c r="A34">
        <v>2795</v>
      </c>
      <c r="B34" s="7" t="s">
        <v>2795</v>
      </c>
      <c r="C34" s="3" t="s">
        <v>6905</v>
      </c>
      <c r="D34" s="9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</row>
    <row r="35" spans="1:19" ht="49" x14ac:dyDescent="0.25">
      <c r="A35">
        <v>2803</v>
      </c>
      <c r="B35" s="7" t="s">
        <v>2803</v>
      </c>
      <c r="C35" s="3" t="s">
        <v>6913</v>
      </c>
      <c r="D35" s="9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90.744699999999995</v>
      </c>
      <c r="Q35" s="11" t="s">
        <v>8315</v>
      </c>
      <c r="R35" t="s">
        <v>8316</v>
      </c>
      <c r="S35" s="16">
        <v>42158.065694444449</v>
      </c>
    </row>
    <row r="36" spans="1:19" ht="17" x14ac:dyDescent="0.25">
      <c r="A36">
        <v>2807</v>
      </c>
      <c r="B36" s="7" t="s">
        <v>2807</v>
      </c>
      <c r="C36" s="3" t="s">
        <v>6917</v>
      </c>
      <c r="D36" s="9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67.741900000000001</v>
      </c>
      <c r="Q36" s="11" t="s">
        <v>8315</v>
      </c>
      <c r="R36" t="s">
        <v>8316</v>
      </c>
      <c r="S36" s="16">
        <v>42154.873124999998</v>
      </c>
    </row>
    <row r="37" spans="1:19" ht="49" x14ac:dyDescent="0.25">
      <c r="A37">
        <v>2808</v>
      </c>
      <c r="B37" s="7" t="s">
        <v>2808</v>
      </c>
      <c r="C37" s="3" t="s">
        <v>6918</v>
      </c>
      <c r="D37" s="9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65.376800000000003</v>
      </c>
      <c r="Q37" s="11" t="s">
        <v>8315</v>
      </c>
      <c r="R37" t="s">
        <v>8316</v>
      </c>
      <c r="S37" s="16">
        <v>42208.84646990741</v>
      </c>
    </row>
    <row r="38" spans="1:19" ht="49" x14ac:dyDescent="0.25">
      <c r="A38">
        <v>2809</v>
      </c>
      <c r="B38" s="7" t="s">
        <v>2809</v>
      </c>
      <c r="C38" s="3" t="s">
        <v>6919</v>
      </c>
      <c r="D38" s="9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121.90479999999999</v>
      </c>
      <c r="Q38" s="11" t="s">
        <v>8315</v>
      </c>
      <c r="R38" t="s">
        <v>8316</v>
      </c>
      <c r="S38" s="16">
        <v>42451.496817129635</v>
      </c>
    </row>
    <row r="39" spans="1:19" ht="49" x14ac:dyDescent="0.25">
      <c r="A39">
        <v>2810</v>
      </c>
      <c r="B39" s="7" t="s">
        <v>2810</v>
      </c>
      <c r="C39" s="3" t="s">
        <v>6920</v>
      </c>
      <c r="D39" s="9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47.456099999999999</v>
      </c>
      <c r="Q39" s="11" t="s">
        <v>8315</v>
      </c>
      <c r="R39" t="s">
        <v>8316</v>
      </c>
      <c r="S39" s="16">
        <v>41759.13962962963</v>
      </c>
    </row>
    <row r="40" spans="1:19" ht="49" x14ac:dyDescent="0.25">
      <c r="A40">
        <v>2813</v>
      </c>
      <c r="B40" s="7" t="s">
        <v>2813</v>
      </c>
      <c r="C40" s="3" t="s">
        <v>6923</v>
      </c>
      <c r="D40" s="9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37.209600000000002</v>
      </c>
      <c r="Q40" s="11" t="s">
        <v>8315</v>
      </c>
      <c r="R40" t="s">
        <v>8316</v>
      </c>
      <c r="S40" s="16">
        <v>42693.742604166662</v>
      </c>
    </row>
    <row r="41" spans="1:19" ht="49" x14ac:dyDescent="0.25">
      <c r="A41">
        <v>2818</v>
      </c>
      <c r="B41" s="7" t="s">
        <v>2818</v>
      </c>
      <c r="C41" s="3" t="s">
        <v>6928</v>
      </c>
      <c r="D41" s="9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103.95099999999999</v>
      </c>
      <c r="Q41" s="11" t="s">
        <v>8315</v>
      </c>
      <c r="R41" t="s">
        <v>8316</v>
      </c>
      <c r="S41" s="16">
        <v>42250.598217592589</v>
      </c>
    </row>
    <row r="42" spans="1:19" ht="49" x14ac:dyDescent="0.25">
      <c r="A42">
        <v>2822</v>
      </c>
      <c r="B42" s="7" t="s">
        <v>2822</v>
      </c>
      <c r="C42" s="3" t="s">
        <v>6932</v>
      </c>
      <c r="D42" s="9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63.829799999999999</v>
      </c>
      <c r="Q42" s="11" t="s">
        <v>8315</v>
      </c>
      <c r="R42" t="s">
        <v>8316</v>
      </c>
      <c r="S42" s="16">
        <v>42060.683935185181</v>
      </c>
    </row>
    <row r="43" spans="1:19" ht="33" x14ac:dyDescent="0.25">
      <c r="A43">
        <v>2824</v>
      </c>
      <c r="B43" s="7" t="s">
        <v>2824</v>
      </c>
      <c r="C43" s="3" t="s">
        <v>6934</v>
      </c>
      <c r="D43" s="9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50.666699999999999</v>
      </c>
      <c r="Q43" s="11" t="s">
        <v>8315</v>
      </c>
      <c r="R43" t="s">
        <v>8316</v>
      </c>
      <c r="S43" s="16">
        <v>42136.270787037036</v>
      </c>
    </row>
    <row r="44" spans="1:19" ht="49" x14ac:dyDescent="0.25">
      <c r="A44">
        <v>2826</v>
      </c>
      <c r="B44" s="7" t="s">
        <v>2826</v>
      </c>
      <c r="C44" s="3" t="s">
        <v>6936</v>
      </c>
      <c r="D44" s="9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113.4211</v>
      </c>
      <c r="Q44" s="11" t="s">
        <v>8315</v>
      </c>
      <c r="R44" t="s">
        <v>8316</v>
      </c>
      <c r="S44" s="16">
        <v>42171.034861111111</v>
      </c>
    </row>
    <row r="45" spans="1:19" ht="49" x14ac:dyDescent="0.25">
      <c r="A45">
        <v>2827</v>
      </c>
      <c r="B45" s="7" t="s">
        <v>2827</v>
      </c>
      <c r="C45" s="3" t="s">
        <v>6937</v>
      </c>
      <c r="D45" s="9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104.5652</v>
      </c>
      <c r="Q45" s="11" t="s">
        <v>8315</v>
      </c>
      <c r="R45" t="s">
        <v>8316</v>
      </c>
      <c r="S45" s="16">
        <v>42494.683634259258</v>
      </c>
    </row>
    <row r="46" spans="1:19" ht="33" x14ac:dyDescent="0.25">
      <c r="A46">
        <v>2830</v>
      </c>
      <c r="B46" s="7" t="s">
        <v>2830</v>
      </c>
      <c r="C46" s="3" t="s">
        <v>6940</v>
      </c>
      <c r="D46" s="9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272.72730000000001</v>
      </c>
      <c r="Q46" s="11" t="s">
        <v>8315</v>
      </c>
      <c r="R46" t="s">
        <v>8316</v>
      </c>
      <c r="S46" s="16">
        <v>41758.839675925927</v>
      </c>
    </row>
    <row r="47" spans="1:19" ht="33" x14ac:dyDescent="0.25">
      <c r="A47">
        <v>2831</v>
      </c>
      <c r="B47" s="7" t="s">
        <v>2831</v>
      </c>
      <c r="C47" s="3" t="s">
        <v>6941</v>
      </c>
      <c r="D47" s="9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63.846200000000003</v>
      </c>
      <c r="Q47" s="11" t="s">
        <v>8315</v>
      </c>
      <c r="R47" t="s">
        <v>8316</v>
      </c>
      <c r="S47" s="16">
        <v>42171.824884259258</v>
      </c>
    </row>
    <row r="48" spans="1:19" ht="17" x14ac:dyDescent="0.25">
      <c r="A48">
        <v>2833</v>
      </c>
      <c r="B48" s="7" t="s">
        <v>2833</v>
      </c>
      <c r="C48" s="3" t="s">
        <v>6943</v>
      </c>
      <c r="D48" s="9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83.514300000000006</v>
      </c>
      <c r="Q48" s="11" t="s">
        <v>8315</v>
      </c>
      <c r="R48" t="s">
        <v>8316</v>
      </c>
      <c r="S48" s="16">
        <v>42268.127696759257</v>
      </c>
    </row>
    <row r="49" spans="1:19" ht="49" x14ac:dyDescent="0.25">
      <c r="A49">
        <v>2836</v>
      </c>
      <c r="B49" s="7" t="s">
        <v>2836</v>
      </c>
      <c r="C49" s="3" t="s">
        <v>6946</v>
      </c>
      <c r="D49" s="9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44.090899999999998</v>
      </c>
      <c r="Q49" s="11" t="s">
        <v>8315</v>
      </c>
      <c r="R49" t="s">
        <v>8316</v>
      </c>
      <c r="S49" s="16">
        <v>42746.261782407411</v>
      </c>
    </row>
    <row r="50" spans="1:19" ht="49" x14ac:dyDescent="0.25">
      <c r="A50">
        <v>2838</v>
      </c>
      <c r="B50" s="7" t="s">
        <v>2838</v>
      </c>
      <c r="C50" s="3" t="s">
        <v>6948</v>
      </c>
      <c r="D50" s="9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44.536999999999999</v>
      </c>
      <c r="Q50" s="11" t="s">
        <v>8315</v>
      </c>
      <c r="R50" t="s">
        <v>8316</v>
      </c>
      <c r="S50" s="16">
        <v>41842.607592592591</v>
      </c>
    </row>
    <row r="51" spans="1:19" ht="49" x14ac:dyDescent="0.25">
      <c r="A51">
        <v>2839</v>
      </c>
      <c r="B51" s="7" t="s">
        <v>2839</v>
      </c>
      <c r="C51" s="3" t="s">
        <v>6949</v>
      </c>
      <c r="D51" s="9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125.8065</v>
      </c>
      <c r="Q51" s="11" t="s">
        <v>8315</v>
      </c>
      <c r="R51" t="s">
        <v>8316</v>
      </c>
      <c r="S51" s="16">
        <v>41853.240208333329</v>
      </c>
    </row>
    <row r="52" spans="1:19" ht="49" x14ac:dyDescent="0.25">
      <c r="A52">
        <v>2961</v>
      </c>
      <c r="B52" s="7" t="s">
        <v>2961</v>
      </c>
      <c r="C52" s="3" t="s">
        <v>7071</v>
      </c>
      <c r="D52" s="9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</row>
    <row r="53" spans="1:19" ht="49" x14ac:dyDescent="0.25">
      <c r="A53">
        <v>2962</v>
      </c>
      <c r="B53" s="7" t="s">
        <v>2962</v>
      </c>
      <c r="C53" s="3" t="s">
        <v>7072</v>
      </c>
      <c r="D53" s="9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</row>
    <row r="54" spans="1:19" ht="49" x14ac:dyDescent="0.25">
      <c r="A54">
        <v>2963</v>
      </c>
      <c r="B54" s="7" t="s">
        <v>2963</v>
      </c>
      <c r="C54" s="3" t="s">
        <v>7073</v>
      </c>
      <c r="D54" s="9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109.03060000000001</v>
      </c>
      <c r="Q54" s="11" t="s">
        <v>8315</v>
      </c>
      <c r="R54" t="s">
        <v>8316</v>
      </c>
      <c r="S54" s="16">
        <v>42157.470185185186</v>
      </c>
    </row>
    <row r="55" spans="1:19" ht="49" x14ac:dyDescent="0.25">
      <c r="A55">
        <v>2964</v>
      </c>
      <c r="B55" s="7" t="s">
        <v>2964</v>
      </c>
      <c r="C55" s="3" t="s">
        <v>7074</v>
      </c>
      <c r="D55" s="9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25.692299999999999</v>
      </c>
      <c r="Q55" s="11" t="s">
        <v>8315</v>
      </c>
      <c r="R55" t="s">
        <v>8316</v>
      </c>
      <c r="S55" s="16">
        <v>41827.909942129627</v>
      </c>
    </row>
    <row r="56" spans="1:19" ht="49" x14ac:dyDescent="0.25">
      <c r="A56">
        <v>2965</v>
      </c>
      <c r="B56" s="7" t="s">
        <v>2965</v>
      </c>
      <c r="C56" s="3" t="s">
        <v>7075</v>
      </c>
      <c r="D56" s="9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41.923099999999998</v>
      </c>
      <c r="Q56" s="11" t="s">
        <v>8315</v>
      </c>
      <c r="R56" t="s">
        <v>8316</v>
      </c>
      <c r="S56" s="16">
        <v>42162.729548611111</v>
      </c>
    </row>
    <row r="57" spans="1:19" ht="49" x14ac:dyDescent="0.25">
      <c r="A57">
        <v>2966</v>
      </c>
      <c r="B57" s="7" t="s">
        <v>2966</v>
      </c>
      <c r="C57" s="3" t="s">
        <v>7076</v>
      </c>
      <c r="D57" s="9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88.773399999999995</v>
      </c>
      <c r="Q57" s="11" t="s">
        <v>8315</v>
      </c>
      <c r="R57" t="s">
        <v>8316</v>
      </c>
      <c r="S57" s="16">
        <v>42233.738564814819</v>
      </c>
    </row>
    <row r="58" spans="1:19" ht="33" x14ac:dyDescent="0.25">
      <c r="A58">
        <v>2967</v>
      </c>
      <c r="B58" s="7" t="s">
        <v>2967</v>
      </c>
      <c r="C58" s="3" t="s">
        <v>7077</v>
      </c>
      <c r="D58" s="9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80.225399999999993</v>
      </c>
      <c r="Q58" s="11" t="s">
        <v>8315</v>
      </c>
      <c r="R58" t="s">
        <v>8316</v>
      </c>
      <c r="S58" s="16">
        <v>42042.197824074072</v>
      </c>
    </row>
    <row r="59" spans="1:19" ht="33" x14ac:dyDescent="0.25">
      <c r="A59">
        <v>2968</v>
      </c>
      <c r="B59" s="7" t="s">
        <v>2968</v>
      </c>
      <c r="C59" s="3" t="s">
        <v>7078</v>
      </c>
      <c r="D59" s="9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78.936199999999999</v>
      </c>
      <c r="Q59" s="11" t="s">
        <v>8315</v>
      </c>
      <c r="R59" t="s">
        <v>8316</v>
      </c>
      <c r="S59" s="16">
        <v>42585.523842592593</v>
      </c>
    </row>
    <row r="60" spans="1:19" ht="49" x14ac:dyDescent="0.25">
      <c r="A60">
        <v>2970</v>
      </c>
      <c r="B60" s="7" t="s">
        <v>2970</v>
      </c>
      <c r="C60" s="3" t="s">
        <v>7080</v>
      </c>
      <c r="D60" s="9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69.890100000000004</v>
      </c>
      <c r="Q60" s="11" t="s">
        <v>8315</v>
      </c>
      <c r="R60" t="s">
        <v>8316</v>
      </c>
      <c r="S60" s="16">
        <v>41808.669571759259</v>
      </c>
    </row>
    <row r="61" spans="1:19" ht="49" x14ac:dyDescent="0.25">
      <c r="A61">
        <v>2971</v>
      </c>
      <c r="B61" s="7" t="s">
        <v>2971</v>
      </c>
      <c r="C61" s="3" t="s">
        <v>7081</v>
      </c>
      <c r="D61" s="9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74.534899999999993</v>
      </c>
      <c r="Q61" s="11" t="s">
        <v>8315</v>
      </c>
      <c r="R61" t="s">
        <v>8316</v>
      </c>
      <c r="S61" s="16">
        <v>41852.658310185187</v>
      </c>
    </row>
    <row r="62" spans="1:19" ht="33" x14ac:dyDescent="0.25">
      <c r="A62">
        <v>2972</v>
      </c>
      <c r="B62" s="7" t="s">
        <v>2972</v>
      </c>
      <c r="C62" s="3" t="s">
        <v>7082</v>
      </c>
      <c r="D62" s="9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123.94119999999999</v>
      </c>
      <c r="Q62" s="11" t="s">
        <v>8315</v>
      </c>
      <c r="R62" t="s">
        <v>8316</v>
      </c>
      <c r="S62" s="16">
        <v>42694.110185185185</v>
      </c>
    </row>
    <row r="63" spans="1:19" ht="49" x14ac:dyDescent="0.25">
      <c r="A63">
        <v>2973</v>
      </c>
      <c r="B63" s="7" t="s">
        <v>2973</v>
      </c>
      <c r="C63" s="3" t="s">
        <v>7083</v>
      </c>
      <c r="D63" s="9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264.8485</v>
      </c>
      <c r="Q63" s="11" t="s">
        <v>8315</v>
      </c>
      <c r="R63" t="s">
        <v>8316</v>
      </c>
      <c r="S63" s="16">
        <v>42341.818379629629</v>
      </c>
    </row>
    <row r="64" spans="1:19" ht="49" x14ac:dyDescent="0.25">
      <c r="A64">
        <v>2974</v>
      </c>
      <c r="B64" s="7" t="s">
        <v>2974</v>
      </c>
      <c r="C64" s="3" t="s">
        <v>7084</v>
      </c>
      <c r="D64" s="9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58.620699999999999</v>
      </c>
      <c r="Q64" s="11" t="s">
        <v>8315</v>
      </c>
      <c r="R64" t="s">
        <v>8316</v>
      </c>
      <c r="S64" s="16">
        <v>41880.061006944445</v>
      </c>
    </row>
    <row r="65" spans="1:19" ht="49" x14ac:dyDescent="0.25">
      <c r="A65">
        <v>2975</v>
      </c>
      <c r="B65" s="7" t="s">
        <v>2975</v>
      </c>
      <c r="C65" s="3" t="s">
        <v>7085</v>
      </c>
      <c r="D65" s="9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70.885000000000005</v>
      </c>
      <c r="Q65" s="11" t="s">
        <v>8315</v>
      </c>
      <c r="R65" t="s">
        <v>8316</v>
      </c>
      <c r="S65" s="16">
        <v>41941.683865740742</v>
      </c>
    </row>
    <row r="66" spans="1:19" ht="49" x14ac:dyDescent="0.25">
      <c r="A66">
        <v>2977</v>
      </c>
      <c r="B66" s="7" t="s">
        <v>2977</v>
      </c>
      <c r="C66" s="3" t="s">
        <v>7087</v>
      </c>
      <c r="D66" s="9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113.5667</v>
      </c>
      <c r="Q66" s="11" t="s">
        <v>8315</v>
      </c>
      <c r="R66" t="s">
        <v>8316</v>
      </c>
      <c r="S66" s="16">
        <v>42026.88118055556</v>
      </c>
    </row>
    <row r="67" spans="1:19" ht="49" x14ac:dyDescent="0.25">
      <c r="A67">
        <v>2978</v>
      </c>
      <c r="B67" s="7" t="s">
        <v>2978</v>
      </c>
      <c r="C67" s="3" t="s">
        <v>7088</v>
      </c>
      <c r="D67" s="9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60.6875</v>
      </c>
      <c r="Q67" s="11" t="s">
        <v>8315</v>
      </c>
      <c r="R67" t="s">
        <v>8316</v>
      </c>
      <c r="S67" s="16">
        <v>41922.640590277777</v>
      </c>
    </row>
    <row r="68" spans="1:19" ht="49" x14ac:dyDescent="0.25">
      <c r="A68">
        <v>2979</v>
      </c>
      <c r="B68" s="7" t="s">
        <v>2979</v>
      </c>
      <c r="C68" s="3" t="s">
        <v>7089</v>
      </c>
      <c r="D68" s="9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110.2174</v>
      </c>
      <c r="Q68" s="11" t="s">
        <v>8315</v>
      </c>
      <c r="R68" t="s">
        <v>8316</v>
      </c>
      <c r="S68" s="16">
        <v>41993.824340277773</v>
      </c>
    </row>
    <row r="69" spans="1:19" ht="33" x14ac:dyDescent="0.25">
      <c r="A69">
        <v>2980</v>
      </c>
      <c r="B69" s="7" t="s">
        <v>2980</v>
      </c>
      <c r="C69" s="3" t="s">
        <v>7090</v>
      </c>
      <c r="D69" s="9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136.45830000000001</v>
      </c>
      <c r="Q69" s="11" t="s">
        <v>8315</v>
      </c>
      <c r="R69" t="s">
        <v>8316</v>
      </c>
      <c r="S69" s="16">
        <v>42219.915856481486</v>
      </c>
    </row>
    <row r="70" spans="1:19" ht="49" x14ac:dyDescent="0.25">
      <c r="A70">
        <v>3147</v>
      </c>
      <c r="B70" s="7" t="s">
        <v>3147</v>
      </c>
      <c r="C70" s="3" t="s">
        <v>7257</v>
      </c>
      <c r="D70" s="9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110.35209999999999</v>
      </c>
      <c r="Q70" s="11" t="s">
        <v>8315</v>
      </c>
      <c r="R70" t="s">
        <v>8316</v>
      </c>
      <c r="S70" s="16">
        <v>41909.969386574077</v>
      </c>
    </row>
    <row r="71" spans="1:19" ht="33" x14ac:dyDescent="0.25">
      <c r="A71">
        <v>3148</v>
      </c>
      <c r="B71" s="7" t="s">
        <v>3148</v>
      </c>
      <c r="C71" s="3" t="s">
        <v>7258</v>
      </c>
      <c r="D71" s="9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41.421100000000003</v>
      </c>
      <c r="Q71" s="11" t="s">
        <v>8315</v>
      </c>
      <c r="R71" t="s">
        <v>8316</v>
      </c>
      <c r="S71" s="16">
        <v>41891.665324074071</v>
      </c>
    </row>
    <row r="72" spans="1:19" ht="49" x14ac:dyDescent="0.25">
      <c r="A72">
        <v>3149</v>
      </c>
      <c r="B72" s="7" t="s">
        <v>3149</v>
      </c>
      <c r="C72" s="3" t="s">
        <v>7259</v>
      </c>
      <c r="D72" s="9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</row>
    <row r="73" spans="1:19" ht="49" x14ac:dyDescent="0.25">
      <c r="A73">
        <v>3150</v>
      </c>
      <c r="B73" s="7" t="s">
        <v>3150</v>
      </c>
      <c r="C73" s="3" t="s">
        <v>7260</v>
      </c>
      <c r="D73" s="9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33.990400000000001</v>
      </c>
      <c r="Q73" s="11" t="s">
        <v>8315</v>
      </c>
      <c r="R73" t="s">
        <v>8316</v>
      </c>
      <c r="S73" s="16">
        <v>40478.263923611114</v>
      </c>
    </row>
    <row r="74" spans="1:19" ht="33" x14ac:dyDescent="0.25">
      <c r="A74">
        <v>3151</v>
      </c>
      <c r="B74" s="7" t="s">
        <v>3151</v>
      </c>
      <c r="C74" s="3" t="s">
        <v>7261</v>
      </c>
      <c r="D74" s="9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103.35290000000001</v>
      </c>
      <c r="Q74" s="11" t="s">
        <v>8315</v>
      </c>
      <c r="R74" t="s">
        <v>8316</v>
      </c>
      <c r="S74" s="16">
        <v>41862.83997685185</v>
      </c>
    </row>
    <row r="75" spans="1:19" ht="49" x14ac:dyDescent="0.25">
      <c r="A75">
        <v>3153</v>
      </c>
      <c r="B75" s="7" t="s">
        <v>3153</v>
      </c>
      <c r="C75" s="3" t="s">
        <v>7263</v>
      </c>
      <c r="D75" s="9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41.773899999999998</v>
      </c>
      <c r="Q75" s="11" t="s">
        <v>8315</v>
      </c>
      <c r="R75" t="s">
        <v>8316</v>
      </c>
      <c r="S75" s="16">
        <v>40633.154363425929</v>
      </c>
    </row>
    <row r="76" spans="1:19" ht="49" x14ac:dyDescent="0.25">
      <c r="A76">
        <v>3154</v>
      </c>
      <c r="B76" s="7" t="s">
        <v>3154</v>
      </c>
      <c r="C76" s="3" t="s">
        <v>7264</v>
      </c>
      <c r="D76" s="9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64.268299999999996</v>
      </c>
      <c r="Q76" s="11" t="s">
        <v>8315</v>
      </c>
      <c r="R76" t="s">
        <v>8316</v>
      </c>
      <c r="S76" s="16">
        <v>40970.875671296293</v>
      </c>
    </row>
    <row r="77" spans="1:19" ht="49" x14ac:dyDescent="0.25">
      <c r="A77">
        <v>3156</v>
      </c>
      <c r="B77" s="7" t="s">
        <v>3156</v>
      </c>
      <c r="C77" s="3" t="s">
        <v>7266</v>
      </c>
      <c r="D77" s="9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62.921300000000002</v>
      </c>
      <c r="Q77" s="11" t="s">
        <v>8315</v>
      </c>
      <c r="R77" t="s">
        <v>8316</v>
      </c>
      <c r="S77" s="16">
        <v>41026.953055555554</v>
      </c>
    </row>
    <row r="78" spans="1:19" ht="17" x14ac:dyDescent="0.25">
      <c r="A78">
        <v>3157</v>
      </c>
      <c r="B78" s="7" t="s">
        <v>3157</v>
      </c>
      <c r="C78" s="3" t="s">
        <v>7267</v>
      </c>
      <c r="D78" s="9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98.536600000000007</v>
      </c>
      <c r="Q78" s="11" t="s">
        <v>8315</v>
      </c>
      <c r="R78" t="s">
        <v>8316</v>
      </c>
      <c r="S78" s="16">
        <v>41829.788252314815</v>
      </c>
    </row>
    <row r="79" spans="1:19" ht="17" x14ac:dyDescent="0.25">
      <c r="A79">
        <v>3158</v>
      </c>
      <c r="B79" s="7" t="s">
        <v>3158</v>
      </c>
      <c r="C79" s="3" t="s">
        <v>7268</v>
      </c>
      <c r="D79" s="9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82.608699999999999</v>
      </c>
      <c r="Q79" s="11" t="s">
        <v>8315</v>
      </c>
      <c r="R79" t="s">
        <v>8316</v>
      </c>
      <c r="S79" s="16">
        <v>41447.839722222219</v>
      </c>
    </row>
    <row r="80" spans="1:19" ht="33" x14ac:dyDescent="0.25">
      <c r="A80">
        <v>3159</v>
      </c>
      <c r="B80" s="7" t="s">
        <v>3159</v>
      </c>
      <c r="C80" s="3" t="s">
        <v>7269</v>
      </c>
      <c r="D80" s="9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38.504199999999997</v>
      </c>
      <c r="Q80" s="11" t="s">
        <v>8315</v>
      </c>
      <c r="R80" t="s">
        <v>8316</v>
      </c>
      <c r="S80" s="16">
        <v>40884.066678240742</v>
      </c>
    </row>
    <row r="81" spans="1:19" ht="49" x14ac:dyDescent="0.25">
      <c r="A81">
        <v>3160</v>
      </c>
      <c r="B81" s="7" t="s">
        <v>3160</v>
      </c>
      <c r="C81" s="3" t="s">
        <v>7270</v>
      </c>
      <c r="D81" s="9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80.157899999999998</v>
      </c>
      <c r="Q81" s="11" t="s">
        <v>8315</v>
      </c>
      <c r="R81" t="s">
        <v>8316</v>
      </c>
      <c r="S81" s="16">
        <v>41841.26489583333</v>
      </c>
    </row>
    <row r="82" spans="1:19" ht="49" x14ac:dyDescent="0.25">
      <c r="A82">
        <v>3162</v>
      </c>
      <c r="B82" s="7" t="s">
        <v>3162</v>
      </c>
      <c r="C82" s="3" t="s">
        <v>7272</v>
      </c>
      <c r="D82" s="9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80.730199999999996</v>
      </c>
      <c r="Q82" s="11" t="s">
        <v>8315</v>
      </c>
      <c r="R82" t="s">
        <v>8316</v>
      </c>
      <c r="S82" s="16">
        <v>41799.685902777775</v>
      </c>
    </row>
    <row r="83" spans="1:19" ht="49" x14ac:dyDescent="0.25">
      <c r="A83">
        <v>3163</v>
      </c>
      <c r="B83" s="7" t="s">
        <v>3163</v>
      </c>
      <c r="C83" s="3" t="s">
        <v>7273</v>
      </c>
      <c r="D83" s="9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200.6944</v>
      </c>
      <c r="Q83" s="11" t="s">
        <v>8315</v>
      </c>
      <c r="R83" t="s">
        <v>8316</v>
      </c>
      <c r="S83" s="16">
        <v>41775.753761574073</v>
      </c>
    </row>
    <row r="84" spans="1:19" ht="49" x14ac:dyDescent="0.25">
      <c r="A84">
        <v>3164</v>
      </c>
      <c r="B84" s="7" t="s">
        <v>3164</v>
      </c>
      <c r="C84" s="3" t="s">
        <v>7274</v>
      </c>
      <c r="D84" s="9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37.591500000000003</v>
      </c>
      <c r="Q84" s="11" t="s">
        <v>8315</v>
      </c>
      <c r="R84" t="s">
        <v>8316</v>
      </c>
      <c r="S84" s="16">
        <v>41766.80572916667</v>
      </c>
    </row>
    <row r="85" spans="1:19" ht="49" x14ac:dyDescent="0.25">
      <c r="A85">
        <v>3165</v>
      </c>
      <c r="B85" s="7" t="s">
        <v>3165</v>
      </c>
      <c r="C85" s="3" t="s">
        <v>7275</v>
      </c>
      <c r="D85" s="9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58.095199999999998</v>
      </c>
      <c r="Q85" s="11" t="s">
        <v>8315</v>
      </c>
      <c r="R85" t="s">
        <v>8316</v>
      </c>
      <c r="S85" s="16">
        <v>40644.159259259257</v>
      </c>
    </row>
    <row r="86" spans="1:19" ht="49" x14ac:dyDescent="0.25">
      <c r="A86">
        <v>3166</v>
      </c>
      <c r="B86" s="7" t="s">
        <v>3166</v>
      </c>
      <c r="C86" s="3" t="s">
        <v>7276</v>
      </c>
      <c r="D86" s="9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60.300899999999999</v>
      </c>
      <c r="Q86" s="11" t="s">
        <v>8315</v>
      </c>
      <c r="R86" t="s">
        <v>8316</v>
      </c>
      <c r="S86" s="16">
        <v>41940.69158564815</v>
      </c>
    </row>
    <row r="87" spans="1:19" ht="33" x14ac:dyDescent="0.25">
      <c r="A87">
        <v>3167</v>
      </c>
      <c r="B87" s="7" t="s">
        <v>3167</v>
      </c>
      <c r="C87" s="3" t="s">
        <v>7277</v>
      </c>
      <c r="D87" s="9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63.363599999999998</v>
      </c>
      <c r="Q87" s="11" t="s">
        <v>8315</v>
      </c>
      <c r="R87" t="s">
        <v>8316</v>
      </c>
      <c r="S87" s="16">
        <v>41839.175706018519</v>
      </c>
    </row>
    <row r="88" spans="1:19" ht="49" x14ac:dyDescent="0.25">
      <c r="A88">
        <v>3168</v>
      </c>
      <c r="B88" s="7" t="s">
        <v>3168</v>
      </c>
      <c r="C88" s="3" t="s">
        <v>7278</v>
      </c>
      <c r="D88" s="9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50.901600000000002</v>
      </c>
      <c r="Q88" s="11" t="s">
        <v>8315</v>
      </c>
      <c r="R88" t="s">
        <v>8316</v>
      </c>
      <c r="S88" s="16">
        <v>41772.105937500004</v>
      </c>
    </row>
    <row r="89" spans="1:19" ht="33" x14ac:dyDescent="0.25">
      <c r="A89">
        <v>3169</v>
      </c>
      <c r="B89" s="7" t="s">
        <v>3169</v>
      </c>
      <c r="C89" s="3" t="s">
        <v>7279</v>
      </c>
      <c r="D89" s="9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</row>
    <row r="90" spans="1:19" ht="33" x14ac:dyDescent="0.25">
      <c r="A90">
        <v>3170</v>
      </c>
      <c r="B90" s="7" t="s">
        <v>3170</v>
      </c>
      <c r="C90" s="3" t="s">
        <v>7280</v>
      </c>
      <c r="D90" s="9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31.619700000000002</v>
      </c>
      <c r="Q90" s="11" t="s">
        <v>8315</v>
      </c>
      <c r="R90" t="s">
        <v>8316</v>
      </c>
      <c r="S90" s="16">
        <v>41789.080370370371</v>
      </c>
    </row>
    <row r="91" spans="1:19" ht="49" x14ac:dyDescent="0.25">
      <c r="A91">
        <v>3172</v>
      </c>
      <c r="B91" s="7" t="s">
        <v>3172</v>
      </c>
      <c r="C91" s="3" t="s">
        <v>7282</v>
      </c>
      <c r="D91" s="9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79.310299999999998</v>
      </c>
      <c r="Q91" s="11" t="s">
        <v>8315</v>
      </c>
      <c r="R91" t="s">
        <v>8316</v>
      </c>
      <c r="S91" s="16">
        <v>40923.729953703703</v>
      </c>
    </row>
    <row r="92" spans="1:19" ht="49" x14ac:dyDescent="0.25">
      <c r="A92">
        <v>3173</v>
      </c>
      <c r="B92" s="7" t="s">
        <v>3173</v>
      </c>
      <c r="C92" s="3" t="s">
        <v>7283</v>
      </c>
      <c r="D92" s="9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139.1892</v>
      </c>
      <c r="Q92" s="11" t="s">
        <v>8315</v>
      </c>
      <c r="R92" t="s">
        <v>8316</v>
      </c>
      <c r="S92" s="16">
        <v>41878.878379629627</v>
      </c>
    </row>
    <row r="93" spans="1:19" ht="49" x14ac:dyDescent="0.25">
      <c r="A93">
        <v>3174</v>
      </c>
      <c r="B93" s="7" t="s">
        <v>3174</v>
      </c>
      <c r="C93" s="3" t="s">
        <v>7284</v>
      </c>
      <c r="D93" s="9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131.91300000000001</v>
      </c>
      <c r="Q93" s="11" t="s">
        <v>8315</v>
      </c>
      <c r="R93" t="s">
        <v>8316</v>
      </c>
      <c r="S93" s="16">
        <v>41862.864675925928</v>
      </c>
    </row>
    <row r="94" spans="1:19" ht="49" x14ac:dyDescent="0.25">
      <c r="A94">
        <v>3175</v>
      </c>
      <c r="B94" s="7" t="s">
        <v>3175</v>
      </c>
      <c r="C94" s="3" t="s">
        <v>7285</v>
      </c>
      <c r="D94" s="9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</row>
    <row r="95" spans="1:19" ht="49" x14ac:dyDescent="0.25">
      <c r="A95">
        <v>3176</v>
      </c>
      <c r="B95" s="7" t="s">
        <v>3176</v>
      </c>
      <c r="C95" s="3" t="s">
        <v>7286</v>
      </c>
      <c r="D95" s="9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39.672699999999999</v>
      </c>
      <c r="Q95" s="11" t="s">
        <v>8315</v>
      </c>
      <c r="R95" t="s">
        <v>8316</v>
      </c>
      <c r="S95" s="16">
        <v>41477.930914351848</v>
      </c>
    </row>
    <row r="96" spans="1:19" ht="49" x14ac:dyDescent="0.25">
      <c r="A96">
        <v>3177</v>
      </c>
      <c r="B96" s="7" t="s">
        <v>3177</v>
      </c>
      <c r="C96" s="3" t="s">
        <v>7287</v>
      </c>
      <c r="D96" s="9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57.548999999999999</v>
      </c>
      <c r="Q96" s="11" t="s">
        <v>8315</v>
      </c>
      <c r="R96" t="s">
        <v>8316</v>
      </c>
      <c r="S96" s="16">
        <v>41781.666770833333</v>
      </c>
    </row>
    <row r="97" spans="1:19" ht="33" x14ac:dyDescent="0.25">
      <c r="A97">
        <v>3179</v>
      </c>
      <c r="B97" s="7" t="s">
        <v>3179</v>
      </c>
      <c r="C97" s="3" t="s">
        <v>7289</v>
      </c>
      <c r="D97" s="9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77.335800000000006</v>
      </c>
      <c r="Q97" s="11" t="s">
        <v>8315</v>
      </c>
      <c r="R97" t="s">
        <v>8316</v>
      </c>
      <c r="S97" s="16">
        <v>41375.702210648145</v>
      </c>
    </row>
    <row r="98" spans="1:19" ht="49" x14ac:dyDescent="0.25">
      <c r="A98">
        <v>3182</v>
      </c>
      <c r="B98" s="7" t="s">
        <v>3182</v>
      </c>
      <c r="C98" s="3" t="s">
        <v>7292</v>
      </c>
      <c r="D98" s="9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46.7682</v>
      </c>
      <c r="Q98" s="11" t="s">
        <v>8315</v>
      </c>
      <c r="R98" t="s">
        <v>8316</v>
      </c>
      <c r="S98" s="16">
        <v>40883.949317129627</v>
      </c>
    </row>
    <row r="99" spans="1:19" ht="33" x14ac:dyDescent="0.25">
      <c r="A99">
        <v>3183</v>
      </c>
      <c r="B99" s="7" t="s">
        <v>3183</v>
      </c>
      <c r="C99" s="3" t="s">
        <v>7293</v>
      </c>
      <c r="D99" s="9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40.073500000000003</v>
      </c>
      <c r="Q99" s="11" t="s">
        <v>8315</v>
      </c>
      <c r="R99" t="s">
        <v>8316</v>
      </c>
      <c r="S99" s="16">
        <v>41491.79478009259</v>
      </c>
    </row>
    <row r="100" spans="1:19" ht="33" x14ac:dyDescent="0.25">
      <c r="A100">
        <v>3184</v>
      </c>
      <c r="B100" s="7" t="s">
        <v>3184</v>
      </c>
      <c r="C100" s="3" t="s">
        <v>7294</v>
      </c>
      <c r="D100" s="9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100.2174</v>
      </c>
      <c r="Q100" s="11" t="s">
        <v>8315</v>
      </c>
      <c r="R100" t="s">
        <v>8316</v>
      </c>
      <c r="S100" s="16">
        <v>41791.993414351848</v>
      </c>
    </row>
    <row r="101" spans="1:19" ht="49" x14ac:dyDescent="0.25">
      <c r="A101">
        <v>3187</v>
      </c>
      <c r="B101" s="7" t="s">
        <v>3187</v>
      </c>
      <c r="C101" s="3" t="s">
        <v>7297</v>
      </c>
      <c r="D101" s="9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71.491799999999998</v>
      </c>
      <c r="Q101" s="11" t="s">
        <v>8315</v>
      </c>
      <c r="R101" t="s">
        <v>8316</v>
      </c>
      <c r="S101" s="16">
        <v>41835.666354166664</v>
      </c>
    </row>
    <row r="102" spans="1:19" ht="49" x14ac:dyDescent="0.25">
      <c r="A102">
        <v>3208</v>
      </c>
      <c r="B102" s="7" t="s">
        <v>3208</v>
      </c>
      <c r="C102" s="3" t="s">
        <v>7318</v>
      </c>
      <c r="D102" s="9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63.1098</v>
      </c>
      <c r="Q102" s="11" t="s">
        <v>8315</v>
      </c>
      <c r="R102" t="s">
        <v>8316</v>
      </c>
      <c r="S102" s="16">
        <v>41827.605057870373</v>
      </c>
    </row>
    <row r="103" spans="1:19" ht="49" x14ac:dyDescent="0.25">
      <c r="A103">
        <v>3209</v>
      </c>
      <c r="B103" s="7" t="s">
        <v>3209</v>
      </c>
      <c r="C103" s="3" t="s">
        <v>7319</v>
      </c>
      <c r="D103" s="9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50.158000000000001</v>
      </c>
      <c r="Q103" s="11" t="s">
        <v>8315</v>
      </c>
      <c r="R103" t="s">
        <v>8316</v>
      </c>
      <c r="S103" s="16">
        <v>41778.637245370373</v>
      </c>
    </row>
    <row r="104" spans="1:19" ht="49" x14ac:dyDescent="0.25">
      <c r="A104">
        <v>3210</v>
      </c>
      <c r="B104" s="7" t="s">
        <v>3210</v>
      </c>
      <c r="C104" s="3" t="s">
        <v>7320</v>
      </c>
      <c r="D104" s="9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62.883299999999998</v>
      </c>
      <c r="Q104" s="11" t="s">
        <v>8315</v>
      </c>
      <c r="R104" t="s">
        <v>8316</v>
      </c>
      <c r="S104" s="16">
        <v>41013.936562499999</v>
      </c>
    </row>
    <row r="105" spans="1:19" ht="49" x14ac:dyDescent="0.25">
      <c r="A105">
        <v>3211</v>
      </c>
      <c r="B105" s="7" t="s">
        <v>3211</v>
      </c>
      <c r="C105" s="3" t="s">
        <v>7321</v>
      </c>
      <c r="D105" s="9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85.531099999999995</v>
      </c>
      <c r="Q105" s="11" t="s">
        <v>8315</v>
      </c>
      <c r="R105" t="s">
        <v>8316</v>
      </c>
      <c r="S105" s="16">
        <v>41834.586574074077</v>
      </c>
    </row>
    <row r="106" spans="1:19" ht="33" x14ac:dyDescent="0.25">
      <c r="A106">
        <v>3212</v>
      </c>
      <c r="B106" s="7" t="s">
        <v>3212</v>
      </c>
      <c r="C106" s="3" t="s">
        <v>7322</v>
      </c>
      <c r="D106" s="9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53.723399999999998</v>
      </c>
      <c r="Q106" s="11" t="s">
        <v>8315</v>
      </c>
      <c r="R106" t="s">
        <v>8316</v>
      </c>
      <c r="S106" s="16">
        <v>41829.795729166668</v>
      </c>
    </row>
    <row r="107" spans="1:19" ht="65" x14ac:dyDescent="0.25">
      <c r="A107">
        <v>3215</v>
      </c>
      <c r="B107" s="7" t="s">
        <v>3215</v>
      </c>
      <c r="C107" s="3" t="s">
        <v>7325</v>
      </c>
      <c r="D107" s="9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262.11189999999999</v>
      </c>
      <c r="Q107" s="11" t="s">
        <v>8315</v>
      </c>
      <c r="R107" t="s">
        <v>8316</v>
      </c>
      <c r="S107" s="16">
        <v>42219.665173611109</v>
      </c>
    </row>
    <row r="108" spans="1:19" ht="33" x14ac:dyDescent="0.25">
      <c r="A108">
        <v>3217</v>
      </c>
      <c r="B108" s="7" t="s">
        <v>3217</v>
      </c>
      <c r="C108" s="3" t="s">
        <v>7327</v>
      </c>
      <c r="D108" s="9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50.201900000000002</v>
      </c>
      <c r="Q108" s="11" t="s">
        <v>8315</v>
      </c>
      <c r="R108" t="s">
        <v>8316</v>
      </c>
      <c r="S108" s="16">
        <v>42648.546111111107</v>
      </c>
    </row>
    <row r="109" spans="1:19" ht="33" x14ac:dyDescent="0.25">
      <c r="A109">
        <v>3219</v>
      </c>
      <c r="B109" s="7" t="s">
        <v>3219</v>
      </c>
      <c r="C109" s="3" t="s">
        <v>7329</v>
      </c>
      <c r="D109" s="9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168.25210000000001</v>
      </c>
      <c r="Q109" s="11" t="s">
        <v>8315</v>
      </c>
      <c r="R109" t="s">
        <v>8316</v>
      </c>
      <c r="S109" s="16">
        <v>42050.983182870375</v>
      </c>
    </row>
    <row r="110" spans="1:19" ht="33" x14ac:dyDescent="0.25">
      <c r="A110">
        <v>3220</v>
      </c>
      <c r="B110" s="7" t="s">
        <v>3220</v>
      </c>
      <c r="C110" s="3" t="s">
        <v>7330</v>
      </c>
      <c r="D110" s="9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256.37290000000002</v>
      </c>
      <c r="Q110" s="11" t="s">
        <v>8315</v>
      </c>
      <c r="R110" t="s">
        <v>8316</v>
      </c>
      <c r="S110" s="16">
        <v>42772.833379629628</v>
      </c>
    </row>
    <row r="111" spans="1:19" ht="33" x14ac:dyDescent="0.25">
      <c r="A111">
        <v>3222</v>
      </c>
      <c r="B111" s="7" t="s">
        <v>3222</v>
      </c>
      <c r="C111" s="3" t="s">
        <v>7332</v>
      </c>
      <c r="D111" s="9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37.142899999999997</v>
      </c>
      <c r="Q111" s="11" t="s">
        <v>8315</v>
      </c>
      <c r="R111" t="s">
        <v>8316</v>
      </c>
      <c r="S111" s="16">
        <v>42270.582141203704</v>
      </c>
    </row>
    <row r="112" spans="1:19" ht="33" x14ac:dyDescent="0.25">
      <c r="A112">
        <v>3223</v>
      </c>
      <c r="B112" s="7" t="s">
        <v>3223</v>
      </c>
      <c r="C112" s="3" t="s">
        <v>7333</v>
      </c>
      <c r="D112" s="9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45.878399999999999</v>
      </c>
      <c r="Q112" s="11" t="s">
        <v>8315</v>
      </c>
      <c r="R112" t="s">
        <v>8316</v>
      </c>
      <c r="S112" s="16">
        <v>42206.835370370376</v>
      </c>
    </row>
    <row r="113" spans="1:19" ht="49" x14ac:dyDescent="0.25">
      <c r="A113">
        <v>3224</v>
      </c>
      <c r="B113" s="7" t="s">
        <v>3224</v>
      </c>
      <c r="C113" s="3" t="s">
        <v>7334</v>
      </c>
      <c r="D113" s="9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141.71299999999999</v>
      </c>
      <c r="Q113" s="11" t="s">
        <v>8315</v>
      </c>
      <c r="R113" t="s">
        <v>8316</v>
      </c>
      <c r="S113" s="16">
        <v>42697.850844907407</v>
      </c>
    </row>
    <row r="114" spans="1:19" ht="49" x14ac:dyDescent="0.25">
      <c r="A114">
        <v>3225</v>
      </c>
      <c r="B114" s="7" t="s">
        <v>3225</v>
      </c>
      <c r="C114" s="3" t="s">
        <v>7335</v>
      </c>
      <c r="D114" s="9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52.487200000000001</v>
      </c>
      <c r="Q114" s="11" t="s">
        <v>8315</v>
      </c>
      <c r="R114" t="s">
        <v>8316</v>
      </c>
      <c r="S114" s="16">
        <v>42503.559467592597</v>
      </c>
    </row>
    <row r="115" spans="1:19" ht="33" x14ac:dyDescent="0.25">
      <c r="A115">
        <v>3228</v>
      </c>
      <c r="B115" s="7" t="s">
        <v>3228</v>
      </c>
      <c r="C115" s="3" t="s">
        <v>7338</v>
      </c>
      <c r="D115" s="9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193.6216</v>
      </c>
      <c r="Q115" s="11" t="s">
        <v>8315</v>
      </c>
      <c r="R115" t="s">
        <v>8316</v>
      </c>
      <c r="S115" s="16">
        <v>42323.70930555556</v>
      </c>
    </row>
    <row r="116" spans="1:19" ht="33" x14ac:dyDescent="0.25">
      <c r="A116">
        <v>3229</v>
      </c>
      <c r="B116" s="7" t="s">
        <v>3229</v>
      </c>
      <c r="C116" s="3" t="s">
        <v>7339</v>
      </c>
      <c r="D116" s="9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106.797</v>
      </c>
      <c r="Q116" s="11" t="s">
        <v>8315</v>
      </c>
      <c r="R116" t="s">
        <v>8316</v>
      </c>
      <c r="S116" s="16">
        <v>41933.291643518518</v>
      </c>
    </row>
    <row r="117" spans="1:19" ht="49" x14ac:dyDescent="0.25">
      <c r="A117">
        <v>3230</v>
      </c>
      <c r="B117" s="7" t="s">
        <v>3230</v>
      </c>
      <c r="C117" s="3" t="s">
        <v>7340</v>
      </c>
      <c r="D117" s="9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77.216200000000001</v>
      </c>
      <c r="Q117" s="11" t="s">
        <v>8315</v>
      </c>
      <c r="R117" t="s">
        <v>8316</v>
      </c>
      <c r="S117" s="16">
        <v>41898.168125000004</v>
      </c>
    </row>
    <row r="118" spans="1:19" ht="49" x14ac:dyDescent="0.25">
      <c r="A118">
        <v>3231</v>
      </c>
      <c r="B118" s="7" t="s">
        <v>3231</v>
      </c>
      <c r="C118" s="3" t="s">
        <v>7341</v>
      </c>
      <c r="D118" s="9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</row>
    <row r="119" spans="1:19" ht="49" x14ac:dyDescent="0.25">
      <c r="A119">
        <v>3232</v>
      </c>
      <c r="B119" s="7" t="s">
        <v>3232</v>
      </c>
      <c r="C119" s="3" t="s">
        <v>7342</v>
      </c>
      <c r="D119" s="9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50.461500000000001</v>
      </c>
      <c r="Q119" s="11" t="s">
        <v>8315</v>
      </c>
      <c r="R119" t="s">
        <v>8316</v>
      </c>
      <c r="S119" s="16">
        <v>42463.81385416667</v>
      </c>
    </row>
    <row r="120" spans="1:19" ht="49" x14ac:dyDescent="0.25">
      <c r="A120">
        <v>3233</v>
      </c>
      <c r="B120" s="7" t="s">
        <v>3233</v>
      </c>
      <c r="C120" s="3" t="s">
        <v>7343</v>
      </c>
      <c r="D120" s="9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97.376999999999995</v>
      </c>
      <c r="Q120" s="11" t="s">
        <v>8315</v>
      </c>
      <c r="R120" t="s">
        <v>8316</v>
      </c>
      <c r="S120" s="16">
        <v>42766.805034722223</v>
      </c>
    </row>
    <row r="121" spans="1:19" ht="49" x14ac:dyDescent="0.25">
      <c r="A121">
        <v>3235</v>
      </c>
      <c r="B121" s="7" t="s">
        <v>3235</v>
      </c>
      <c r="C121" s="3" t="s">
        <v>7345</v>
      </c>
      <c r="D121" s="9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85.5304</v>
      </c>
      <c r="Q121" s="11" t="s">
        <v>8315</v>
      </c>
      <c r="R121" t="s">
        <v>8316</v>
      </c>
      <c r="S121" s="16">
        <v>42522.347812499997</v>
      </c>
    </row>
    <row r="122" spans="1:19" ht="49" x14ac:dyDescent="0.25">
      <c r="A122">
        <v>3236</v>
      </c>
      <c r="B122" s="7" t="s">
        <v>3236</v>
      </c>
      <c r="C122" s="3" t="s">
        <v>7346</v>
      </c>
      <c r="D122" s="9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182.9091</v>
      </c>
      <c r="Q122" s="11" t="s">
        <v>8315</v>
      </c>
      <c r="R122" t="s">
        <v>8316</v>
      </c>
      <c r="S122" s="16">
        <v>42702.917048611111</v>
      </c>
    </row>
    <row r="123" spans="1:19" ht="33" x14ac:dyDescent="0.25">
      <c r="A123">
        <v>3237</v>
      </c>
      <c r="B123" s="7" t="s">
        <v>3237</v>
      </c>
      <c r="C123" s="3" t="s">
        <v>7347</v>
      </c>
      <c r="D123" s="9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131.1362</v>
      </c>
      <c r="Q123" s="11" t="s">
        <v>8315</v>
      </c>
      <c r="R123" t="s">
        <v>8316</v>
      </c>
      <c r="S123" s="16">
        <v>42252.474351851852</v>
      </c>
    </row>
    <row r="124" spans="1:19" ht="49" x14ac:dyDescent="0.25">
      <c r="A124">
        <v>3241</v>
      </c>
      <c r="B124" s="7" t="s">
        <v>3241</v>
      </c>
      <c r="C124" s="3" t="s">
        <v>7351</v>
      </c>
      <c r="D124" s="9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58.688600000000001</v>
      </c>
      <c r="Q124" s="11" t="s">
        <v>8315</v>
      </c>
      <c r="R124" t="s">
        <v>8316</v>
      </c>
      <c r="S124" s="16">
        <v>41893.324884259258</v>
      </c>
    </row>
    <row r="125" spans="1:19" ht="33" x14ac:dyDescent="0.25">
      <c r="A125">
        <v>3242</v>
      </c>
      <c r="B125" s="7" t="s">
        <v>3242</v>
      </c>
      <c r="C125" s="3" t="s">
        <v>7352</v>
      </c>
      <c r="D125" s="9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69.565100000000001</v>
      </c>
      <c r="Q125" s="11" t="s">
        <v>8315</v>
      </c>
      <c r="R125" t="s">
        <v>8316</v>
      </c>
      <c r="S125" s="16">
        <v>41871.755694444444</v>
      </c>
    </row>
    <row r="126" spans="1:19" ht="49" x14ac:dyDescent="0.25">
      <c r="A126">
        <v>3243</v>
      </c>
      <c r="B126" s="7" t="s">
        <v>3243</v>
      </c>
      <c r="C126" s="3" t="s">
        <v>7353</v>
      </c>
      <c r="D126" s="9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115.8732</v>
      </c>
      <c r="Q126" s="11" t="s">
        <v>8315</v>
      </c>
      <c r="R126" t="s">
        <v>8316</v>
      </c>
      <c r="S126" s="16">
        <v>42262.096782407403</v>
      </c>
    </row>
    <row r="127" spans="1:19" ht="49" x14ac:dyDescent="0.25">
      <c r="A127">
        <v>3245</v>
      </c>
      <c r="B127" s="7" t="s">
        <v>3245</v>
      </c>
      <c r="C127" s="3" t="s">
        <v>7355</v>
      </c>
      <c r="D127" s="9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81.125900000000001</v>
      </c>
      <c r="Q127" s="11" t="s">
        <v>8315</v>
      </c>
      <c r="R127" t="s">
        <v>8316</v>
      </c>
      <c r="S127" s="16">
        <v>42135.60020833333</v>
      </c>
    </row>
    <row r="128" spans="1:19" ht="49" x14ac:dyDescent="0.25">
      <c r="A128">
        <v>3246</v>
      </c>
      <c r="B128" s="7" t="s">
        <v>3246</v>
      </c>
      <c r="C128" s="3" t="s">
        <v>7356</v>
      </c>
      <c r="D128" s="9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57.626899999999999</v>
      </c>
      <c r="Q128" s="11" t="s">
        <v>8315</v>
      </c>
      <c r="R128" t="s">
        <v>8316</v>
      </c>
      <c r="S128" s="16">
        <v>42230.472222222219</v>
      </c>
    </row>
    <row r="129" spans="1:19" ht="33" x14ac:dyDescent="0.25">
      <c r="A129">
        <v>3248</v>
      </c>
      <c r="B129" s="7" t="s">
        <v>3248</v>
      </c>
      <c r="C129" s="3" t="s">
        <v>7358</v>
      </c>
      <c r="D129" s="9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60.475000000000001</v>
      </c>
      <c r="Q129" s="11" t="s">
        <v>8315</v>
      </c>
      <c r="R129" t="s">
        <v>8316</v>
      </c>
      <c r="S129" s="16">
        <v>42068.888391203705</v>
      </c>
    </row>
    <row r="130" spans="1:19" ht="49" x14ac:dyDescent="0.25">
      <c r="A130">
        <v>3249</v>
      </c>
      <c r="B130" s="7" t="s">
        <v>3249</v>
      </c>
      <c r="C130" s="3" t="s">
        <v>7359</v>
      </c>
      <c r="D130" s="9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65.579499999999996</v>
      </c>
      <c r="Q130" s="11" t="s">
        <v>8315</v>
      </c>
      <c r="R130" t="s">
        <v>8316</v>
      </c>
      <c r="S130" s="16">
        <v>42145.746689814812</v>
      </c>
    </row>
    <row r="131" spans="1:19" ht="49" x14ac:dyDescent="0.25">
      <c r="A131">
        <v>3250</v>
      </c>
      <c r="B131" s="7" t="s">
        <v>3250</v>
      </c>
      <c r="C131" s="3" t="s">
        <v>7360</v>
      </c>
      <c r="D131" s="9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119.1925</v>
      </c>
      <c r="Q131" s="11" t="s">
        <v>8315</v>
      </c>
      <c r="R131" t="s">
        <v>8316</v>
      </c>
      <c r="S131" s="16">
        <v>41918.742175925923</v>
      </c>
    </row>
    <row r="132" spans="1:19" ht="49" x14ac:dyDescent="0.25">
      <c r="A132">
        <v>3251</v>
      </c>
      <c r="B132" s="7" t="s">
        <v>3251</v>
      </c>
      <c r="C132" s="3" t="s">
        <v>7361</v>
      </c>
      <c r="D132" s="9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</row>
    <row r="133" spans="1:19" ht="33" x14ac:dyDescent="0.25">
      <c r="A133">
        <v>3253</v>
      </c>
      <c r="B133" s="7" t="s">
        <v>3253</v>
      </c>
      <c r="C133" s="3" t="s">
        <v>7363</v>
      </c>
      <c r="D133" s="9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177.08699999999999</v>
      </c>
      <c r="Q133" s="11" t="s">
        <v>8315</v>
      </c>
      <c r="R133" t="s">
        <v>8316</v>
      </c>
      <c r="S133" s="16">
        <v>42602.576712962968</v>
      </c>
    </row>
    <row r="134" spans="1:19" ht="33" x14ac:dyDescent="0.25">
      <c r="A134">
        <v>3256</v>
      </c>
      <c r="B134" s="7" t="s">
        <v>3256</v>
      </c>
      <c r="C134" s="3" t="s">
        <v>7366</v>
      </c>
      <c r="D134" s="9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72.761399999999995</v>
      </c>
      <c r="Q134" s="11" t="s">
        <v>8315</v>
      </c>
      <c r="R134" t="s">
        <v>8316</v>
      </c>
      <c r="S134" s="16">
        <v>42144.573807870373</v>
      </c>
    </row>
    <row r="135" spans="1:19" ht="33" x14ac:dyDescent="0.25">
      <c r="A135">
        <v>3258</v>
      </c>
      <c r="B135" s="7" t="s">
        <v>3258</v>
      </c>
      <c r="C135" s="3" t="s">
        <v>7368</v>
      </c>
      <c r="D135" s="9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</row>
    <row r="136" spans="1:19" ht="49" x14ac:dyDescent="0.25">
      <c r="A136">
        <v>3259</v>
      </c>
      <c r="B136" s="7" t="s">
        <v>3259</v>
      </c>
      <c r="C136" s="3" t="s">
        <v>7369</v>
      </c>
      <c r="D136" s="9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251.7381</v>
      </c>
      <c r="Q136" s="11" t="s">
        <v>8315</v>
      </c>
      <c r="R136" t="s">
        <v>8316</v>
      </c>
      <c r="S136" s="16">
        <v>42614.760937500003</v>
      </c>
    </row>
    <row r="137" spans="1:19" ht="49" x14ac:dyDescent="0.25">
      <c r="A137">
        <v>3260</v>
      </c>
      <c r="B137" s="7" t="s">
        <v>3260</v>
      </c>
      <c r="C137" s="3" t="s">
        <v>7370</v>
      </c>
      <c r="D137" s="9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74.821899999999999</v>
      </c>
      <c r="Q137" s="11" t="s">
        <v>8315</v>
      </c>
      <c r="R137" t="s">
        <v>8316</v>
      </c>
      <c r="S137" s="16">
        <v>42303.672662037032</v>
      </c>
    </row>
    <row r="138" spans="1:19" ht="49" x14ac:dyDescent="0.25">
      <c r="A138">
        <v>3261</v>
      </c>
      <c r="B138" s="7" t="s">
        <v>3261</v>
      </c>
      <c r="C138" s="3" t="s">
        <v>7371</v>
      </c>
      <c r="D138" s="9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67.653099999999995</v>
      </c>
      <c r="Q138" s="11" t="s">
        <v>8315</v>
      </c>
      <c r="R138" t="s">
        <v>8316</v>
      </c>
      <c r="S138" s="16">
        <v>42171.725416666668</v>
      </c>
    </row>
    <row r="139" spans="1:19" ht="33" x14ac:dyDescent="0.25">
      <c r="A139">
        <v>3262</v>
      </c>
      <c r="B139" s="7" t="s">
        <v>3262</v>
      </c>
      <c r="C139" s="3" t="s">
        <v>7372</v>
      </c>
      <c r="D139" s="9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93.813400000000001</v>
      </c>
      <c r="Q139" s="11" t="s">
        <v>8315</v>
      </c>
      <c r="R139" t="s">
        <v>8316</v>
      </c>
      <c r="S139" s="16">
        <v>41964.315532407403</v>
      </c>
    </row>
    <row r="140" spans="1:19" ht="33" x14ac:dyDescent="0.25">
      <c r="A140">
        <v>3263</v>
      </c>
      <c r="B140" s="7" t="s">
        <v>3263</v>
      </c>
      <c r="C140" s="3" t="s">
        <v>7373</v>
      </c>
      <c r="D140" s="9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41.2376</v>
      </c>
      <c r="Q140" s="11" t="s">
        <v>8315</v>
      </c>
      <c r="R140" t="s">
        <v>8316</v>
      </c>
      <c r="S140" s="16">
        <v>42284.516064814816</v>
      </c>
    </row>
    <row r="141" spans="1:19" ht="33" x14ac:dyDescent="0.25">
      <c r="A141">
        <v>3264</v>
      </c>
      <c r="B141" s="7" t="s">
        <v>3264</v>
      </c>
      <c r="C141" s="3" t="s">
        <v>7374</v>
      </c>
      <c r="D141" s="9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52.551000000000002</v>
      </c>
      <c r="Q141" s="11" t="s">
        <v>8315</v>
      </c>
      <c r="R141" t="s">
        <v>8316</v>
      </c>
      <c r="S141" s="16">
        <v>42016.800208333334</v>
      </c>
    </row>
    <row r="142" spans="1:19" ht="49" x14ac:dyDescent="0.25">
      <c r="A142">
        <v>3266</v>
      </c>
      <c r="B142" s="7" t="s">
        <v>3266</v>
      </c>
      <c r="C142" s="3" t="s">
        <v>7376</v>
      </c>
      <c r="D142" s="9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48.325200000000002</v>
      </c>
      <c r="Q142" s="11" t="s">
        <v>8315</v>
      </c>
      <c r="R142" t="s">
        <v>8316</v>
      </c>
      <c r="S142" s="16">
        <v>42136.536134259266</v>
      </c>
    </row>
    <row r="143" spans="1:19" ht="49" x14ac:dyDescent="0.25">
      <c r="A143">
        <v>3267</v>
      </c>
      <c r="B143" s="7" t="s">
        <v>3267</v>
      </c>
      <c r="C143" s="3" t="s">
        <v>7377</v>
      </c>
      <c r="D143" s="9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53.177100000000003</v>
      </c>
      <c r="Q143" s="11" t="s">
        <v>8315</v>
      </c>
      <c r="R143" t="s">
        <v>8316</v>
      </c>
      <c r="S143" s="16">
        <v>42172.757638888885</v>
      </c>
    </row>
    <row r="144" spans="1:19" ht="49" x14ac:dyDescent="0.25">
      <c r="A144">
        <v>3268</v>
      </c>
      <c r="B144" s="7" t="s">
        <v>3268</v>
      </c>
      <c r="C144" s="3" t="s">
        <v>7378</v>
      </c>
      <c r="D144" s="9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60.952399999999997</v>
      </c>
      <c r="Q144" s="11" t="s">
        <v>8315</v>
      </c>
      <c r="R144" t="s">
        <v>8316</v>
      </c>
      <c r="S144" s="16">
        <v>42590.90425925926</v>
      </c>
    </row>
    <row r="145" spans="1:19" ht="49" x14ac:dyDescent="0.25">
      <c r="A145">
        <v>3272</v>
      </c>
      <c r="B145" s="7" t="s">
        <v>3272</v>
      </c>
      <c r="C145" s="3" t="s">
        <v>7382</v>
      </c>
      <c r="D145" s="9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106.5034</v>
      </c>
      <c r="Q145" s="11" t="s">
        <v>8315</v>
      </c>
      <c r="R145" t="s">
        <v>8316</v>
      </c>
      <c r="S145" s="16">
        <v>42284.500104166669</v>
      </c>
    </row>
    <row r="146" spans="1:19" ht="49" x14ac:dyDescent="0.25">
      <c r="A146">
        <v>3273</v>
      </c>
      <c r="B146" s="7" t="s">
        <v>3273</v>
      </c>
      <c r="C146" s="3" t="s">
        <v>7383</v>
      </c>
      <c r="D146" s="9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204.57140000000001</v>
      </c>
      <c r="Q146" s="11" t="s">
        <v>8315</v>
      </c>
      <c r="R146" t="s">
        <v>8316</v>
      </c>
      <c r="S146" s="16">
        <v>42611.801412037035</v>
      </c>
    </row>
    <row r="147" spans="1:19" ht="49" x14ac:dyDescent="0.25">
      <c r="A147">
        <v>3274</v>
      </c>
      <c r="B147" s="7" t="s">
        <v>3274</v>
      </c>
      <c r="C147" s="3" t="s">
        <v>7384</v>
      </c>
      <c r="D147" s="9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54.912599999999998</v>
      </c>
      <c r="Q147" s="11" t="s">
        <v>8315</v>
      </c>
      <c r="R147" t="s">
        <v>8316</v>
      </c>
      <c r="S147" s="16">
        <v>42400.704537037032</v>
      </c>
    </row>
    <row r="148" spans="1:19" ht="49" x14ac:dyDescent="0.25">
      <c r="A148">
        <v>3275</v>
      </c>
      <c r="B148" s="7" t="s">
        <v>3275</v>
      </c>
      <c r="C148" s="3" t="s">
        <v>7385</v>
      </c>
      <c r="D148" s="9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150.41669999999999</v>
      </c>
      <c r="Q148" s="11" t="s">
        <v>8315</v>
      </c>
      <c r="R148" t="s">
        <v>8316</v>
      </c>
      <c r="S148" s="16">
        <v>42017.88045138889</v>
      </c>
    </row>
    <row r="149" spans="1:19" ht="49" x14ac:dyDescent="0.25">
      <c r="A149">
        <v>3279</v>
      </c>
      <c r="B149" s="7" t="s">
        <v>3279</v>
      </c>
      <c r="C149" s="3" t="s">
        <v>7389</v>
      </c>
      <c r="D149" s="9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105.2063</v>
      </c>
      <c r="Q149" s="11" t="s">
        <v>8315</v>
      </c>
      <c r="R149" t="s">
        <v>8316</v>
      </c>
      <c r="S149" s="16">
        <v>42431.102534722217</v>
      </c>
    </row>
    <row r="150" spans="1:19" ht="49" x14ac:dyDescent="0.25">
      <c r="A150">
        <v>3280</v>
      </c>
      <c r="B150" s="7" t="s">
        <v>3280</v>
      </c>
      <c r="C150" s="3" t="s">
        <v>7390</v>
      </c>
      <c r="D150" s="9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68.666700000000006</v>
      </c>
      <c r="Q150" s="11" t="s">
        <v>8315</v>
      </c>
      <c r="R150" t="s">
        <v>8316</v>
      </c>
      <c r="S150" s="16">
        <v>42121.756921296299</v>
      </c>
    </row>
    <row r="151" spans="1:19" ht="33" x14ac:dyDescent="0.25">
      <c r="A151">
        <v>3281</v>
      </c>
      <c r="B151" s="7" t="s">
        <v>3281</v>
      </c>
      <c r="C151" s="3" t="s">
        <v>7391</v>
      </c>
      <c r="D151" s="9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129.36170000000001</v>
      </c>
      <c r="Q151" s="11" t="s">
        <v>8315</v>
      </c>
      <c r="R151" t="s">
        <v>8316</v>
      </c>
      <c r="S151" s="16">
        <v>42219.019733796296</v>
      </c>
    </row>
    <row r="152" spans="1:19" ht="49" x14ac:dyDescent="0.25">
      <c r="A152">
        <v>3282</v>
      </c>
      <c r="B152" s="7" t="s">
        <v>3282</v>
      </c>
      <c r="C152" s="3" t="s">
        <v>7392</v>
      </c>
      <c r="D152" s="9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134.2637</v>
      </c>
      <c r="Q152" s="11" t="s">
        <v>8315</v>
      </c>
      <c r="R152" t="s">
        <v>8316</v>
      </c>
      <c r="S152" s="16">
        <v>42445.19430555556</v>
      </c>
    </row>
    <row r="153" spans="1:19" ht="49" x14ac:dyDescent="0.25">
      <c r="A153">
        <v>3284</v>
      </c>
      <c r="B153" s="7" t="s">
        <v>3284</v>
      </c>
      <c r="C153" s="3" t="s">
        <v>7394</v>
      </c>
      <c r="D153" s="9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</row>
    <row r="154" spans="1:19" ht="17" x14ac:dyDescent="0.25">
      <c r="A154">
        <v>3285</v>
      </c>
      <c r="B154" s="7" t="s">
        <v>3285</v>
      </c>
      <c r="C154" s="3" t="s">
        <v>7395</v>
      </c>
      <c r="D154" s="9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69.185199999999995</v>
      </c>
      <c r="Q154" s="11" t="s">
        <v>8315</v>
      </c>
      <c r="R154" t="s">
        <v>8316</v>
      </c>
      <c r="S154" s="16">
        <v>42762.942430555559</v>
      </c>
    </row>
    <row r="155" spans="1:19" ht="49" x14ac:dyDescent="0.25">
      <c r="A155">
        <v>3286</v>
      </c>
      <c r="B155" s="7" t="s">
        <v>3286</v>
      </c>
      <c r="C155" s="3" t="s">
        <v>7396</v>
      </c>
      <c r="D155" s="9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125.123</v>
      </c>
      <c r="Q155" s="11" t="s">
        <v>8315</v>
      </c>
      <c r="R155" t="s">
        <v>8316</v>
      </c>
      <c r="S155" s="16">
        <v>42567.840069444443</v>
      </c>
    </row>
    <row r="156" spans="1:19" ht="49" x14ac:dyDescent="0.25">
      <c r="A156">
        <v>3291</v>
      </c>
      <c r="B156" s="7" t="s">
        <v>3291</v>
      </c>
      <c r="C156" s="3" t="s">
        <v>7401</v>
      </c>
      <c r="D156" s="9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40.714300000000001</v>
      </c>
      <c r="Q156" s="11" t="s">
        <v>8315</v>
      </c>
      <c r="R156" t="s">
        <v>8316</v>
      </c>
      <c r="S156" s="16">
        <v>42232.702546296292</v>
      </c>
    </row>
    <row r="157" spans="1:19" ht="49" x14ac:dyDescent="0.25">
      <c r="A157">
        <v>3298</v>
      </c>
      <c r="B157" s="7" t="s">
        <v>3298</v>
      </c>
      <c r="C157" s="3" t="s">
        <v>7408</v>
      </c>
      <c r="D157" s="9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141.29169999999999</v>
      </c>
      <c r="Q157" s="11" t="s">
        <v>8315</v>
      </c>
      <c r="R157" t="s">
        <v>8316</v>
      </c>
      <c r="S157" s="16">
        <v>42239.957962962959</v>
      </c>
    </row>
    <row r="158" spans="1:19" ht="49" x14ac:dyDescent="0.25">
      <c r="A158">
        <v>3299</v>
      </c>
      <c r="B158" s="7" t="s">
        <v>3299</v>
      </c>
      <c r="C158" s="3" t="s">
        <v>7409</v>
      </c>
      <c r="D158" s="9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55.333300000000001</v>
      </c>
      <c r="Q158" s="11" t="s">
        <v>8315</v>
      </c>
      <c r="R158" t="s">
        <v>8316</v>
      </c>
      <c r="S158" s="16">
        <v>42261.917395833334</v>
      </c>
    </row>
    <row r="159" spans="1:19" ht="33" x14ac:dyDescent="0.25">
      <c r="A159">
        <v>3300</v>
      </c>
      <c r="B159" s="7" t="s">
        <v>3300</v>
      </c>
      <c r="C159" s="3" t="s">
        <v>7410</v>
      </c>
      <c r="D159" s="9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46.420499999999997</v>
      </c>
      <c r="Q159" s="11" t="s">
        <v>8315</v>
      </c>
      <c r="R159" t="s">
        <v>8316</v>
      </c>
      <c r="S159" s="16">
        <v>42102.743773148148</v>
      </c>
    </row>
    <row r="160" spans="1:19" ht="49" x14ac:dyDescent="0.25">
      <c r="A160">
        <v>3301</v>
      </c>
      <c r="B160" s="7" t="s">
        <v>3301</v>
      </c>
      <c r="C160" s="3" t="s">
        <v>7411</v>
      </c>
      <c r="D160" s="9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</row>
    <row r="161" spans="1:19" ht="49" x14ac:dyDescent="0.25">
      <c r="A161">
        <v>3303</v>
      </c>
      <c r="B161" s="7" t="s">
        <v>3303</v>
      </c>
      <c r="C161" s="3" t="s">
        <v>7413</v>
      </c>
      <c r="D161" s="9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</row>
    <row r="162" spans="1:19" ht="49" x14ac:dyDescent="0.25">
      <c r="A162">
        <v>3304</v>
      </c>
      <c r="B162" s="7" t="s">
        <v>3304</v>
      </c>
      <c r="C162" s="3" t="s">
        <v>7414</v>
      </c>
      <c r="D162" s="9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89.585700000000003</v>
      </c>
      <c r="Q162" s="11" t="s">
        <v>8315</v>
      </c>
      <c r="R162" t="s">
        <v>8316</v>
      </c>
      <c r="S162" s="16">
        <v>42696.624444444446</v>
      </c>
    </row>
    <row r="163" spans="1:19" ht="49" x14ac:dyDescent="0.25">
      <c r="A163">
        <v>3305</v>
      </c>
      <c r="B163" s="7" t="s">
        <v>3305</v>
      </c>
      <c r="C163" s="3" t="s">
        <v>7415</v>
      </c>
      <c r="D163" s="9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</row>
    <row r="164" spans="1:19" ht="49" x14ac:dyDescent="0.25">
      <c r="A164">
        <v>3306</v>
      </c>
      <c r="B164" s="7" t="s">
        <v>3306</v>
      </c>
      <c r="C164" s="3" t="s">
        <v>7416</v>
      </c>
      <c r="D164" s="9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48.703699999999998</v>
      </c>
      <c r="Q164" s="11" t="s">
        <v>8315</v>
      </c>
      <c r="R164" t="s">
        <v>8316</v>
      </c>
      <c r="S164" s="16">
        <v>42493.219236111108</v>
      </c>
    </row>
    <row r="165" spans="1:19" ht="49" x14ac:dyDescent="0.25">
      <c r="A165">
        <v>3307</v>
      </c>
      <c r="B165" s="7" t="s">
        <v>3307</v>
      </c>
      <c r="C165" s="3" t="s">
        <v>7417</v>
      </c>
      <c r="D165" s="9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</row>
    <row r="166" spans="1:19" ht="49" x14ac:dyDescent="0.25">
      <c r="A166">
        <v>3308</v>
      </c>
      <c r="B166" s="7" t="s">
        <v>3308</v>
      </c>
      <c r="C166" s="3" t="s">
        <v>7418</v>
      </c>
      <c r="D166" s="9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75.087699999999998</v>
      </c>
      <c r="Q166" s="11" t="s">
        <v>8315</v>
      </c>
      <c r="R166" t="s">
        <v>8316</v>
      </c>
      <c r="S166" s="16">
        <v>42452.876909722225</v>
      </c>
    </row>
    <row r="167" spans="1:19" ht="33" x14ac:dyDescent="0.25">
      <c r="A167">
        <v>3310</v>
      </c>
      <c r="B167" s="7" t="s">
        <v>3310</v>
      </c>
      <c r="C167" s="3" t="s">
        <v>7420</v>
      </c>
      <c r="D167" s="9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209.83869999999999</v>
      </c>
      <c r="Q167" s="11" t="s">
        <v>8315</v>
      </c>
      <c r="R167" t="s">
        <v>8316</v>
      </c>
      <c r="S167" s="16">
        <v>42253.928530092591</v>
      </c>
    </row>
    <row r="168" spans="1:19" ht="49" x14ac:dyDescent="0.25">
      <c r="A168">
        <v>3311</v>
      </c>
      <c r="B168" s="7" t="s">
        <v>3311</v>
      </c>
      <c r="C168" s="3" t="s">
        <v>7421</v>
      </c>
      <c r="D168" s="9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61.022199999999998</v>
      </c>
      <c r="Q168" s="11" t="s">
        <v>8315</v>
      </c>
      <c r="R168" t="s">
        <v>8316</v>
      </c>
      <c r="S168" s="16">
        <v>42264.29178240741</v>
      </c>
    </row>
    <row r="169" spans="1:19" ht="49" x14ac:dyDescent="0.25">
      <c r="A169">
        <v>3312</v>
      </c>
      <c r="B169" s="7" t="s">
        <v>3312</v>
      </c>
      <c r="C169" s="3" t="s">
        <v>7422</v>
      </c>
      <c r="D169" s="9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</row>
    <row r="170" spans="1:19" ht="49" x14ac:dyDescent="0.25">
      <c r="A170">
        <v>3313</v>
      </c>
      <c r="B170" s="7" t="s">
        <v>3313</v>
      </c>
      <c r="C170" s="3" t="s">
        <v>7423</v>
      </c>
      <c r="D170" s="9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80.034499999999994</v>
      </c>
      <c r="Q170" s="11" t="s">
        <v>8315</v>
      </c>
      <c r="R170" t="s">
        <v>8316</v>
      </c>
      <c r="S170" s="16">
        <v>42382.244409722218</v>
      </c>
    </row>
    <row r="171" spans="1:19" ht="65" x14ac:dyDescent="0.25">
      <c r="A171">
        <v>3316</v>
      </c>
      <c r="B171" s="7" t="s">
        <v>3316</v>
      </c>
      <c r="C171" s="3" t="s">
        <v>7426</v>
      </c>
      <c r="D171" s="9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93.977400000000003</v>
      </c>
      <c r="Q171" s="11" t="s">
        <v>8315</v>
      </c>
      <c r="R171" t="s">
        <v>8316</v>
      </c>
      <c r="S171" s="16">
        <v>41826.871238425927</v>
      </c>
    </row>
    <row r="172" spans="1:19" ht="33" x14ac:dyDescent="0.25">
      <c r="A172">
        <v>3317</v>
      </c>
      <c r="B172" s="7" t="s">
        <v>3317</v>
      </c>
      <c r="C172" s="3" t="s">
        <v>7427</v>
      </c>
      <c r="D172" s="9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61.944400000000002</v>
      </c>
      <c r="Q172" s="11" t="s">
        <v>8315</v>
      </c>
      <c r="R172" t="s">
        <v>8316</v>
      </c>
      <c r="S172" s="16">
        <v>42499.039629629624</v>
      </c>
    </row>
    <row r="173" spans="1:19" ht="33" x14ac:dyDescent="0.25">
      <c r="A173">
        <v>3320</v>
      </c>
      <c r="B173" s="7" t="s">
        <v>3320</v>
      </c>
      <c r="C173" s="3" t="s">
        <v>7430</v>
      </c>
      <c r="D173" s="9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66.447400000000002</v>
      </c>
      <c r="Q173" s="11" t="s">
        <v>8315</v>
      </c>
      <c r="R173" t="s">
        <v>8316</v>
      </c>
      <c r="S173" s="16">
        <v>42513.045798611114</v>
      </c>
    </row>
    <row r="174" spans="1:19" ht="49" x14ac:dyDescent="0.25">
      <c r="A174">
        <v>3321</v>
      </c>
      <c r="B174" s="7" t="s">
        <v>3321</v>
      </c>
      <c r="C174" s="3" t="s">
        <v>7431</v>
      </c>
      <c r="D174" s="9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</row>
    <row r="175" spans="1:19" ht="49" x14ac:dyDescent="0.25">
      <c r="A175">
        <v>3322</v>
      </c>
      <c r="B175" s="7" t="s">
        <v>3322</v>
      </c>
      <c r="C175" s="3" t="s">
        <v>7432</v>
      </c>
      <c r="D175" s="9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145.65219999999999</v>
      </c>
      <c r="Q175" s="11" t="s">
        <v>8315</v>
      </c>
      <c r="R175" t="s">
        <v>8316</v>
      </c>
      <c r="S175" s="16">
        <v>42521.010370370372</v>
      </c>
    </row>
    <row r="176" spans="1:19" ht="49" x14ac:dyDescent="0.25">
      <c r="A176">
        <v>3326</v>
      </c>
      <c r="B176" s="7" t="s">
        <v>3326</v>
      </c>
      <c r="C176" s="3" t="s">
        <v>7436</v>
      </c>
      <c r="D176" s="9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142.2807</v>
      </c>
      <c r="Q176" s="11" t="s">
        <v>8315</v>
      </c>
      <c r="R176" t="s">
        <v>8316</v>
      </c>
      <c r="S176" s="16">
        <v>42041.714178240742</v>
      </c>
    </row>
    <row r="177" spans="1:19" ht="49" x14ac:dyDescent="0.25">
      <c r="A177">
        <v>3328</v>
      </c>
      <c r="B177" s="7" t="s">
        <v>3328</v>
      </c>
      <c r="C177" s="3" t="s">
        <v>7438</v>
      </c>
      <c r="D177" s="9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292.77780000000001</v>
      </c>
      <c r="Q177" s="11" t="s">
        <v>8315</v>
      </c>
      <c r="R177" t="s">
        <v>8316</v>
      </c>
      <c r="S177" s="16">
        <v>41822.57503472222</v>
      </c>
    </row>
    <row r="178" spans="1:19" ht="49" x14ac:dyDescent="0.25">
      <c r="A178">
        <v>3331</v>
      </c>
      <c r="B178" s="7" t="s">
        <v>3331</v>
      </c>
      <c r="C178" s="3" t="s">
        <v>7441</v>
      </c>
      <c r="D178" s="9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</row>
    <row r="179" spans="1:19" ht="49" x14ac:dyDescent="0.25">
      <c r="A179">
        <v>3332</v>
      </c>
      <c r="B179" s="7" t="s">
        <v>3332</v>
      </c>
      <c r="C179" s="3" t="s">
        <v>7442</v>
      </c>
      <c r="D179" s="9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72.289199999999994</v>
      </c>
      <c r="Q179" s="11" t="s">
        <v>8315</v>
      </c>
      <c r="R179" t="s">
        <v>8316</v>
      </c>
      <c r="S179" s="16">
        <v>41809.860300925924</v>
      </c>
    </row>
    <row r="180" spans="1:19" ht="49" x14ac:dyDescent="0.25">
      <c r="A180">
        <v>3333</v>
      </c>
      <c r="B180" s="7" t="s">
        <v>3333</v>
      </c>
      <c r="C180" s="3" t="s">
        <v>7443</v>
      </c>
      <c r="D180" s="9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32.972999999999999</v>
      </c>
      <c r="Q180" s="11" t="s">
        <v>8315</v>
      </c>
      <c r="R180" t="s">
        <v>8316</v>
      </c>
      <c r="S180" s="16">
        <v>42148.676851851851</v>
      </c>
    </row>
    <row r="181" spans="1:19" ht="33" x14ac:dyDescent="0.25">
      <c r="A181">
        <v>3334</v>
      </c>
      <c r="B181" s="7" t="s">
        <v>3334</v>
      </c>
      <c r="C181" s="3" t="s">
        <v>7444</v>
      </c>
      <c r="D181" s="9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116.65219999999999</v>
      </c>
      <c r="Q181" s="11" t="s">
        <v>8315</v>
      </c>
      <c r="R181" t="s">
        <v>8316</v>
      </c>
      <c r="S181" s="16">
        <v>42185.521087962959</v>
      </c>
    </row>
    <row r="182" spans="1:19" ht="33" x14ac:dyDescent="0.25">
      <c r="A182">
        <v>3338</v>
      </c>
      <c r="B182" s="7" t="s">
        <v>3338</v>
      </c>
      <c r="C182" s="3" t="s">
        <v>7448</v>
      </c>
      <c r="D182" s="9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136.84819999999999</v>
      </c>
      <c r="Q182" s="11" t="s">
        <v>8315</v>
      </c>
      <c r="R182" t="s">
        <v>8316</v>
      </c>
      <c r="S182" s="16">
        <v>42769.574999999997</v>
      </c>
    </row>
    <row r="183" spans="1:19" ht="33" x14ac:dyDescent="0.25">
      <c r="A183">
        <v>3339</v>
      </c>
      <c r="B183" s="7" t="s">
        <v>3339</v>
      </c>
      <c r="C183" s="3" t="s">
        <v>7449</v>
      </c>
      <c r="D183" s="9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177.61699999999999</v>
      </c>
      <c r="Q183" s="11" t="s">
        <v>8315</v>
      </c>
      <c r="R183" t="s">
        <v>8316</v>
      </c>
      <c r="S183" s="16">
        <v>42549.665717592594</v>
      </c>
    </row>
    <row r="184" spans="1:19" ht="49" x14ac:dyDescent="0.25">
      <c r="A184">
        <v>3340</v>
      </c>
      <c r="B184" s="7" t="s">
        <v>3340</v>
      </c>
      <c r="C184" s="3" t="s">
        <v>7450</v>
      </c>
      <c r="D184" s="9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109.0789</v>
      </c>
      <c r="Q184" s="11" t="s">
        <v>8315</v>
      </c>
      <c r="R184" t="s">
        <v>8316</v>
      </c>
      <c r="S184" s="16">
        <v>42685.974004629628</v>
      </c>
    </row>
    <row r="185" spans="1:19" ht="33" x14ac:dyDescent="0.25">
      <c r="A185">
        <v>3342</v>
      </c>
      <c r="B185" s="7" t="s">
        <v>3342</v>
      </c>
      <c r="C185" s="3" t="s">
        <v>7452</v>
      </c>
      <c r="D185" s="9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78.205100000000002</v>
      </c>
      <c r="Q185" s="11" t="s">
        <v>8315</v>
      </c>
      <c r="R185" t="s">
        <v>8316</v>
      </c>
      <c r="S185" s="16">
        <v>42062.296412037031</v>
      </c>
    </row>
    <row r="186" spans="1:19" ht="49" x14ac:dyDescent="0.25">
      <c r="A186">
        <v>3344</v>
      </c>
      <c r="B186" s="7" t="s">
        <v>3344</v>
      </c>
      <c r="C186" s="3" t="s">
        <v>7454</v>
      </c>
      <c r="D186" s="9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114.125</v>
      </c>
      <c r="Q186" s="11" t="s">
        <v>8315</v>
      </c>
      <c r="R186" t="s">
        <v>8316</v>
      </c>
      <c r="S186" s="16">
        <v>41851.200150462959</v>
      </c>
    </row>
    <row r="187" spans="1:19" ht="49" x14ac:dyDescent="0.25">
      <c r="A187">
        <v>3345</v>
      </c>
      <c r="B187" s="7" t="s">
        <v>3345</v>
      </c>
      <c r="C187" s="3" t="s">
        <v>7455</v>
      </c>
      <c r="D187" s="9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</row>
    <row r="188" spans="1:19" ht="49" x14ac:dyDescent="0.25">
      <c r="A188">
        <v>3346</v>
      </c>
      <c r="B188" s="7" t="s">
        <v>3346</v>
      </c>
      <c r="C188" s="3" t="s">
        <v>7456</v>
      </c>
      <c r="D188" s="9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91.666700000000006</v>
      </c>
      <c r="Q188" s="11" t="s">
        <v>8315</v>
      </c>
      <c r="R188" t="s">
        <v>8316</v>
      </c>
      <c r="S188" s="16">
        <v>42054.024421296301</v>
      </c>
    </row>
    <row r="189" spans="1:19" ht="49" x14ac:dyDescent="0.25">
      <c r="A189">
        <v>3348</v>
      </c>
      <c r="B189" s="7" t="s">
        <v>3266</v>
      </c>
      <c r="C189" s="3" t="s">
        <v>7458</v>
      </c>
      <c r="D189" s="9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69.822800000000001</v>
      </c>
      <c r="Q189" s="11" t="s">
        <v>8315</v>
      </c>
      <c r="R189" t="s">
        <v>8316</v>
      </c>
      <c r="S189" s="16">
        <v>42466.558796296296</v>
      </c>
    </row>
    <row r="190" spans="1:19" ht="49" x14ac:dyDescent="0.25">
      <c r="A190">
        <v>3349</v>
      </c>
      <c r="B190" s="7" t="s">
        <v>3348</v>
      </c>
      <c r="C190" s="3" t="s">
        <v>7459</v>
      </c>
      <c r="D190" s="9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109.5714</v>
      </c>
      <c r="Q190" s="11" t="s">
        <v>8315</v>
      </c>
      <c r="R190" t="s">
        <v>8316</v>
      </c>
      <c r="S190" s="16">
        <v>42513.110787037032</v>
      </c>
    </row>
    <row r="191" spans="1:19" ht="33" x14ac:dyDescent="0.25">
      <c r="A191">
        <v>3354</v>
      </c>
      <c r="B191" s="7" t="s">
        <v>3353</v>
      </c>
      <c r="C191" s="3" t="s">
        <v>7464</v>
      </c>
      <c r="D191" s="9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</row>
    <row r="192" spans="1:19" ht="49" x14ac:dyDescent="0.25">
      <c r="A192">
        <v>3358</v>
      </c>
      <c r="B192" s="7" t="s">
        <v>3357</v>
      </c>
      <c r="C192" s="3" t="s">
        <v>7468</v>
      </c>
      <c r="D192" s="9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63.574100000000001</v>
      </c>
      <c r="Q192" s="11" t="s">
        <v>8315</v>
      </c>
      <c r="R192" t="s">
        <v>8316</v>
      </c>
      <c r="S192" s="16">
        <v>41932.311099537037</v>
      </c>
    </row>
    <row r="193" spans="1:19" ht="33" x14ac:dyDescent="0.25">
      <c r="A193">
        <v>3359</v>
      </c>
      <c r="B193" s="7" t="s">
        <v>3358</v>
      </c>
      <c r="C193" s="3" t="s">
        <v>7469</v>
      </c>
      <c r="D193" s="9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184.7826</v>
      </c>
      <c r="Q193" s="11" t="s">
        <v>8315</v>
      </c>
      <c r="R193" t="s">
        <v>8316</v>
      </c>
      <c r="S193" s="16">
        <v>42746.057106481487</v>
      </c>
    </row>
    <row r="194" spans="1:19" ht="49" x14ac:dyDescent="0.25">
      <c r="A194">
        <v>3361</v>
      </c>
      <c r="B194" s="7" t="s">
        <v>3360</v>
      </c>
      <c r="C194" s="3" t="s">
        <v>7471</v>
      </c>
      <c r="D194" s="9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83.426500000000004</v>
      </c>
      <c r="Q194" s="11" t="s">
        <v>8315</v>
      </c>
      <c r="R194" t="s">
        <v>8316</v>
      </c>
      <c r="S194" s="16">
        <v>41866.025347222225</v>
      </c>
    </row>
    <row r="195" spans="1:19" ht="49" x14ac:dyDescent="0.25">
      <c r="A195">
        <v>3362</v>
      </c>
      <c r="B195" s="7" t="s">
        <v>3361</v>
      </c>
      <c r="C195" s="3" t="s">
        <v>7472</v>
      </c>
      <c r="D195" s="9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</row>
    <row r="196" spans="1:19" ht="49" x14ac:dyDescent="0.25">
      <c r="A196">
        <v>3363</v>
      </c>
      <c r="B196" s="7" t="s">
        <v>3362</v>
      </c>
      <c r="C196" s="3" t="s">
        <v>7473</v>
      </c>
      <c r="D196" s="9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302.30770000000001</v>
      </c>
      <c r="Q196" s="11" t="s">
        <v>8315</v>
      </c>
      <c r="R196" t="s">
        <v>8316</v>
      </c>
      <c r="S196" s="16">
        <v>41851.771354166667</v>
      </c>
    </row>
    <row r="197" spans="1:19" ht="49" x14ac:dyDescent="0.25">
      <c r="A197">
        <v>3365</v>
      </c>
      <c r="B197" s="7" t="s">
        <v>3364</v>
      </c>
      <c r="C197" s="3" t="s">
        <v>7475</v>
      </c>
      <c r="D197" s="9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866.66669999999999</v>
      </c>
      <c r="Q197" s="11" t="s">
        <v>8315</v>
      </c>
      <c r="R197" t="s">
        <v>8316</v>
      </c>
      <c r="S197" s="16">
        <v>42321.101759259262</v>
      </c>
    </row>
    <row r="198" spans="1:19" ht="49" x14ac:dyDescent="0.25">
      <c r="A198">
        <v>3366</v>
      </c>
      <c r="B198" s="7" t="s">
        <v>3365</v>
      </c>
      <c r="C198" s="3" t="s">
        <v>7476</v>
      </c>
      <c r="D198" s="9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61.3889</v>
      </c>
      <c r="Q198" s="11" t="s">
        <v>8315</v>
      </c>
      <c r="R198" t="s">
        <v>8316</v>
      </c>
      <c r="S198" s="16">
        <v>42107.067557870367</v>
      </c>
    </row>
    <row r="199" spans="1:19" ht="33" x14ac:dyDescent="0.25">
      <c r="A199">
        <v>3368</v>
      </c>
      <c r="B199" s="7" t="s">
        <v>3367</v>
      </c>
      <c r="C199" s="3" t="s">
        <v>7478</v>
      </c>
      <c r="D199" s="9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45.478299999999997</v>
      </c>
      <c r="Q199" s="11" t="s">
        <v>8315</v>
      </c>
      <c r="R199" t="s">
        <v>8316</v>
      </c>
      <c r="S199" s="16">
        <v>41969.199756944443</v>
      </c>
    </row>
    <row r="200" spans="1:19" ht="33" x14ac:dyDescent="0.25">
      <c r="A200">
        <v>3370</v>
      </c>
      <c r="B200" s="7" t="s">
        <v>3369</v>
      </c>
      <c r="C200" s="3" t="s">
        <v>7480</v>
      </c>
      <c r="D200" s="9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67.923100000000005</v>
      </c>
      <c r="Q200" s="11" t="s">
        <v>8315</v>
      </c>
      <c r="R200" t="s">
        <v>8316</v>
      </c>
      <c r="S200" s="16">
        <v>42690.334317129629</v>
      </c>
    </row>
    <row r="201" spans="1:19" ht="33" x14ac:dyDescent="0.25">
      <c r="A201">
        <v>3371</v>
      </c>
      <c r="B201" s="7" t="s">
        <v>3370</v>
      </c>
      <c r="C201" s="3" t="s">
        <v>7481</v>
      </c>
      <c r="D201" s="9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30.777799999999999</v>
      </c>
      <c r="Q201" s="11" t="s">
        <v>8315</v>
      </c>
      <c r="R201" t="s">
        <v>8316</v>
      </c>
      <c r="S201" s="16">
        <v>42312.874594907407</v>
      </c>
    </row>
    <row r="202" spans="1:19" ht="33" x14ac:dyDescent="0.25">
      <c r="A202">
        <v>3372</v>
      </c>
      <c r="B202" s="7" t="s">
        <v>3371</v>
      </c>
      <c r="C202" s="3" t="s">
        <v>7482</v>
      </c>
      <c r="D202" s="9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38.333300000000001</v>
      </c>
      <c r="Q202" s="11" t="s">
        <v>8315</v>
      </c>
      <c r="R202" t="s">
        <v>8316</v>
      </c>
      <c r="S202" s="16">
        <v>41855.548101851848</v>
      </c>
    </row>
    <row r="203" spans="1:19" ht="49" x14ac:dyDescent="0.25">
      <c r="A203">
        <v>3376</v>
      </c>
      <c r="B203" s="7" t="s">
        <v>3375</v>
      </c>
      <c r="C203" s="3" t="s">
        <v>7486</v>
      </c>
      <c r="D203" s="9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421.1053</v>
      </c>
      <c r="Q203" s="11" t="s">
        <v>8315</v>
      </c>
      <c r="R203" t="s">
        <v>8316</v>
      </c>
      <c r="S203" s="16">
        <v>42059.701319444444</v>
      </c>
    </row>
    <row r="204" spans="1:19" ht="49" x14ac:dyDescent="0.25">
      <c r="A204">
        <v>3380</v>
      </c>
      <c r="B204" s="7" t="s">
        <v>3379</v>
      </c>
      <c r="C204" s="3" t="s">
        <v>7490</v>
      </c>
      <c r="D204" s="9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111.8929</v>
      </c>
      <c r="Q204" s="11" t="s">
        <v>8315</v>
      </c>
      <c r="R204" t="s">
        <v>8316</v>
      </c>
      <c r="S204" s="16">
        <v>41937.95344907407</v>
      </c>
    </row>
    <row r="205" spans="1:19" ht="49" x14ac:dyDescent="0.25">
      <c r="A205">
        <v>3381</v>
      </c>
      <c r="B205" s="7" t="s">
        <v>3380</v>
      </c>
      <c r="C205" s="3" t="s">
        <v>7491</v>
      </c>
      <c r="D205" s="9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85.208299999999994</v>
      </c>
      <c r="Q205" s="11" t="s">
        <v>8315</v>
      </c>
      <c r="R205" t="s">
        <v>8316</v>
      </c>
      <c r="S205" s="16">
        <v>42044.184988425928</v>
      </c>
    </row>
    <row r="206" spans="1:19" ht="49" x14ac:dyDescent="0.25">
      <c r="A206">
        <v>3383</v>
      </c>
      <c r="B206" s="7" t="s">
        <v>3382</v>
      </c>
      <c r="C206" s="3" t="s">
        <v>7493</v>
      </c>
      <c r="D206" s="9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65.166700000000006</v>
      </c>
      <c r="Q206" s="11" t="s">
        <v>8315</v>
      </c>
      <c r="R206" t="s">
        <v>8316</v>
      </c>
      <c r="S206" s="16">
        <v>42524.782638888893</v>
      </c>
    </row>
    <row r="207" spans="1:19" ht="49" x14ac:dyDescent="0.25">
      <c r="A207">
        <v>3384</v>
      </c>
      <c r="B207" s="7" t="s">
        <v>3383</v>
      </c>
      <c r="C207" s="3" t="s">
        <v>7494</v>
      </c>
      <c r="D207" s="9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93.760300000000001</v>
      </c>
      <c r="Q207" s="11" t="s">
        <v>8315</v>
      </c>
      <c r="R207" t="s">
        <v>8316</v>
      </c>
      <c r="S207" s="16">
        <v>42292.087592592594</v>
      </c>
    </row>
    <row r="208" spans="1:19" ht="49" x14ac:dyDescent="0.25">
      <c r="A208">
        <v>3385</v>
      </c>
      <c r="B208" s="7" t="s">
        <v>3384</v>
      </c>
      <c r="C208" s="3" t="s">
        <v>7495</v>
      </c>
      <c r="D208" s="9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133.33330000000001</v>
      </c>
      <c r="Q208" s="11" t="s">
        <v>8315</v>
      </c>
      <c r="R208" t="s">
        <v>8316</v>
      </c>
      <c r="S208" s="16">
        <v>41953.8675</v>
      </c>
    </row>
    <row r="209" spans="1:19" ht="49" x14ac:dyDescent="0.25">
      <c r="A209">
        <v>3386</v>
      </c>
      <c r="B209" s="7" t="s">
        <v>3385</v>
      </c>
      <c r="C209" s="3" t="s">
        <v>7496</v>
      </c>
      <c r="D209" s="9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51.219499999999996</v>
      </c>
      <c r="Q209" s="11" t="s">
        <v>8315</v>
      </c>
      <c r="R209" t="s">
        <v>8316</v>
      </c>
      <c r="S209" s="16">
        <v>41946.644745370373</v>
      </c>
    </row>
    <row r="210" spans="1:19" ht="49" x14ac:dyDescent="0.25">
      <c r="A210">
        <v>3387</v>
      </c>
      <c r="B210" s="7" t="s">
        <v>3386</v>
      </c>
      <c r="C210" s="3" t="s">
        <v>7497</v>
      </c>
      <c r="D210" s="9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100.17140000000001</v>
      </c>
      <c r="Q210" s="11" t="s">
        <v>8315</v>
      </c>
      <c r="R210" t="s">
        <v>8316</v>
      </c>
      <c r="S210" s="16">
        <v>41947.762592592589</v>
      </c>
    </row>
    <row r="211" spans="1:19" ht="49" x14ac:dyDescent="0.25">
      <c r="A211">
        <v>3389</v>
      </c>
      <c r="B211" s="7" t="s">
        <v>3388</v>
      </c>
      <c r="C211" s="3" t="s">
        <v>7499</v>
      </c>
      <c r="D211" s="9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184.67740000000001</v>
      </c>
      <c r="Q211" s="11" t="s">
        <v>8315</v>
      </c>
      <c r="R211" t="s">
        <v>8316</v>
      </c>
      <c r="S211" s="16">
        <v>42494.563449074078</v>
      </c>
    </row>
    <row r="212" spans="1:19" ht="49" x14ac:dyDescent="0.25">
      <c r="A212">
        <v>3390</v>
      </c>
      <c r="B212" s="7" t="s">
        <v>3389</v>
      </c>
      <c r="C212" s="3" t="s">
        <v>7500</v>
      </c>
      <c r="D212" s="9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69.818200000000004</v>
      </c>
      <c r="Q212" s="11" t="s">
        <v>8315</v>
      </c>
      <c r="R212" t="s">
        <v>8316</v>
      </c>
      <c r="S212" s="16">
        <v>41815.774826388886</v>
      </c>
    </row>
    <row r="213" spans="1:19" ht="49" x14ac:dyDescent="0.25">
      <c r="A213">
        <v>3391</v>
      </c>
      <c r="B213" s="7" t="s">
        <v>3390</v>
      </c>
      <c r="C213" s="3" t="s">
        <v>7501</v>
      </c>
      <c r="D213" s="9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61.944400000000002</v>
      </c>
      <c r="Q213" s="11" t="s">
        <v>8315</v>
      </c>
      <c r="R213" t="s">
        <v>8316</v>
      </c>
      <c r="S213" s="16">
        <v>41830.545694444445</v>
      </c>
    </row>
    <row r="214" spans="1:19" ht="49" x14ac:dyDescent="0.25">
      <c r="A214">
        <v>3393</v>
      </c>
      <c r="B214" s="7" t="s">
        <v>3392</v>
      </c>
      <c r="C214" s="3" t="s">
        <v>7503</v>
      </c>
      <c r="D214" s="9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36.068199999999997</v>
      </c>
      <c r="Q214" s="11" t="s">
        <v>8315</v>
      </c>
      <c r="R214" t="s">
        <v>8316</v>
      </c>
      <c r="S214" s="16">
        <v>41923.921643518523</v>
      </c>
    </row>
    <row r="215" spans="1:19" ht="49" x14ac:dyDescent="0.25">
      <c r="A215">
        <v>3396</v>
      </c>
      <c r="B215" s="7" t="s">
        <v>3395</v>
      </c>
      <c r="C215" s="3" t="s">
        <v>7506</v>
      </c>
      <c r="D215" s="9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55.892899999999997</v>
      </c>
      <c r="Q215" s="11" t="s">
        <v>8315</v>
      </c>
      <c r="R215" t="s">
        <v>8316</v>
      </c>
      <c r="S215" s="16">
        <v>41764.44663194444</v>
      </c>
    </row>
    <row r="216" spans="1:19" ht="49" x14ac:dyDescent="0.25">
      <c r="A216">
        <v>3398</v>
      </c>
      <c r="B216" s="7" t="s">
        <v>3397</v>
      </c>
      <c r="C216" s="3" t="s">
        <v>7508</v>
      </c>
      <c r="D216" s="9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68.353800000000007</v>
      </c>
      <c r="Q216" s="11" t="s">
        <v>8315</v>
      </c>
      <c r="R216" t="s">
        <v>8316</v>
      </c>
      <c r="S216" s="16">
        <v>41941.75203703704</v>
      </c>
    </row>
    <row r="217" spans="1:19" ht="49" x14ac:dyDescent="0.25">
      <c r="A217">
        <v>3400</v>
      </c>
      <c r="B217" s="7" t="s">
        <v>3399</v>
      </c>
      <c r="C217" s="3" t="s">
        <v>7510</v>
      </c>
      <c r="D217" s="9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118.1294</v>
      </c>
      <c r="Q217" s="11" t="s">
        <v>8315</v>
      </c>
      <c r="R217" t="s">
        <v>8316</v>
      </c>
      <c r="S217" s="16">
        <v>41834.953865740739</v>
      </c>
    </row>
    <row r="218" spans="1:19" ht="49" x14ac:dyDescent="0.25">
      <c r="A218">
        <v>3402</v>
      </c>
      <c r="B218" s="7" t="s">
        <v>3401</v>
      </c>
      <c r="C218" s="3" t="s">
        <v>7512</v>
      </c>
      <c r="D218" s="9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99.787899999999993</v>
      </c>
      <c r="Q218" s="11" t="s">
        <v>8315</v>
      </c>
      <c r="R218" t="s">
        <v>8316</v>
      </c>
      <c r="S218" s="16">
        <v>42290.61855324074</v>
      </c>
    </row>
    <row r="219" spans="1:19" ht="49" x14ac:dyDescent="0.25">
      <c r="A219">
        <v>3404</v>
      </c>
      <c r="B219" s="7" t="s">
        <v>3403</v>
      </c>
      <c r="C219" s="3" t="s">
        <v>7514</v>
      </c>
      <c r="D219" s="9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203.33330000000001</v>
      </c>
      <c r="Q219" s="11" t="s">
        <v>8315</v>
      </c>
      <c r="R219" t="s">
        <v>8316</v>
      </c>
      <c r="S219" s="16">
        <v>42152.503495370373</v>
      </c>
    </row>
    <row r="220" spans="1:19" ht="33" x14ac:dyDescent="0.25">
      <c r="A220">
        <v>3406</v>
      </c>
      <c r="B220" s="7" t="s">
        <v>3405</v>
      </c>
      <c r="C220" s="3" t="s">
        <v>7516</v>
      </c>
      <c r="D220" s="9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110.2308</v>
      </c>
      <c r="Q220" s="11" t="s">
        <v>8315</v>
      </c>
      <c r="R220" t="s">
        <v>8316</v>
      </c>
      <c r="S220" s="16">
        <v>41791.492777777778</v>
      </c>
    </row>
    <row r="221" spans="1:19" ht="49" x14ac:dyDescent="0.25">
      <c r="A221">
        <v>3408</v>
      </c>
      <c r="B221" s="7" t="s">
        <v>3407</v>
      </c>
      <c r="C221" s="3" t="s">
        <v>7518</v>
      </c>
      <c r="D221" s="9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58.6111</v>
      </c>
      <c r="Q221" s="11" t="s">
        <v>8315</v>
      </c>
      <c r="R221" t="s">
        <v>8316</v>
      </c>
      <c r="S221" s="16">
        <v>41808.991944444446</v>
      </c>
    </row>
    <row r="222" spans="1:19" ht="49" x14ac:dyDescent="0.25">
      <c r="A222">
        <v>3410</v>
      </c>
      <c r="B222" s="7" t="s">
        <v>3409</v>
      </c>
      <c r="C222" s="3" t="s">
        <v>7520</v>
      </c>
      <c r="D222" s="9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81.375</v>
      </c>
      <c r="Q222" s="11" t="s">
        <v>8315</v>
      </c>
      <c r="R222" t="s">
        <v>8316</v>
      </c>
      <c r="S222" s="16">
        <v>42500.041550925926</v>
      </c>
    </row>
    <row r="223" spans="1:19" ht="49" x14ac:dyDescent="0.25">
      <c r="A223">
        <v>3411</v>
      </c>
      <c r="B223" s="7" t="s">
        <v>3410</v>
      </c>
      <c r="C223" s="3" t="s">
        <v>7521</v>
      </c>
      <c r="D223" s="9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199.16669999999999</v>
      </c>
      <c r="Q223" s="11" t="s">
        <v>8315</v>
      </c>
      <c r="R223" t="s">
        <v>8316</v>
      </c>
      <c r="S223" s="16">
        <v>42265.022824074069</v>
      </c>
    </row>
    <row r="224" spans="1:19" ht="49" x14ac:dyDescent="0.25">
      <c r="A224">
        <v>3413</v>
      </c>
      <c r="B224" s="7" t="s">
        <v>3412</v>
      </c>
      <c r="C224" s="3" t="s">
        <v>7523</v>
      </c>
      <c r="D224" s="9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46.428600000000003</v>
      </c>
      <c r="Q224" s="11" t="s">
        <v>8315</v>
      </c>
      <c r="R224" t="s">
        <v>8316</v>
      </c>
      <c r="S224" s="16">
        <v>42053.733078703706</v>
      </c>
    </row>
    <row r="225" spans="1:19" ht="49" x14ac:dyDescent="0.25">
      <c r="A225">
        <v>3414</v>
      </c>
      <c r="B225" s="7" t="s">
        <v>3413</v>
      </c>
      <c r="C225" s="3" t="s">
        <v>7524</v>
      </c>
      <c r="D225" s="9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70.568200000000004</v>
      </c>
      <c r="Q225" s="11" t="s">
        <v>8315</v>
      </c>
      <c r="R225" t="s">
        <v>8316</v>
      </c>
      <c r="S225" s="16">
        <v>42675.832465277781</v>
      </c>
    </row>
    <row r="226" spans="1:19" ht="33" x14ac:dyDescent="0.25">
      <c r="A226">
        <v>3415</v>
      </c>
      <c r="B226" s="7" t="s">
        <v>3414</v>
      </c>
      <c r="C226" s="3" t="s">
        <v>7525</v>
      </c>
      <c r="D226" s="9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22.222200000000001</v>
      </c>
      <c r="Q226" s="11" t="s">
        <v>8315</v>
      </c>
      <c r="R226" t="s">
        <v>8316</v>
      </c>
      <c r="S226" s="16">
        <v>42467.144166666665</v>
      </c>
    </row>
    <row r="227" spans="1:19" ht="49" x14ac:dyDescent="0.25">
      <c r="A227">
        <v>3417</v>
      </c>
      <c r="B227" s="7" t="s">
        <v>3416</v>
      </c>
      <c r="C227" s="3" t="s">
        <v>7527</v>
      </c>
      <c r="D227" s="9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37.777999999999999</v>
      </c>
      <c r="Q227" s="11" t="s">
        <v>8315</v>
      </c>
      <c r="R227" t="s">
        <v>8316</v>
      </c>
      <c r="S227" s="16">
        <v>41894.91375</v>
      </c>
    </row>
    <row r="228" spans="1:19" ht="49" x14ac:dyDescent="0.25">
      <c r="A228">
        <v>3418</v>
      </c>
      <c r="B228" s="7" t="s">
        <v>3417</v>
      </c>
      <c r="C228" s="3" t="s">
        <v>7528</v>
      </c>
      <c r="D228" s="9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72.053600000000003</v>
      </c>
      <c r="Q228" s="11" t="s">
        <v>8315</v>
      </c>
      <c r="R228" t="s">
        <v>8316</v>
      </c>
      <c r="S228" s="16">
        <v>41752.83457175926</v>
      </c>
    </row>
    <row r="229" spans="1:19" ht="49" x14ac:dyDescent="0.25">
      <c r="A229">
        <v>3421</v>
      </c>
      <c r="B229" s="7" t="s">
        <v>3420</v>
      </c>
      <c r="C229" s="3" t="s">
        <v>7531</v>
      </c>
      <c r="D229" s="9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103.21429999999999</v>
      </c>
      <c r="Q229" s="11" t="s">
        <v>8315</v>
      </c>
      <c r="R229" t="s">
        <v>8316</v>
      </c>
      <c r="S229" s="16">
        <v>42037.791238425925</v>
      </c>
    </row>
    <row r="230" spans="1:19" ht="33" x14ac:dyDescent="0.25">
      <c r="A230">
        <v>3423</v>
      </c>
      <c r="B230" s="7" t="s">
        <v>3422</v>
      </c>
      <c r="C230" s="3" t="s">
        <v>7533</v>
      </c>
      <c r="D230" s="9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</row>
    <row r="231" spans="1:19" ht="49" x14ac:dyDescent="0.25">
      <c r="A231">
        <v>3424</v>
      </c>
      <c r="B231" s="7" t="s">
        <v>3423</v>
      </c>
      <c r="C231" s="3" t="s">
        <v>7534</v>
      </c>
      <c r="D231" s="9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81.776300000000006</v>
      </c>
      <c r="Q231" s="11" t="s">
        <v>8315</v>
      </c>
      <c r="R231" t="s">
        <v>8316</v>
      </c>
      <c r="S231" s="16">
        <v>42018.676898148144</v>
      </c>
    </row>
    <row r="232" spans="1:19" ht="49" x14ac:dyDescent="0.25">
      <c r="A232">
        <v>3425</v>
      </c>
      <c r="B232" s="7" t="s">
        <v>3424</v>
      </c>
      <c r="C232" s="3" t="s">
        <v>7535</v>
      </c>
      <c r="D232" s="9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297.02980000000002</v>
      </c>
      <c r="Q232" s="11" t="s">
        <v>8315</v>
      </c>
      <c r="R232" t="s">
        <v>8316</v>
      </c>
      <c r="S232" s="16">
        <v>41884.617314814815</v>
      </c>
    </row>
    <row r="233" spans="1:19" ht="49" x14ac:dyDescent="0.25">
      <c r="A233">
        <v>3426</v>
      </c>
      <c r="B233" s="7" t="s">
        <v>3425</v>
      </c>
      <c r="C233" s="3" t="s">
        <v>7536</v>
      </c>
      <c r="D233" s="9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46.609200000000001</v>
      </c>
      <c r="Q233" s="11" t="s">
        <v>8315</v>
      </c>
      <c r="R233" t="s">
        <v>8316</v>
      </c>
      <c r="S233" s="16">
        <v>41884.056747685187</v>
      </c>
    </row>
    <row r="234" spans="1:19" ht="49" x14ac:dyDescent="0.25">
      <c r="A234">
        <v>3431</v>
      </c>
      <c r="B234" s="7" t="s">
        <v>3430</v>
      </c>
      <c r="C234" s="3" t="s">
        <v>7541</v>
      </c>
      <c r="D234" s="9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95.238100000000003</v>
      </c>
      <c r="Q234" s="11" t="s">
        <v>8315</v>
      </c>
      <c r="R234" t="s">
        <v>8316</v>
      </c>
      <c r="S234" s="16">
        <v>41839.730937500004</v>
      </c>
    </row>
    <row r="235" spans="1:19" ht="49" x14ac:dyDescent="0.25">
      <c r="A235">
        <v>3432</v>
      </c>
      <c r="B235" s="7" t="s">
        <v>3431</v>
      </c>
      <c r="C235" s="3" t="s">
        <v>7542</v>
      </c>
      <c r="D235" s="9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52.214300000000001</v>
      </c>
      <c r="Q235" s="11" t="s">
        <v>8315</v>
      </c>
      <c r="R235" t="s">
        <v>8316</v>
      </c>
      <c r="S235" s="16">
        <v>42380.581180555557</v>
      </c>
    </row>
    <row r="236" spans="1:19" ht="49" x14ac:dyDescent="0.25">
      <c r="A236">
        <v>3433</v>
      </c>
      <c r="B236" s="7" t="s">
        <v>3432</v>
      </c>
      <c r="C236" s="3" t="s">
        <v>7543</v>
      </c>
      <c r="D236" s="9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134.1549</v>
      </c>
      <c r="Q236" s="11" t="s">
        <v>8315</v>
      </c>
      <c r="R236" t="s">
        <v>8316</v>
      </c>
      <c r="S236" s="16">
        <v>41776.063136574077</v>
      </c>
    </row>
    <row r="237" spans="1:19" ht="49" x14ac:dyDescent="0.25">
      <c r="A237">
        <v>3434</v>
      </c>
      <c r="B237" s="7" t="s">
        <v>3433</v>
      </c>
      <c r="C237" s="3" t="s">
        <v>7544</v>
      </c>
      <c r="D237" s="9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62.827399999999997</v>
      </c>
      <c r="Q237" s="11" t="s">
        <v>8315</v>
      </c>
      <c r="R237" t="s">
        <v>8316</v>
      </c>
      <c r="S237" s="16">
        <v>41800.380428240744</v>
      </c>
    </row>
    <row r="238" spans="1:19" ht="49" x14ac:dyDescent="0.25">
      <c r="A238">
        <v>3435</v>
      </c>
      <c r="B238" s="7" t="s">
        <v>3434</v>
      </c>
      <c r="C238" s="3" t="s">
        <v>7545</v>
      </c>
      <c r="D238" s="9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58.947400000000002</v>
      </c>
      <c r="Q238" s="11" t="s">
        <v>8315</v>
      </c>
      <c r="R238" t="s">
        <v>8316</v>
      </c>
      <c r="S238" s="16">
        <v>42572.61681712963</v>
      </c>
    </row>
    <row r="239" spans="1:19" ht="49" x14ac:dyDescent="0.25">
      <c r="A239">
        <v>3436</v>
      </c>
      <c r="B239" s="7" t="s">
        <v>3435</v>
      </c>
      <c r="C239" s="3" t="s">
        <v>7546</v>
      </c>
      <c r="D239" s="9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143.10810000000001</v>
      </c>
      <c r="Q239" s="11" t="s">
        <v>8315</v>
      </c>
      <c r="R239" t="s">
        <v>8316</v>
      </c>
      <c r="S239" s="16">
        <v>41851.541585648149</v>
      </c>
    </row>
    <row r="240" spans="1:19" ht="49" x14ac:dyDescent="0.25">
      <c r="A240">
        <v>3437</v>
      </c>
      <c r="B240" s="7" t="s">
        <v>3436</v>
      </c>
      <c r="C240" s="3" t="s">
        <v>7547</v>
      </c>
      <c r="D240" s="9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84.166700000000006</v>
      </c>
      <c r="Q240" s="11" t="s">
        <v>8315</v>
      </c>
      <c r="R240" t="s">
        <v>8316</v>
      </c>
      <c r="S240" s="16">
        <v>42205.710879629631</v>
      </c>
    </row>
    <row r="241" spans="1:19" ht="33" x14ac:dyDescent="0.25">
      <c r="A241">
        <v>3439</v>
      </c>
      <c r="B241" s="7" t="s">
        <v>3438</v>
      </c>
      <c r="C241" s="3" t="s">
        <v>7549</v>
      </c>
      <c r="D241" s="9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89.785600000000002</v>
      </c>
      <c r="Q241" s="11" t="s">
        <v>8315</v>
      </c>
      <c r="R241" t="s">
        <v>8316</v>
      </c>
      <c r="S241" s="16">
        <v>42374.911226851851</v>
      </c>
    </row>
    <row r="242" spans="1:19" ht="49" x14ac:dyDescent="0.25">
      <c r="A242">
        <v>3440</v>
      </c>
      <c r="B242" s="7" t="s">
        <v>3439</v>
      </c>
      <c r="C242" s="3" t="s">
        <v>7550</v>
      </c>
      <c r="D242" s="9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64.157600000000002</v>
      </c>
      <c r="Q242" s="11" t="s">
        <v>8315</v>
      </c>
      <c r="R242" t="s">
        <v>8316</v>
      </c>
      <c r="S242" s="16">
        <v>41809.12300925926</v>
      </c>
    </row>
    <row r="243" spans="1:19" ht="49" x14ac:dyDescent="0.25">
      <c r="A243">
        <v>3441</v>
      </c>
      <c r="B243" s="7" t="s">
        <v>3440</v>
      </c>
      <c r="C243" s="3" t="s">
        <v>7551</v>
      </c>
      <c r="D243" s="9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59.651200000000003</v>
      </c>
      <c r="Q243" s="11" t="s">
        <v>8315</v>
      </c>
      <c r="R243" t="s">
        <v>8316</v>
      </c>
      <c r="S243" s="16">
        <v>42294.429641203707</v>
      </c>
    </row>
    <row r="244" spans="1:19" ht="49" x14ac:dyDescent="0.25">
      <c r="A244">
        <v>3442</v>
      </c>
      <c r="B244" s="7" t="s">
        <v>3441</v>
      </c>
      <c r="C244" s="3" t="s">
        <v>7552</v>
      </c>
      <c r="D244" s="9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</row>
    <row r="245" spans="1:19" ht="49" x14ac:dyDescent="0.25">
      <c r="A245">
        <v>3443</v>
      </c>
      <c r="B245" s="7" t="s">
        <v>3442</v>
      </c>
      <c r="C245" s="3" t="s">
        <v>7553</v>
      </c>
      <c r="D245" s="9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41.222200000000001</v>
      </c>
      <c r="Q245" s="11" t="s">
        <v>8315</v>
      </c>
      <c r="R245" t="s">
        <v>8316</v>
      </c>
      <c r="S245" s="16">
        <v>41861.524837962963</v>
      </c>
    </row>
    <row r="246" spans="1:19" ht="33" x14ac:dyDescent="0.25">
      <c r="A246">
        <v>3447</v>
      </c>
      <c r="B246" s="7" t="s">
        <v>3446</v>
      </c>
      <c r="C246" s="3" t="s">
        <v>7557</v>
      </c>
      <c r="D246" s="9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</row>
    <row r="247" spans="1:19" ht="49" x14ac:dyDescent="0.25">
      <c r="A247">
        <v>3448</v>
      </c>
      <c r="B247" s="7" t="s">
        <v>3447</v>
      </c>
      <c r="C247" s="3" t="s">
        <v>7558</v>
      </c>
      <c r="D247" s="9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51.222200000000001</v>
      </c>
      <c r="Q247" s="11" t="s">
        <v>8315</v>
      </c>
      <c r="R247" t="s">
        <v>8316</v>
      </c>
      <c r="S247" s="16">
        <v>41960.119085648148</v>
      </c>
    </row>
    <row r="248" spans="1:19" ht="49" x14ac:dyDescent="0.25">
      <c r="A248">
        <v>3449</v>
      </c>
      <c r="B248" s="7" t="s">
        <v>3448</v>
      </c>
      <c r="C248" s="3" t="s">
        <v>7559</v>
      </c>
      <c r="D248" s="9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</row>
    <row r="249" spans="1:19" ht="49" x14ac:dyDescent="0.25">
      <c r="A249">
        <v>3451</v>
      </c>
      <c r="B249" s="7" t="s">
        <v>3450</v>
      </c>
      <c r="C249" s="3" t="s">
        <v>7561</v>
      </c>
      <c r="D249" s="9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41.125</v>
      </c>
      <c r="Q249" s="11" t="s">
        <v>8315</v>
      </c>
      <c r="R249" t="s">
        <v>8316</v>
      </c>
      <c r="S249" s="16">
        <v>42088.723692129628</v>
      </c>
    </row>
    <row r="250" spans="1:19" ht="49" x14ac:dyDescent="0.25">
      <c r="A250">
        <v>3452</v>
      </c>
      <c r="B250" s="7" t="s">
        <v>3451</v>
      </c>
      <c r="C250" s="3" t="s">
        <v>7562</v>
      </c>
      <c r="D250" s="9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41.4054</v>
      </c>
      <c r="Q250" s="11" t="s">
        <v>8315</v>
      </c>
      <c r="R250" t="s">
        <v>8316</v>
      </c>
      <c r="S250" s="16">
        <v>41820.639189814814</v>
      </c>
    </row>
    <row r="251" spans="1:19" ht="49" x14ac:dyDescent="0.25">
      <c r="A251">
        <v>3455</v>
      </c>
      <c r="B251" s="7" t="s">
        <v>3454</v>
      </c>
      <c r="C251" s="3" t="s">
        <v>7565</v>
      </c>
      <c r="D251" s="9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145.86959999999999</v>
      </c>
      <c r="Q251" s="11" t="s">
        <v>8315</v>
      </c>
      <c r="R251" t="s">
        <v>8316</v>
      </c>
      <c r="S251" s="16">
        <v>42626.7503125</v>
      </c>
    </row>
    <row r="252" spans="1:19" ht="49" x14ac:dyDescent="0.25">
      <c r="A252">
        <v>3456</v>
      </c>
      <c r="B252" s="7" t="s">
        <v>3455</v>
      </c>
      <c r="C252" s="3" t="s">
        <v>7566</v>
      </c>
      <c r="D252" s="9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358.6875</v>
      </c>
      <c r="Q252" s="11" t="s">
        <v>8315</v>
      </c>
      <c r="R252" t="s">
        <v>8316</v>
      </c>
      <c r="S252" s="16">
        <v>41821.205636574072</v>
      </c>
    </row>
    <row r="253" spans="1:19" ht="33" x14ac:dyDescent="0.25">
      <c r="A253">
        <v>3457</v>
      </c>
      <c r="B253" s="7" t="s">
        <v>3456</v>
      </c>
      <c r="C253" s="3" t="s">
        <v>7567</v>
      </c>
      <c r="D253" s="9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50.9818</v>
      </c>
      <c r="Q253" s="11" t="s">
        <v>8315</v>
      </c>
      <c r="R253" t="s">
        <v>8316</v>
      </c>
      <c r="S253" s="16">
        <v>42016.706678240742</v>
      </c>
    </row>
    <row r="254" spans="1:19" ht="49" x14ac:dyDescent="0.25">
      <c r="A254">
        <v>3458</v>
      </c>
      <c r="B254" s="7" t="s">
        <v>3457</v>
      </c>
      <c r="C254" s="3" t="s">
        <v>7568</v>
      </c>
      <c r="D254" s="9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45.036999999999999</v>
      </c>
      <c r="Q254" s="11" t="s">
        <v>8315</v>
      </c>
      <c r="R254" t="s">
        <v>8316</v>
      </c>
      <c r="S254" s="16">
        <v>42011.202581018515</v>
      </c>
    </row>
    <row r="255" spans="1:19" ht="49" x14ac:dyDescent="0.25">
      <c r="A255">
        <v>3461</v>
      </c>
      <c r="B255" s="7" t="s">
        <v>3460</v>
      </c>
      <c r="C255" s="3" t="s">
        <v>7571</v>
      </c>
      <c r="D255" s="9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57.916699999999999</v>
      </c>
      <c r="Q255" s="11" t="s">
        <v>8315</v>
      </c>
      <c r="R255" t="s">
        <v>8316</v>
      </c>
      <c r="S255" s="16">
        <v>42643.632858796293</v>
      </c>
    </row>
    <row r="256" spans="1:19" ht="33" x14ac:dyDescent="0.25">
      <c r="A256">
        <v>3462</v>
      </c>
      <c r="B256" s="7" t="s">
        <v>3461</v>
      </c>
      <c r="C256" s="3" t="s">
        <v>7572</v>
      </c>
      <c r="D256" s="9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29.7059</v>
      </c>
      <c r="Q256" s="11" t="s">
        <v>8315</v>
      </c>
      <c r="R256" t="s">
        <v>8316</v>
      </c>
      <c r="S256" s="16">
        <v>42179.898472222223</v>
      </c>
    </row>
    <row r="257" spans="1:19" ht="49" x14ac:dyDescent="0.25">
      <c r="A257">
        <v>3464</v>
      </c>
      <c r="B257" s="7" t="s">
        <v>3463</v>
      </c>
      <c r="C257" s="3" t="s">
        <v>7574</v>
      </c>
      <c r="D257" s="9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55.012700000000002</v>
      </c>
      <c r="Q257" s="11" t="s">
        <v>8315</v>
      </c>
      <c r="R257" t="s">
        <v>8316</v>
      </c>
      <c r="S257" s="16">
        <v>42575.130057870367</v>
      </c>
    </row>
    <row r="258" spans="1:19" ht="33" x14ac:dyDescent="0.25">
      <c r="A258">
        <v>3466</v>
      </c>
      <c r="B258" s="7" t="s">
        <v>3465</v>
      </c>
      <c r="C258" s="3" t="s">
        <v>7576</v>
      </c>
      <c r="D258" s="9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72.950800000000001</v>
      </c>
      <c r="Q258" s="11" t="s">
        <v>8315</v>
      </c>
      <c r="R258" t="s">
        <v>8316</v>
      </c>
      <c r="S258" s="16">
        <v>42420.019097222219</v>
      </c>
    </row>
    <row r="259" spans="1:19" ht="17" x14ac:dyDescent="0.25">
      <c r="A259">
        <v>3467</v>
      </c>
      <c r="B259" s="7" t="s">
        <v>3466</v>
      </c>
      <c r="C259" s="3" t="s">
        <v>7577</v>
      </c>
      <c r="D259" s="9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64.468100000000007</v>
      </c>
      <c r="Q259" s="11" t="s">
        <v>8315</v>
      </c>
      <c r="R259" t="s">
        <v>8316</v>
      </c>
      <c r="S259" s="16">
        <v>42053.671666666662</v>
      </c>
    </row>
    <row r="260" spans="1:19" ht="33" x14ac:dyDescent="0.25">
      <c r="A260">
        <v>3468</v>
      </c>
      <c r="B260" s="7" t="s">
        <v>3467</v>
      </c>
      <c r="C260" s="3" t="s">
        <v>7578</v>
      </c>
      <c r="D260" s="9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716.35289999999998</v>
      </c>
      <c r="Q260" s="11" t="s">
        <v>8315</v>
      </c>
      <c r="R260" t="s">
        <v>8316</v>
      </c>
      <c r="S260" s="16">
        <v>42605.765381944439</v>
      </c>
    </row>
    <row r="261" spans="1:19" ht="49" x14ac:dyDescent="0.25">
      <c r="A261">
        <v>3469</v>
      </c>
      <c r="B261" s="7" t="s">
        <v>3468</v>
      </c>
      <c r="C261" s="3" t="s">
        <v>7579</v>
      </c>
      <c r="D261" s="9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50.396799999999999</v>
      </c>
      <c r="Q261" s="11" t="s">
        <v>8315</v>
      </c>
      <c r="R261" t="s">
        <v>8316</v>
      </c>
      <c r="S261" s="16">
        <v>42458.641724537039</v>
      </c>
    </row>
    <row r="262" spans="1:19" ht="33" x14ac:dyDescent="0.25">
      <c r="A262">
        <v>3470</v>
      </c>
      <c r="B262" s="7" t="s">
        <v>3469</v>
      </c>
      <c r="C262" s="3" t="s">
        <v>7580</v>
      </c>
      <c r="D262" s="9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41.666699999999999</v>
      </c>
      <c r="Q262" s="11" t="s">
        <v>8315</v>
      </c>
      <c r="R262" t="s">
        <v>8316</v>
      </c>
      <c r="S262" s="16">
        <v>42529.022013888884</v>
      </c>
    </row>
    <row r="263" spans="1:19" ht="49" x14ac:dyDescent="0.25">
      <c r="A263">
        <v>3472</v>
      </c>
      <c r="B263" s="7" t="s">
        <v>3471</v>
      </c>
      <c r="C263" s="3" t="s">
        <v>7582</v>
      </c>
      <c r="D263" s="9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88.739099999999993</v>
      </c>
      <c r="Q263" s="11" t="s">
        <v>8315</v>
      </c>
      <c r="R263" t="s">
        <v>8316</v>
      </c>
      <c r="S263" s="16">
        <v>41928.170497685183</v>
      </c>
    </row>
    <row r="264" spans="1:19" ht="49" x14ac:dyDescent="0.25">
      <c r="A264">
        <v>3473</v>
      </c>
      <c r="B264" s="7" t="s">
        <v>3472</v>
      </c>
      <c r="C264" s="3" t="s">
        <v>7583</v>
      </c>
      <c r="D264" s="9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148.48480000000001</v>
      </c>
      <c r="Q264" s="11" t="s">
        <v>8315</v>
      </c>
      <c r="R264" t="s">
        <v>8316</v>
      </c>
      <c r="S264" s="16">
        <v>42062.834444444445</v>
      </c>
    </row>
    <row r="265" spans="1:19" ht="49" x14ac:dyDescent="0.25">
      <c r="A265">
        <v>3476</v>
      </c>
      <c r="B265" s="7" t="s">
        <v>3475</v>
      </c>
      <c r="C265" s="3" t="s">
        <v>7586</v>
      </c>
      <c r="D265" s="9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</row>
    <row r="266" spans="1:19" ht="49" x14ac:dyDescent="0.25">
      <c r="A266">
        <v>3477</v>
      </c>
      <c r="B266" s="7" t="s">
        <v>3476</v>
      </c>
      <c r="C266" s="3" t="s">
        <v>7587</v>
      </c>
      <c r="D266" s="9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53.230800000000002</v>
      </c>
      <c r="Q266" s="11" t="s">
        <v>8315</v>
      </c>
      <c r="R266" t="s">
        <v>8316</v>
      </c>
      <c r="S266" s="16">
        <v>42128.736608796295</v>
      </c>
    </row>
    <row r="267" spans="1:19" ht="49" x14ac:dyDescent="0.25">
      <c r="A267">
        <v>3478</v>
      </c>
      <c r="B267" s="7" t="s">
        <v>3477</v>
      </c>
      <c r="C267" s="3" t="s">
        <v>7588</v>
      </c>
      <c r="D267" s="9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39.596499999999999</v>
      </c>
      <c r="Q267" s="11" t="s">
        <v>8315</v>
      </c>
      <c r="R267" t="s">
        <v>8316</v>
      </c>
      <c r="S267" s="16">
        <v>42053.916921296302</v>
      </c>
    </row>
    <row r="268" spans="1:19" ht="49" x14ac:dyDescent="0.25">
      <c r="A268">
        <v>3480</v>
      </c>
      <c r="B268" s="7" t="s">
        <v>3479</v>
      </c>
      <c r="C268" s="3" t="s">
        <v>7590</v>
      </c>
      <c r="D268" s="9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164.61539999999999</v>
      </c>
      <c r="Q268" s="11" t="s">
        <v>8315</v>
      </c>
      <c r="R268" t="s">
        <v>8316</v>
      </c>
      <c r="S268" s="16">
        <v>42171.317442129628</v>
      </c>
    </row>
    <row r="269" spans="1:19" ht="49" x14ac:dyDescent="0.25">
      <c r="A269">
        <v>3483</v>
      </c>
      <c r="B269" s="7" t="s">
        <v>3482</v>
      </c>
      <c r="C269" s="3" t="s">
        <v>7593</v>
      </c>
      <c r="D269" s="9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40.285699999999999</v>
      </c>
      <c r="Q269" s="11" t="s">
        <v>8315</v>
      </c>
      <c r="R269" t="s">
        <v>8316</v>
      </c>
      <c r="S269" s="16">
        <v>41793.668761574074</v>
      </c>
    </row>
    <row r="270" spans="1:19" ht="49" x14ac:dyDescent="0.25">
      <c r="A270">
        <v>3484</v>
      </c>
      <c r="B270" s="7" t="s">
        <v>3483</v>
      </c>
      <c r="C270" s="3" t="s">
        <v>7594</v>
      </c>
      <c r="D270" s="9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64.909099999999995</v>
      </c>
      <c r="Q270" s="11" t="s">
        <v>8315</v>
      </c>
      <c r="R270" t="s">
        <v>8316</v>
      </c>
      <c r="S270" s="16">
        <v>42506.760405092587</v>
      </c>
    </row>
    <row r="271" spans="1:19" ht="49" x14ac:dyDescent="0.25">
      <c r="A271">
        <v>3485</v>
      </c>
      <c r="B271" s="7" t="s">
        <v>3484</v>
      </c>
      <c r="C271" s="3" t="s">
        <v>7595</v>
      </c>
      <c r="D271" s="9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55.333300000000001</v>
      </c>
      <c r="Q271" s="11" t="s">
        <v>8315</v>
      </c>
      <c r="R271" t="s">
        <v>8316</v>
      </c>
      <c r="S271" s="16">
        <v>42372.693055555559</v>
      </c>
    </row>
    <row r="272" spans="1:19" ht="49" x14ac:dyDescent="0.25">
      <c r="A272">
        <v>3486</v>
      </c>
      <c r="B272" s="7" t="s">
        <v>3485</v>
      </c>
      <c r="C272" s="3" t="s">
        <v>7596</v>
      </c>
      <c r="D272" s="9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83.142899999999997</v>
      </c>
      <c r="Q272" s="11" t="s">
        <v>8315</v>
      </c>
      <c r="R272" t="s">
        <v>8316</v>
      </c>
      <c r="S272" s="16">
        <v>42126.87501157407</v>
      </c>
    </row>
    <row r="273" spans="1:19" ht="49" x14ac:dyDescent="0.25">
      <c r="A273">
        <v>3488</v>
      </c>
      <c r="B273" s="7" t="s">
        <v>3487</v>
      </c>
      <c r="C273" s="3" t="s">
        <v>7598</v>
      </c>
      <c r="D273" s="9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125.3793</v>
      </c>
      <c r="Q273" s="11" t="s">
        <v>8315</v>
      </c>
      <c r="R273" t="s">
        <v>8316</v>
      </c>
      <c r="S273" s="16">
        <v>42087.768055555556</v>
      </c>
    </row>
    <row r="274" spans="1:19" ht="49" x14ac:dyDescent="0.25">
      <c r="A274">
        <v>3490</v>
      </c>
      <c r="B274" s="7" t="s">
        <v>3489</v>
      </c>
      <c r="C274" s="3" t="s">
        <v>7600</v>
      </c>
      <c r="D274" s="9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47.222200000000001</v>
      </c>
      <c r="Q274" s="11" t="s">
        <v>8315</v>
      </c>
      <c r="R274" t="s">
        <v>8316</v>
      </c>
      <c r="S274" s="16">
        <v>42443.802361111113</v>
      </c>
    </row>
    <row r="275" spans="1:19" ht="49" x14ac:dyDescent="0.25">
      <c r="A275">
        <v>3491</v>
      </c>
      <c r="B275" s="7" t="s">
        <v>3490</v>
      </c>
      <c r="C275" s="3" t="s">
        <v>7601</v>
      </c>
      <c r="D275" s="9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</row>
    <row r="276" spans="1:19" ht="49" x14ac:dyDescent="0.25">
      <c r="A276">
        <v>3492</v>
      </c>
      <c r="B276" s="7" t="s">
        <v>3491</v>
      </c>
      <c r="C276" s="3" t="s">
        <v>7602</v>
      </c>
      <c r="D276" s="9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114.292</v>
      </c>
      <c r="Q276" s="11" t="s">
        <v>8315</v>
      </c>
      <c r="R276" t="s">
        <v>8316</v>
      </c>
      <c r="S276" s="16">
        <v>42268.009224537032</v>
      </c>
    </row>
    <row r="277" spans="1:19" ht="49" x14ac:dyDescent="0.25">
      <c r="A277">
        <v>3493</v>
      </c>
      <c r="B277" s="7" t="s">
        <v>3492</v>
      </c>
      <c r="C277" s="3" t="s">
        <v>7603</v>
      </c>
      <c r="D277" s="9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51.7241</v>
      </c>
      <c r="Q277" s="11" t="s">
        <v>8315</v>
      </c>
      <c r="R277" t="s">
        <v>8316</v>
      </c>
      <c r="S277" s="16">
        <v>41848.866157407407</v>
      </c>
    </row>
    <row r="278" spans="1:19" ht="49" x14ac:dyDescent="0.25">
      <c r="A278">
        <v>3494</v>
      </c>
      <c r="B278" s="7" t="s">
        <v>3493</v>
      </c>
      <c r="C278" s="3" t="s">
        <v>7604</v>
      </c>
      <c r="D278" s="9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30.769200000000001</v>
      </c>
      <c r="Q278" s="11" t="s">
        <v>8315</v>
      </c>
      <c r="R278" t="s">
        <v>8316</v>
      </c>
      <c r="S278" s="16">
        <v>42689.214988425927</v>
      </c>
    </row>
    <row r="279" spans="1:19" ht="49" x14ac:dyDescent="0.25">
      <c r="A279">
        <v>3496</v>
      </c>
      <c r="B279" s="7" t="s">
        <v>3495</v>
      </c>
      <c r="C279" s="3" t="s">
        <v>7606</v>
      </c>
      <c r="D279" s="9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47.846200000000003</v>
      </c>
      <c r="Q279" s="11" t="s">
        <v>8315</v>
      </c>
      <c r="R279" t="s">
        <v>8316</v>
      </c>
      <c r="S279" s="16">
        <v>42584.846828703703</v>
      </c>
    </row>
    <row r="280" spans="1:19" ht="49" x14ac:dyDescent="0.25">
      <c r="A280">
        <v>3497</v>
      </c>
      <c r="B280" s="7" t="s">
        <v>3496</v>
      </c>
      <c r="C280" s="3" t="s">
        <v>7607</v>
      </c>
      <c r="D280" s="9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34.408200000000001</v>
      </c>
      <c r="Q280" s="11" t="s">
        <v>8315</v>
      </c>
      <c r="R280" t="s">
        <v>8316</v>
      </c>
      <c r="S280" s="16">
        <v>42511.741944444439</v>
      </c>
    </row>
    <row r="281" spans="1:19" ht="49" x14ac:dyDescent="0.25">
      <c r="A281">
        <v>3499</v>
      </c>
      <c r="B281" s="7" t="s">
        <v>3498</v>
      </c>
      <c r="C281" s="3" t="s">
        <v>7609</v>
      </c>
      <c r="D281" s="9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60.285699999999999</v>
      </c>
      <c r="Q281" s="11" t="s">
        <v>8315</v>
      </c>
      <c r="R281" t="s">
        <v>8316</v>
      </c>
      <c r="S281" s="16">
        <v>42132.036168981482</v>
      </c>
    </row>
    <row r="282" spans="1:19" ht="49" x14ac:dyDescent="0.25">
      <c r="A282">
        <v>3500</v>
      </c>
      <c r="B282" s="7" t="s">
        <v>3499</v>
      </c>
      <c r="C282" s="3" t="s">
        <v>7610</v>
      </c>
      <c r="D282" s="9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25.3095</v>
      </c>
      <c r="Q282" s="11" t="s">
        <v>8315</v>
      </c>
      <c r="R282" t="s">
        <v>8316</v>
      </c>
      <c r="S282" s="16">
        <v>42419.91942129629</v>
      </c>
    </row>
    <row r="283" spans="1:19" ht="49" x14ac:dyDescent="0.25">
      <c r="A283">
        <v>3502</v>
      </c>
      <c r="B283" s="7" t="s">
        <v>3501</v>
      </c>
      <c r="C283" s="3" t="s">
        <v>7612</v>
      </c>
      <c r="D283" s="9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</row>
    <row r="284" spans="1:19" ht="49" x14ac:dyDescent="0.25">
      <c r="A284">
        <v>3504</v>
      </c>
      <c r="B284" s="7" t="s">
        <v>3503</v>
      </c>
      <c r="C284" s="3" t="s">
        <v>7614</v>
      </c>
      <c r="D284" s="9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</row>
    <row r="285" spans="1:19" ht="97" x14ac:dyDescent="0.25">
      <c r="A285">
        <v>3505</v>
      </c>
      <c r="B285" s="7" t="s">
        <v>3504</v>
      </c>
      <c r="C285" s="3" t="s">
        <v>7615</v>
      </c>
      <c r="D285" s="9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66.512799999999999</v>
      </c>
      <c r="Q285" s="11" t="s">
        <v>8315</v>
      </c>
      <c r="R285" t="s">
        <v>8316</v>
      </c>
      <c r="S285" s="16">
        <v>41760.935706018521</v>
      </c>
    </row>
    <row r="286" spans="1:19" ht="49" x14ac:dyDescent="0.25">
      <c r="A286">
        <v>3506</v>
      </c>
      <c r="B286" s="7" t="s">
        <v>3505</v>
      </c>
      <c r="C286" s="3" t="s">
        <v>7616</v>
      </c>
      <c r="D286" s="9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</row>
    <row r="287" spans="1:19" ht="33" x14ac:dyDescent="0.25">
      <c r="A287">
        <v>3507</v>
      </c>
      <c r="B287" s="7" t="s">
        <v>3506</v>
      </c>
      <c r="C287" s="3" t="s">
        <v>7617</v>
      </c>
      <c r="D287" s="9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</row>
    <row r="288" spans="1:19" ht="49" x14ac:dyDescent="0.25">
      <c r="A288">
        <v>3509</v>
      </c>
      <c r="B288" s="7" t="s">
        <v>3508</v>
      </c>
      <c r="C288" s="3" t="s">
        <v>7619</v>
      </c>
      <c r="D288" s="9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96.666700000000006</v>
      </c>
      <c r="Q288" s="11" t="s">
        <v>8315</v>
      </c>
      <c r="R288" t="s">
        <v>8316</v>
      </c>
      <c r="S288" s="16">
        <v>41950.859560185185</v>
      </c>
    </row>
    <row r="289" spans="1:19" ht="49" x14ac:dyDescent="0.25">
      <c r="A289">
        <v>3510</v>
      </c>
      <c r="B289" s="7" t="s">
        <v>3509</v>
      </c>
      <c r="C289" s="3" t="s">
        <v>7620</v>
      </c>
      <c r="D289" s="9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60.333300000000001</v>
      </c>
      <c r="Q289" s="11" t="s">
        <v>8315</v>
      </c>
      <c r="R289" t="s">
        <v>8316</v>
      </c>
      <c r="S289" s="16">
        <v>41802.62090277778</v>
      </c>
    </row>
    <row r="290" spans="1:19" ht="49" x14ac:dyDescent="0.25">
      <c r="A290">
        <v>3513</v>
      </c>
      <c r="B290" s="7" t="s">
        <v>3512</v>
      </c>
      <c r="C290" s="3" t="s">
        <v>7623</v>
      </c>
      <c r="D290" s="9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75.340900000000005</v>
      </c>
      <c r="Q290" s="11" t="s">
        <v>8315</v>
      </c>
      <c r="R290" t="s">
        <v>8316</v>
      </c>
      <c r="S290" s="16">
        <v>41781.096203703702</v>
      </c>
    </row>
    <row r="291" spans="1:19" ht="49" x14ac:dyDescent="0.25">
      <c r="A291">
        <v>3514</v>
      </c>
      <c r="B291" s="7" t="s">
        <v>3513</v>
      </c>
      <c r="C291" s="3" t="s">
        <v>7624</v>
      </c>
      <c r="D291" s="9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</row>
    <row r="292" spans="1:19" ht="49" x14ac:dyDescent="0.25">
      <c r="A292">
        <v>3515</v>
      </c>
      <c r="B292" s="7" t="s">
        <v>3514</v>
      </c>
      <c r="C292" s="3" t="s">
        <v>7625</v>
      </c>
      <c r="D292" s="9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66.956500000000005</v>
      </c>
      <c r="Q292" s="11" t="s">
        <v>8315</v>
      </c>
      <c r="R292" t="s">
        <v>8316</v>
      </c>
      <c r="S292" s="16">
        <v>42125.772812499999</v>
      </c>
    </row>
    <row r="293" spans="1:19" ht="49" x14ac:dyDescent="0.25">
      <c r="A293">
        <v>3516</v>
      </c>
      <c r="B293" s="7" t="s">
        <v>3515</v>
      </c>
      <c r="C293" s="3" t="s">
        <v>7626</v>
      </c>
      <c r="D293" s="9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227.27269999999999</v>
      </c>
      <c r="Q293" s="11" t="s">
        <v>8315</v>
      </c>
      <c r="R293" t="s">
        <v>8316</v>
      </c>
      <c r="S293" s="16">
        <v>41856.010069444441</v>
      </c>
    </row>
    <row r="294" spans="1:19" ht="49" x14ac:dyDescent="0.25">
      <c r="A294">
        <v>3518</v>
      </c>
      <c r="B294" s="7" t="s">
        <v>3517</v>
      </c>
      <c r="C294" s="3" t="s">
        <v>7628</v>
      </c>
      <c r="D294" s="9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50.020899999999997</v>
      </c>
      <c r="Q294" s="11" t="s">
        <v>8315</v>
      </c>
      <c r="R294" t="s">
        <v>8316</v>
      </c>
      <c r="S294" s="16">
        <v>41893.783553240741</v>
      </c>
    </row>
    <row r="295" spans="1:19" ht="49" x14ac:dyDescent="0.25">
      <c r="A295">
        <v>3521</v>
      </c>
      <c r="B295" s="7" t="s">
        <v>3520</v>
      </c>
      <c r="C295" s="3" t="s">
        <v>7631</v>
      </c>
      <c r="D295" s="9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45.615400000000001</v>
      </c>
      <c r="Q295" s="11" t="s">
        <v>8315</v>
      </c>
      <c r="R295" t="s">
        <v>8316</v>
      </c>
      <c r="S295" s="16">
        <v>41881.361342592594</v>
      </c>
    </row>
    <row r="296" spans="1:19" ht="49" x14ac:dyDescent="0.25">
      <c r="A296">
        <v>3524</v>
      </c>
      <c r="B296" s="7" t="s">
        <v>3523</v>
      </c>
      <c r="C296" s="3" t="s">
        <v>7634</v>
      </c>
      <c r="D296" s="9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137.2432</v>
      </c>
      <c r="Q296" s="11" t="s">
        <v>8315</v>
      </c>
      <c r="R296" t="s">
        <v>8316</v>
      </c>
      <c r="S296" s="16">
        <v>41880.76357638889</v>
      </c>
    </row>
    <row r="297" spans="1:19" ht="49" x14ac:dyDescent="0.25">
      <c r="A297">
        <v>3525</v>
      </c>
      <c r="B297" s="7" t="s">
        <v>3524</v>
      </c>
      <c r="C297" s="3" t="s">
        <v>7635</v>
      </c>
      <c r="D297" s="9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75.714299999999994</v>
      </c>
      <c r="Q297" s="11" t="s">
        <v>8315</v>
      </c>
      <c r="R297" t="s">
        <v>8316</v>
      </c>
      <c r="S297" s="16">
        <v>42214.6956712963</v>
      </c>
    </row>
    <row r="298" spans="1:19" ht="49" x14ac:dyDescent="0.25">
      <c r="A298">
        <v>3526</v>
      </c>
      <c r="B298" s="7" t="s">
        <v>3525</v>
      </c>
      <c r="C298" s="3" t="s">
        <v>7636</v>
      </c>
      <c r="D298" s="9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</row>
    <row r="299" spans="1:19" ht="49" x14ac:dyDescent="0.25">
      <c r="A299">
        <v>3527</v>
      </c>
      <c r="B299" s="7" t="s">
        <v>3526</v>
      </c>
      <c r="C299" s="3" t="s">
        <v>7637</v>
      </c>
      <c r="D299" s="9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81.569800000000001</v>
      </c>
      <c r="Q299" s="11" t="s">
        <v>8315</v>
      </c>
      <c r="R299" t="s">
        <v>8316</v>
      </c>
      <c r="S299" s="16">
        <v>42167.023206018523</v>
      </c>
    </row>
    <row r="300" spans="1:19" ht="49" x14ac:dyDescent="0.25">
      <c r="A300">
        <v>3529</v>
      </c>
      <c r="B300" s="7" t="s">
        <v>3528</v>
      </c>
      <c r="C300" s="3" t="s">
        <v>7639</v>
      </c>
      <c r="D300" s="9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36.666699999999999</v>
      </c>
      <c r="Q300" s="11" t="s">
        <v>8315</v>
      </c>
      <c r="R300" t="s">
        <v>8316</v>
      </c>
      <c r="S300" s="16">
        <v>42177.761782407411</v>
      </c>
    </row>
    <row r="301" spans="1:19" ht="17" x14ac:dyDescent="0.25">
      <c r="A301">
        <v>3531</v>
      </c>
      <c r="B301" s="7" t="s">
        <v>3530</v>
      </c>
      <c r="C301" s="3" t="s">
        <v>7641</v>
      </c>
      <c r="D301" s="9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49.230800000000002</v>
      </c>
      <c r="Q301" s="11" t="s">
        <v>8315</v>
      </c>
      <c r="R301" t="s">
        <v>8316</v>
      </c>
      <c r="S301" s="16">
        <v>42521.654328703706</v>
      </c>
    </row>
    <row r="302" spans="1:19" ht="49" x14ac:dyDescent="0.25">
      <c r="A302">
        <v>3532</v>
      </c>
      <c r="B302" s="7" t="s">
        <v>3531</v>
      </c>
      <c r="C302" s="3" t="s">
        <v>7642</v>
      </c>
      <c r="D302" s="9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42.296300000000002</v>
      </c>
      <c r="Q302" s="11" t="s">
        <v>8315</v>
      </c>
      <c r="R302" t="s">
        <v>8316</v>
      </c>
      <c r="S302" s="16">
        <v>41884.599849537037</v>
      </c>
    </row>
    <row r="303" spans="1:19" ht="49" x14ac:dyDescent="0.25">
      <c r="A303">
        <v>3533</v>
      </c>
      <c r="B303" s="7" t="s">
        <v>3532</v>
      </c>
      <c r="C303" s="3" t="s">
        <v>7643</v>
      </c>
      <c r="D303" s="9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78.875</v>
      </c>
      <c r="Q303" s="11" t="s">
        <v>8315</v>
      </c>
      <c r="R303" t="s">
        <v>8316</v>
      </c>
      <c r="S303" s="16">
        <v>42289.761192129634</v>
      </c>
    </row>
    <row r="304" spans="1:19" ht="33" x14ac:dyDescent="0.25">
      <c r="A304">
        <v>3534</v>
      </c>
      <c r="B304" s="7" t="s">
        <v>3533</v>
      </c>
      <c r="C304" s="3" t="s">
        <v>7644</v>
      </c>
      <c r="D304" s="9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38.284300000000002</v>
      </c>
      <c r="Q304" s="11" t="s">
        <v>8315</v>
      </c>
      <c r="R304" t="s">
        <v>8316</v>
      </c>
      <c r="S304" s="16">
        <v>42243.6252662037</v>
      </c>
    </row>
    <row r="305" spans="1:19" ht="49" x14ac:dyDescent="0.25">
      <c r="A305">
        <v>3539</v>
      </c>
      <c r="B305" s="7" t="s">
        <v>3538</v>
      </c>
      <c r="C305" s="3" t="s">
        <v>7649</v>
      </c>
      <c r="D305" s="9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55.230800000000002</v>
      </c>
      <c r="Q305" s="11" t="s">
        <v>8315</v>
      </c>
      <c r="R305" t="s">
        <v>8316</v>
      </c>
      <c r="S305" s="16">
        <v>42600.756041666667</v>
      </c>
    </row>
    <row r="306" spans="1:19" ht="49" x14ac:dyDescent="0.25">
      <c r="A306">
        <v>3542</v>
      </c>
      <c r="B306" s="7" t="s">
        <v>3541</v>
      </c>
      <c r="C306" s="3" t="s">
        <v>7652</v>
      </c>
      <c r="D306" s="9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66.152900000000002</v>
      </c>
      <c r="Q306" s="11" t="s">
        <v>8315</v>
      </c>
      <c r="R306" t="s">
        <v>8316</v>
      </c>
      <c r="S306" s="16">
        <v>41829.599791666667</v>
      </c>
    </row>
    <row r="307" spans="1:19" ht="33" x14ac:dyDescent="0.25">
      <c r="A307">
        <v>3544</v>
      </c>
      <c r="B307" s="7" t="s">
        <v>3543</v>
      </c>
      <c r="C307" s="3" t="s">
        <v>7654</v>
      </c>
      <c r="D307" s="9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104.16670000000001</v>
      </c>
      <c r="Q307" s="11" t="s">
        <v>8315</v>
      </c>
      <c r="R307" t="s">
        <v>8316</v>
      </c>
      <c r="S307" s="16">
        <v>42040.831678240742</v>
      </c>
    </row>
    <row r="308" spans="1:19" ht="49" x14ac:dyDescent="0.25">
      <c r="A308">
        <v>3545</v>
      </c>
      <c r="B308" s="7" t="s">
        <v>3544</v>
      </c>
      <c r="C308" s="3" t="s">
        <v>7655</v>
      </c>
      <c r="D308" s="9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31.375</v>
      </c>
      <c r="Q308" s="11" t="s">
        <v>8315</v>
      </c>
      <c r="R308" t="s">
        <v>8316</v>
      </c>
      <c r="S308" s="16">
        <v>42075.807395833333</v>
      </c>
    </row>
    <row r="309" spans="1:19" ht="49" x14ac:dyDescent="0.25">
      <c r="A309">
        <v>3546</v>
      </c>
      <c r="B309" s="7" t="s">
        <v>3545</v>
      </c>
      <c r="C309" s="3" t="s">
        <v>7656</v>
      </c>
      <c r="D309" s="9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59.210500000000003</v>
      </c>
      <c r="Q309" s="11" t="s">
        <v>8315</v>
      </c>
      <c r="R309" t="s">
        <v>8316</v>
      </c>
      <c r="S309" s="16">
        <v>42073.660694444443</v>
      </c>
    </row>
    <row r="310" spans="1:19" ht="49" x14ac:dyDescent="0.25">
      <c r="A310">
        <v>3547</v>
      </c>
      <c r="B310" s="7" t="s">
        <v>3546</v>
      </c>
      <c r="C310" s="3" t="s">
        <v>7657</v>
      </c>
      <c r="D310" s="9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119.1763</v>
      </c>
      <c r="Q310" s="11" t="s">
        <v>8315</v>
      </c>
      <c r="R310" t="s">
        <v>8316</v>
      </c>
      <c r="S310" s="16">
        <v>42480.078715277778</v>
      </c>
    </row>
    <row r="311" spans="1:19" ht="49" x14ac:dyDescent="0.25">
      <c r="A311">
        <v>3548</v>
      </c>
      <c r="B311" s="7" t="s">
        <v>3547</v>
      </c>
      <c r="C311" s="3" t="s">
        <v>7658</v>
      </c>
      <c r="D311" s="9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164.61539999999999</v>
      </c>
      <c r="Q311" s="11" t="s">
        <v>8315</v>
      </c>
      <c r="R311" t="s">
        <v>8316</v>
      </c>
      <c r="S311" s="16">
        <v>42411.942291666666</v>
      </c>
    </row>
    <row r="312" spans="1:19" ht="49" x14ac:dyDescent="0.25">
      <c r="A312">
        <v>3551</v>
      </c>
      <c r="B312" s="7" t="s">
        <v>3550</v>
      </c>
      <c r="C312" s="3" t="s">
        <v>7661</v>
      </c>
      <c r="D312" s="9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</row>
    <row r="313" spans="1:19" ht="49" x14ac:dyDescent="0.25">
      <c r="A313">
        <v>3553</v>
      </c>
      <c r="B313" s="7" t="s">
        <v>3552</v>
      </c>
      <c r="C313" s="3" t="s">
        <v>7663</v>
      </c>
      <c r="D313" s="9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56.201900000000002</v>
      </c>
      <c r="Q313" s="11" t="s">
        <v>8315</v>
      </c>
      <c r="R313" t="s">
        <v>8316</v>
      </c>
      <c r="S313" s="16">
        <v>42196.028703703705</v>
      </c>
    </row>
    <row r="314" spans="1:19" ht="49" x14ac:dyDescent="0.25">
      <c r="A314">
        <v>3554</v>
      </c>
      <c r="B314" s="7" t="s">
        <v>3553</v>
      </c>
      <c r="C314" s="3" t="s">
        <v>7664</v>
      </c>
      <c r="D314" s="9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107.0021</v>
      </c>
      <c r="Q314" s="11" t="s">
        <v>8315</v>
      </c>
      <c r="R314" t="s">
        <v>8316</v>
      </c>
      <c r="S314" s="16">
        <v>42016.050451388888</v>
      </c>
    </row>
    <row r="315" spans="1:19" ht="49" x14ac:dyDescent="0.25">
      <c r="A315">
        <v>3557</v>
      </c>
      <c r="B315" s="7" t="s">
        <v>3556</v>
      </c>
      <c r="C315" s="3" t="s">
        <v>7667</v>
      </c>
      <c r="D315" s="9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179.27600000000001</v>
      </c>
      <c r="Q315" s="11" t="s">
        <v>8315</v>
      </c>
      <c r="R315" t="s">
        <v>8316</v>
      </c>
      <c r="S315" s="16">
        <v>41730.276747685188</v>
      </c>
    </row>
    <row r="316" spans="1:19" ht="113" x14ac:dyDescent="0.25">
      <c r="A316">
        <v>3561</v>
      </c>
      <c r="B316" s="7" t="s">
        <v>3560</v>
      </c>
      <c r="C316" s="3" t="s">
        <v>7671</v>
      </c>
      <c r="D316" s="9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47.407400000000003</v>
      </c>
      <c r="Q316" s="11" t="s">
        <v>8315</v>
      </c>
      <c r="R316" t="s">
        <v>8316</v>
      </c>
      <c r="S316" s="16">
        <v>42203.680300925931</v>
      </c>
    </row>
    <row r="317" spans="1:19" ht="49" x14ac:dyDescent="0.25">
      <c r="A317">
        <v>3565</v>
      </c>
      <c r="B317" s="7" t="s">
        <v>3564</v>
      </c>
      <c r="C317" s="3" t="s">
        <v>7675</v>
      </c>
      <c r="D317" s="9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97.916700000000006</v>
      </c>
      <c r="Q317" s="11" t="s">
        <v>8315</v>
      </c>
      <c r="R317" t="s">
        <v>8316</v>
      </c>
      <c r="S317" s="16">
        <v>41974.743148148147</v>
      </c>
    </row>
    <row r="318" spans="1:19" ht="49" x14ac:dyDescent="0.25">
      <c r="A318">
        <v>3568</v>
      </c>
      <c r="B318" s="7" t="s">
        <v>3567</v>
      </c>
      <c r="C318" s="3" t="s">
        <v>7678</v>
      </c>
      <c r="D318" s="9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58.421100000000003</v>
      </c>
      <c r="Q318" s="11" t="s">
        <v>8315</v>
      </c>
      <c r="R318" t="s">
        <v>8316</v>
      </c>
      <c r="S318" s="16">
        <v>41869.740671296298</v>
      </c>
    </row>
    <row r="319" spans="1:19" ht="49" x14ac:dyDescent="0.25">
      <c r="A319">
        <v>3569</v>
      </c>
      <c r="B319" s="7" t="s">
        <v>3568</v>
      </c>
      <c r="C319" s="3" t="s">
        <v>7679</v>
      </c>
      <c r="D319" s="9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122.53660000000001</v>
      </c>
      <c r="Q319" s="11" t="s">
        <v>8315</v>
      </c>
      <c r="R319" t="s">
        <v>8316</v>
      </c>
      <c r="S319" s="16">
        <v>41982.688611111109</v>
      </c>
    </row>
    <row r="320" spans="1:19" ht="49" x14ac:dyDescent="0.25">
      <c r="A320">
        <v>3570</v>
      </c>
      <c r="B320" s="7" t="s">
        <v>3569</v>
      </c>
      <c r="C320" s="3" t="s">
        <v>7680</v>
      </c>
      <c r="D320" s="9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87.961500000000001</v>
      </c>
      <c r="Q320" s="11" t="s">
        <v>8315</v>
      </c>
      <c r="R320" t="s">
        <v>8316</v>
      </c>
      <c r="S320" s="16">
        <v>41976.331979166673</v>
      </c>
    </row>
    <row r="321" spans="1:19" ht="49" x14ac:dyDescent="0.25">
      <c r="A321">
        <v>3574</v>
      </c>
      <c r="B321" s="7" t="s">
        <v>3573</v>
      </c>
      <c r="C321" s="3" t="s">
        <v>7684</v>
      </c>
      <c r="D321" s="9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136.77780000000001</v>
      </c>
      <c r="Q321" s="11" t="s">
        <v>8315</v>
      </c>
      <c r="R321" t="s">
        <v>8316</v>
      </c>
      <c r="S321" s="16">
        <v>41926.942685185182</v>
      </c>
    </row>
    <row r="322" spans="1:19" ht="49" x14ac:dyDescent="0.25">
      <c r="A322">
        <v>3575</v>
      </c>
      <c r="B322" s="7" t="s">
        <v>3574</v>
      </c>
      <c r="C322" s="3" t="s">
        <v>7685</v>
      </c>
      <c r="D322" s="9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99.343100000000007</v>
      </c>
      <c r="Q322" s="11" t="s">
        <v>8315</v>
      </c>
      <c r="R322" t="s">
        <v>8316</v>
      </c>
      <c r="S322" s="16">
        <v>42561.783877314811</v>
      </c>
    </row>
    <row r="323" spans="1:19" ht="49" x14ac:dyDescent="0.25">
      <c r="A323">
        <v>3576</v>
      </c>
      <c r="B323" s="7" t="s">
        <v>3575</v>
      </c>
      <c r="C323" s="3" t="s">
        <v>7686</v>
      </c>
      <c r="D323" s="9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</row>
    <row r="324" spans="1:19" ht="49" x14ac:dyDescent="0.25">
      <c r="A324">
        <v>3577</v>
      </c>
      <c r="B324" s="7" t="s">
        <v>3576</v>
      </c>
      <c r="C324" s="3" t="s">
        <v>7687</v>
      </c>
      <c r="D324" s="9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28.8889</v>
      </c>
      <c r="Q324" s="11" t="s">
        <v>8315</v>
      </c>
      <c r="R324" t="s">
        <v>8316</v>
      </c>
      <c r="S324" s="16">
        <v>42093.786840277782</v>
      </c>
    </row>
    <row r="325" spans="1:19" ht="49" x14ac:dyDescent="0.25">
      <c r="A325">
        <v>3580</v>
      </c>
      <c r="B325" s="7" t="s">
        <v>3579</v>
      </c>
      <c r="C325" s="3" t="s">
        <v>7690</v>
      </c>
      <c r="D325" s="9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37.963000000000001</v>
      </c>
      <c r="Q325" s="11" t="s">
        <v>8315</v>
      </c>
      <c r="R325" t="s">
        <v>8316</v>
      </c>
      <c r="S325" s="16">
        <v>42026.176180555558</v>
      </c>
    </row>
    <row r="326" spans="1:19" ht="49" x14ac:dyDescent="0.25">
      <c r="A326">
        <v>3582</v>
      </c>
      <c r="B326" s="7" t="s">
        <v>3581</v>
      </c>
      <c r="C326" s="3" t="s">
        <v>7692</v>
      </c>
      <c r="D326" s="9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58.571399999999997</v>
      </c>
      <c r="Q326" s="11" t="s">
        <v>8315</v>
      </c>
      <c r="R326" t="s">
        <v>8316</v>
      </c>
      <c r="S326" s="16">
        <v>42451.095856481479</v>
      </c>
    </row>
    <row r="327" spans="1:19" ht="49" x14ac:dyDescent="0.25">
      <c r="A327">
        <v>3583</v>
      </c>
      <c r="B327" s="7" t="s">
        <v>3582</v>
      </c>
      <c r="C327" s="3" t="s">
        <v>7693</v>
      </c>
      <c r="D327" s="9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135.625</v>
      </c>
      <c r="Q327" s="11" t="s">
        <v>8315</v>
      </c>
      <c r="R327" t="s">
        <v>8316</v>
      </c>
      <c r="S327" s="16">
        <v>42418.425983796296</v>
      </c>
    </row>
    <row r="328" spans="1:19" ht="49" x14ac:dyDescent="0.25">
      <c r="A328">
        <v>3585</v>
      </c>
      <c r="B328" s="7" t="s">
        <v>3584</v>
      </c>
      <c r="C328" s="3" t="s">
        <v>7695</v>
      </c>
      <c r="D328" s="9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176.08699999999999</v>
      </c>
      <c r="Q328" s="11" t="s">
        <v>8315</v>
      </c>
      <c r="R328" t="s">
        <v>8316</v>
      </c>
      <c r="S328" s="16">
        <v>41964.716319444444</v>
      </c>
    </row>
    <row r="329" spans="1:19" ht="33" x14ac:dyDescent="0.25">
      <c r="A329">
        <v>3586</v>
      </c>
      <c r="B329" s="7" t="s">
        <v>3585</v>
      </c>
      <c r="C329" s="3" t="s">
        <v>7696</v>
      </c>
      <c r="D329" s="9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151.98150000000001</v>
      </c>
      <c r="Q329" s="11" t="s">
        <v>8315</v>
      </c>
      <c r="R329" t="s">
        <v>8316</v>
      </c>
      <c r="S329" s="16">
        <v>42576.697569444441</v>
      </c>
    </row>
    <row r="330" spans="1:19" ht="49" x14ac:dyDescent="0.25">
      <c r="A330">
        <v>3589</v>
      </c>
      <c r="B330" s="7" t="s">
        <v>3588</v>
      </c>
      <c r="C330" s="3" t="s">
        <v>7699</v>
      </c>
      <c r="D330" s="9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82.258099999999999</v>
      </c>
      <c r="Q330" s="11" t="s">
        <v>8315</v>
      </c>
      <c r="R330" t="s">
        <v>8316</v>
      </c>
      <c r="S330" s="16">
        <v>42125.647534722222</v>
      </c>
    </row>
    <row r="331" spans="1:19" ht="49" x14ac:dyDescent="0.25">
      <c r="A331">
        <v>3591</v>
      </c>
      <c r="B331" s="7" t="s">
        <v>3590</v>
      </c>
      <c r="C331" s="3" t="s">
        <v>7701</v>
      </c>
      <c r="D331" s="9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68.055599999999998</v>
      </c>
      <c r="Q331" s="11" t="s">
        <v>8315</v>
      </c>
      <c r="R331" t="s">
        <v>8316</v>
      </c>
      <c r="S331" s="16">
        <v>42003.948425925926</v>
      </c>
    </row>
    <row r="332" spans="1:19" ht="49" x14ac:dyDescent="0.25">
      <c r="A332">
        <v>3592</v>
      </c>
      <c r="B332" s="7" t="s">
        <v>3591</v>
      </c>
      <c r="C332" s="3" t="s">
        <v>7702</v>
      </c>
      <c r="D332" s="9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72.714299999999994</v>
      </c>
      <c r="Q332" s="11" t="s">
        <v>8315</v>
      </c>
      <c r="R332" t="s">
        <v>8316</v>
      </c>
      <c r="S332" s="16">
        <v>41988.829942129625</v>
      </c>
    </row>
    <row r="333" spans="1:19" ht="49" x14ac:dyDescent="0.25">
      <c r="A333">
        <v>3593</v>
      </c>
      <c r="B333" s="7" t="s">
        <v>3592</v>
      </c>
      <c r="C333" s="3" t="s">
        <v>7703</v>
      </c>
      <c r="D333" s="9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77.186000000000007</v>
      </c>
      <c r="Q333" s="11" t="s">
        <v>8315</v>
      </c>
      <c r="R333" t="s">
        <v>8316</v>
      </c>
      <c r="S333" s="16">
        <v>41974.898599537039</v>
      </c>
    </row>
    <row r="334" spans="1:19" ht="49" x14ac:dyDescent="0.25">
      <c r="A334">
        <v>3594</v>
      </c>
      <c r="B334" s="7" t="s">
        <v>3593</v>
      </c>
      <c r="C334" s="3" t="s">
        <v>7704</v>
      </c>
      <c r="D334" s="9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55.972200000000001</v>
      </c>
      <c r="Q334" s="11" t="s">
        <v>8315</v>
      </c>
      <c r="R334" t="s">
        <v>8316</v>
      </c>
      <c r="S334" s="16">
        <v>42592.066921296297</v>
      </c>
    </row>
    <row r="335" spans="1:19" ht="33" x14ac:dyDescent="0.25">
      <c r="A335">
        <v>3595</v>
      </c>
      <c r="B335" s="7" t="s">
        <v>3594</v>
      </c>
      <c r="C335" s="3" t="s">
        <v>7705</v>
      </c>
      <c r="D335" s="9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49.6935</v>
      </c>
      <c r="Q335" s="11" t="s">
        <v>8315</v>
      </c>
      <c r="R335" t="s">
        <v>8316</v>
      </c>
      <c r="S335" s="16">
        <v>42050.008368055554</v>
      </c>
    </row>
    <row r="336" spans="1:19" ht="33" x14ac:dyDescent="0.25">
      <c r="A336">
        <v>3597</v>
      </c>
      <c r="B336" s="7" t="s">
        <v>3596</v>
      </c>
      <c r="C336" s="3" t="s">
        <v>7707</v>
      </c>
      <c r="D336" s="9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77.7273</v>
      </c>
      <c r="Q336" s="11" t="s">
        <v>8315</v>
      </c>
      <c r="R336" t="s">
        <v>8316</v>
      </c>
      <c r="S336" s="16">
        <v>42417.585532407407</v>
      </c>
    </row>
    <row r="337" spans="1:19" ht="33" x14ac:dyDescent="0.25">
      <c r="A337">
        <v>3598</v>
      </c>
      <c r="B337" s="7" t="s">
        <v>3597</v>
      </c>
      <c r="C337" s="3" t="s">
        <v>7708</v>
      </c>
      <c r="D337" s="9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40.777799999999999</v>
      </c>
      <c r="Q337" s="11" t="s">
        <v>8315</v>
      </c>
      <c r="R337" t="s">
        <v>8316</v>
      </c>
      <c r="S337" s="16">
        <v>41866.79886574074</v>
      </c>
    </row>
    <row r="338" spans="1:19" ht="49" x14ac:dyDescent="0.25">
      <c r="A338">
        <v>3599</v>
      </c>
      <c r="B338" s="7" t="s">
        <v>3598</v>
      </c>
      <c r="C338" s="3" t="s">
        <v>7709</v>
      </c>
      <c r="D338" s="9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59.411799999999999</v>
      </c>
      <c r="Q338" s="11" t="s">
        <v>8315</v>
      </c>
      <c r="R338" t="s">
        <v>8316</v>
      </c>
      <c r="S338" s="16">
        <v>42220.79487268519</v>
      </c>
    </row>
    <row r="339" spans="1:19" ht="33" x14ac:dyDescent="0.25">
      <c r="A339">
        <v>3600</v>
      </c>
      <c r="B339" s="7" t="s">
        <v>3599</v>
      </c>
      <c r="C339" s="3" t="s">
        <v>7710</v>
      </c>
      <c r="D339" s="9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</row>
    <row r="340" spans="1:19" ht="49" x14ac:dyDescent="0.25">
      <c r="A340">
        <v>3602</v>
      </c>
      <c r="B340" s="7" t="s">
        <v>3601</v>
      </c>
      <c r="C340" s="3" t="s">
        <v>7712</v>
      </c>
      <c r="D340" s="9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81.673500000000004</v>
      </c>
      <c r="Q340" s="11" t="s">
        <v>8315</v>
      </c>
      <c r="R340" t="s">
        <v>8316</v>
      </c>
      <c r="S340" s="16">
        <v>42447.894432870366</v>
      </c>
    </row>
    <row r="341" spans="1:19" ht="49" x14ac:dyDescent="0.25">
      <c r="A341">
        <v>3603</v>
      </c>
      <c r="B341" s="7" t="s">
        <v>3602</v>
      </c>
      <c r="C341" s="3" t="s">
        <v>7713</v>
      </c>
      <c r="D341" s="9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44.912300000000002</v>
      </c>
      <c r="Q341" s="11" t="s">
        <v>8315</v>
      </c>
      <c r="R341" t="s">
        <v>8316</v>
      </c>
      <c r="S341" s="16">
        <v>42283.864351851851</v>
      </c>
    </row>
    <row r="342" spans="1:19" ht="49" x14ac:dyDescent="0.25">
      <c r="A342">
        <v>3604</v>
      </c>
      <c r="B342" s="7" t="s">
        <v>3603</v>
      </c>
      <c r="C342" s="3" t="s">
        <v>7714</v>
      </c>
      <c r="D342" s="9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49.058</v>
      </c>
      <c r="Q342" s="11" t="s">
        <v>8315</v>
      </c>
      <c r="R342" t="s">
        <v>8316</v>
      </c>
      <c r="S342" s="16">
        <v>42483.015694444446</v>
      </c>
    </row>
    <row r="343" spans="1:19" ht="33" x14ac:dyDescent="0.25">
      <c r="A343">
        <v>3613</v>
      </c>
      <c r="B343" s="7" t="s">
        <v>3612</v>
      </c>
      <c r="C343" s="3" t="s">
        <v>7723</v>
      </c>
      <c r="D343" s="9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</row>
    <row r="344" spans="1:19" ht="49" x14ac:dyDescent="0.25">
      <c r="A344">
        <v>3614</v>
      </c>
      <c r="B344" s="7" t="s">
        <v>3439</v>
      </c>
      <c r="C344" s="3" t="s">
        <v>7724</v>
      </c>
      <c r="D344" s="9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35.493000000000002</v>
      </c>
      <c r="Q344" s="11" t="s">
        <v>8315</v>
      </c>
      <c r="R344" t="s">
        <v>8316</v>
      </c>
      <c r="S344" s="16">
        <v>42144.041851851856</v>
      </c>
    </row>
    <row r="345" spans="1:19" ht="49" x14ac:dyDescent="0.25">
      <c r="A345">
        <v>3619</v>
      </c>
      <c r="B345" s="7" t="s">
        <v>3617</v>
      </c>
      <c r="C345" s="3" t="s">
        <v>7729</v>
      </c>
      <c r="D345" s="9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66.470600000000005</v>
      </c>
      <c r="Q345" s="11" t="s">
        <v>8315</v>
      </c>
      <c r="R345" t="s">
        <v>8316</v>
      </c>
      <c r="S345" s="16">
        <v>42661.132245370376</v>
      </c>
    </row>
    <row r="346" spans="1:19" ht="49" x14ac:dyDescent="0.25">
      <c r="A346">
        <v>3620</v>
      </c>
      <c r="B346" s="7" t="s">
        <v>3618</v>
      </c>
      <c r="C346" s="3" t="s">
        <v>7730</v>
      </c>
      <c r="D346" s="9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56.066000000000003</v>
      </c>
      <c r="Q346" s="11" t="s">
        <v>8315</v>
      </c>
      <c r="R346" t="s">
        <v>8316</v>
      </c>
      <c r="S346" s="16">
        <v>42037.938206018516</v>
      </c>
    </row>
    <row r="347" spans="1:19" ht="49" x14ac:dyDescent="0.25">
      <c r="A347">
        <v>3621</v>
      </c>
      <c r="B347" s="7" t="s">
        <v>3619</v>
      </c>
      <c r="C347" s="3" t="s">
        <v>7731</v>
      </c>
      <c r="D347" s="9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47.028599999999997</v>
      </c>
      <c r="Q347" s="11" t="s">
        <v>8315</v>
      </c>
      <c r="R347" t="s">
        <v>8316</v>
      </c>
      <c r="S347" s="16">
        <v>42619.935694444444</v>
      </c>
    </row>
    <row r="348" spans="1:19" ht="33" x14ac:dyDescent="0.25">
      <c r="A348">
        <v>3622</v>
      </c>
      <c r="B348" s="7" t="s">
        <v>3620</v>
      </c>
      <c r="C348" s="3" t="s">
        <v>7732</v>
      </c>
      <c r="D348" s="9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47.666200000000003</v>
      </c>
      <c r="Q348" s="11" t="s">
        <v>8315</v>
      </c>
      <c r="R348" t="s">
        <v>8316</v>
      </c>
      <c r="S348" s="16">
        <v>41877.221886574072</v>
      </c>
    </row>
    <row r="349" spans="1:19" ht="33" x14ac:dyDescent="0.25">
      <c r="A349">
        <v>3623</v>
      </c>
      <c r="B349" s="7" t="s">
        <v>3621</v>
      </c>
      <c r="C349" s="3" t="s">
        <v>7733</v>
      </c>
      <c r="D349" s="9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88.235299999999995</v>
      </c>
      <c r="Q349" s="11" t="s">
        <v>8315</v>
      </c>
      <c r="R349" t="s">
        <v>8316</v>
      </c>
      <c r="S349" s="16">
        <v>41828.736921296295</v>
      </c>
    </row>
    <row r="350" spans="1:19" ht="81" x14ac:dyDescent="0.25">
      <c r="A350">
        <v>3624</v>
      </c>
      <c r="B350" s="7" t="s">
        <v>3622</v>
      </c>
      <c r="C350" s="3" t="s">
        <v>7734</v>
      </c>
      <c r="D350" s="9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80.7179</v>
      </c>
      <c r="Q350" s="11" t="s">
        <v>8315</v>
      </c>
      <c r="R350" t="s">
        <v>8316</v>
      </c>
      <c r="S350" s="16">
        <v>42545.774189814809</v>
      </c>
    </row>
    <row r="351" spans="1:19" ht="49" x14ac:dyDescent="0.25">
      <c r="A351">
        <v>3627</v>
      </c>
      <c r="B351" s="7" t="s">
        <v>3625</v>
      </c>
      <c r="C351" s="3" t="s">
        <v>7737</v>
      </c>
      <c r="D351" s="9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68.965500000000006</v>
      </c>
      <c r="Q351" s="11" t="s">
        <v>8315</v>
      </c>
      <c r="R351" t="s">
        <v>8316</v>
      </c>
      <c r="S351" s="16">
        <v>42460.741747685184</v>
      </c>
    </row>
    <row r="352" spans="1:19" ht="33" x14ac:dyDescent="0.25">
      <c r="A352">
        <v>3648</v>
      </c>
      <c r="B352" s="7" t="s">
        <v>3646</v>
      </c>
      <c r="C352" s="3" t="s">
        <v>7758</v>
      </c>
      <c r="D352" s="9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550.04110000000003</v>
      </c>
      <c r="Q352" s="11" t="s">
        <v>8315</v>
      </c>
      <c r="R352" t="s">
        <v>8316</v>
      </c>
      <c r="S352" s="16">
        <v>41887.292187500003</v>
      </c>
    </row>
    <row r="353" spans="1:19" ht="33" x14ac:dyDescent="0.25">
      <c r="A353">
        <v>3651</v>
      </c>
      <c r="B353" s="7" t="s">
        <v>3649</v>
      </c>
      <c r="C353" s="3" t="s">
        <v>7761</v>
      </c>
      <c r="D353" s="9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57.777799999999999</v>
      </c>
      <c r="Q353" s="11" t="s">
        <v>8315</v>
      </c>
      <c r="R353" t="s">
        <v>8316</v>
      </c>
      <c r="S353" s="16">
        <v>41828.646319444444</v>
      </c>
    </row>
    <row r="354" spans="1:19" ht="49" x14ac:dyDescent="0.25">
      <c r="A354">
        <v>3655</v>
      </c>
      <c r="B354" s="7" t="s">
        <v>3652</v>
      </c>
      <c r="C354" s="3" t="s">
        <v>7765</v>
      </c>
      <c r="D354" s="9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73.582300000000004</v>
      </c>
      <c r="Q354" s="11" t="s">
        <v>8315</v>
      </c>
      <c r="R354" t="s">
        <v>8316</v>
      </c>
      <c r="S354" s="16">
        <v>42173.803217592591</v>
      </c>
    </row>
    <row r="355" spans="1:19" ht="33" x14ac:dyDescent="0.25">
      <c r="A355">
        <v>3658</v>
      </c>
      <c r="B355" s="7" t="s">
        <v>3655</v>
      </c>
      <c r="C355" s="3" t="s">
        <v>7768</v>
      </c>
      <c r="D355" s="9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</row>
    <row r="356" spans="1:19" ht="33" x14ac:dyDescent="0.25">
      <c r="A356">
        <v>3659</v>
      </c>
      <c r="B356" s="7" t="s">
        <v>3656</v>
      </c>
      <c r="C356" s="3" t="s">
        <v>7769</v>
      </c>
      <c r="D356" s="9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235.4615</v>
      </c>
      <c r="Q356" s="11" t="s">
        <v>8315</v>
      </c>
      <c r="R356" t="s">
        <v>8316</v>
      </c>
      <c r="S356" s="16">
        <v>42055.277199074073</v>
      </c>
    </row>
    <row r="357" spans="1:19" ht="49" x14ac:dyDescent="0.25">
      <c r="A357">
        <v>3661</v>
      </c>
      <c r="B357" s="7" t="s">
        <v>3658</v>
      </c>
      <c r="C357" s="3" t="s">
        <v>7771</v>
      </c>
      <c r="D357" s="9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</row>
    <row r="358" spans="1:19" ht="49" x14ac:dyDescent="0.25">
      <c r="A358">
        <v>3664</v>
      </c>
      <c r="B358" s="7" t="s">
        <v>3661</v>
      </c>
      <c r="C358" s="3" t="s">
        <v>7774</v>
      </c>
      <c r="D358" s="9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46.052599999999998</v>
      </c>
      <c r="Q358" s="11" t="s">
        <v>8315</v>
      </c>
      <c r="R358" t="s">
        <v>8316</v>
      </c>
      <c r="S358" s="16">
        <v>42523.248715277776</v>
      </c>
    </row>
    <row r="359" spans="1:19" ht="33" x14ac:dyDescent="0.25">
      <c r="A359">
        <v>3666</v>
      </c>
      <c r="B359" s="7" t="s">
        <v>3663</v>
      </c>
      <c r="C359" s="3" t="s">
        <v>7776</v>
      </c>
      <c r="D359" s="9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31.578900000000001</v>
      </c>
      <c r="Q359" s="11" t="s">
        <v>8315</v>
      </c>
      <c r="R359" t="s">
        <v>8316</v>
      </c>
      <c r="S359" s="16">
        <v>41822.90488425926</v>
      </c>
    </row>
    <row r="360" spans="1:19" ht="49" x14ac:dyDescent="0.25">
      <c r="A360">
        <v>3668</v>
      </c>
      <c r="B360" s="7" t="s">
        <v>3665</v>
      </c>
      <c r="C360" s="3" t="s">
        <v>7778</v>
      </c>
      <c r="D360" s="9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36.964300000000001</v>
      </c>
      <c r="Q360" s="11" t="s">
        <v>8315</v>
      </c>
      <c r="R360" t="s">
        <v>8316</v>
      </c>
      <c r="S360" s="16">
        <v>42185.556157407409</v>
      </c>
    </row>
    <row r="361" spans="1:19" ht="49" x14ac:dyDescent="0.25">
      <c r="A361">
        <v>3671</v>
      </c>
      <c r="B361" s="7" t="s">
        <v>3668</v>
      </c>
      <c r="C361" s="3" t="s">
        <v>7781</v>
      </c>
      <c r="D361" s="9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</row>
    <row r="362" spans="1:19" ht="49" x14ac:dyDescent="0.25">
      <c r="A362">
        <v>3676</v>
      </c>
      <c r="B362" s="7" t="s">
        <v>3673</v>
      </c>
      <c r="C362" s="3" t="s">
        <v>7786</v>
      </c>
      <c r="D362" s="9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64.375</v>
      </c>
      <c r="Q362" s="11" t="s">
        <v>8315</v>
      </c>
      <c r="R362" t="s">
        <v>8316</v>
      </c>
      <c r="S362" s="16">
        <v>41876.815787037034</v>
      </c>
    </row>
    <row r="363" spans="1:19" ht="33" x14ac:dyDescent="0.25">
      <c r="A363">
        <v>3677</v>
      </c>
      <c r="B363" s="7" t="s">
        <v>3674</v>
      </c>
      <c r="C363" s="3" t="s">
        <v>7787</v>
      </c>
      <c r="D363" s="9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62.052799999999998</v>
      </c>
      <c r="Q363" s="11" t="s">
        <v>8315</v>
      </c>
      <c r="R363" t="s">
        <v>8316</v>
      </c>
      <c r="S363" s="16">
        <v>41802.574282407404</v>
      </c>
    </row>
    <row r="364" spans="1:19" ht="49" x14ac:dyDescent="0.25">
      <c r="A364">
        <v>3679</v>
      </c>
      <c r="B364" s="7" t="s">
        <v>3676</v>
      </c>
      <c r="C364" s="3" t="s">
        <v>7789</v>
      </c>
      <c r="D364" s="9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</row>
    <row r="365" spans="1:19" ht="33" x14ac:dyDescent="0.25">
      <c r="A365">
        <v>3680</v>
      </c>
      <c r="B365" s="7" t="s">
        <v>3677</v>
      </c>
      <c r="C365" s="3" t="s">
        <v>7790</v>
      </c>
      <c r="D365" s="9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</row>
    <row r="366" spans="1:19" ht="49" x14ac:dyDescent="0.25">
      <c r="A366">
        <v>3681</v>
      </c>
      <c r="B366" s="7" t="s">
        <v>3678</v>
      </c>
      <c r="C366" s="3" t="s">
        <v>7791</v>
      </c>
      <c r="D366" s="9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62.166699999999999</v>
      </c>
      <c r="Q366" s="11" t="s">
        <v>8315</v>
      </c>
      <c r="R366" t="s">
        <v>8316</v>
      </c>
      <c r="S366" s="16">
        <v>42374.651504629626</v>
      </c>
    </row>
    <row r="367" spans="1:19" ht="49" x14ac:dyDescent="0.25">
      <c r="A367">
        <v>3682</v>
      </c>
      <c r="B367" s="7" t="s">
        <v>3679</v>
      </c>
      <c r="C367" s="3" t="s">
        <v>7792</v>
      </c>
      <c r="D367" s="9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62.328400000000002</v>
      </c>
      <c r="Q367" s="11" t="s">
        <v>8315</v>
      </c>
      <c r="R367" t="s">
        <v>8316</v>
      </c>
      <c r="S367" s="16">
        <v>41772.685393518521</v>
      </c>
    </row>
    <row r="368" spans="1:19" ht="33" x14ac:dyDescent="0.25">
      <c r="A368">
        <v>3683</v>
      </c>
      <c r="B368" s="7" t="s">
        <v>3680</v>
      </c>
      <c r="C368" s="3" t="s">
        <v>7793</v>
      </c>
      <c r="D368" s="9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58.7879</v>
      </c>
      <c r="Q368" s="11" t="s">
        <v>8315</v>
      </c>
      <c r="R368" t="s">
        <v>8316</v>
      </c>
      <c r="S368" s="16">
        <v>42633.116851851853</v>
      </c>
    </row>
    <row r="369" spans="1:19" ht="49" x14ac:dyDescent="0.25">
      <c r="A369">
        <v>3684</v>
      </c>
      <c r="B369" s="7" t="s">
        <v>3681</v>
      </c>
      <c r="C369" s="3" t="s">
        <v>7794</v>
      </c>
      <c r="D369" s="9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45.347799999999999</v>
      </c>
      <c r="Q369" s="11" t="s">
        <v>8315</v>
      </c>
      <c r="R369" t="s">
        <v>8316</v>
      </c>
      <c r="S369" s="16">
        <v>42219.180393518516</v>
      </c>
    </row>
    <row r="370" spans="1:19" ht="49" x14ac:dyDescent="0.25">
      <c r="A370">
        <v>3685</v>
      </c>
      <c r="B370" s="7" t="s">
        <v>3682</v>
      </c>
      <c r="C370" s="3" t="s">
        <v>7795</v>
      </c>
      <c r="D370" s="9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41.944400000000002</v>
      </c>
      <c r="Q370" s="11" t="s">
        <v>8315</v>
      </c>
      <c r="R370" t="s">
        <v>8316</v>
      </c>
      <c r="S370" s="16">
        <v>41753.593275462961</v>
      </c>
    </row>
    <row r="371" spans="1:19" ht="33" x14ac:dyDescent="0.25">
      <c r="A371">
        <v>3686</v>
      </c>
      <c r="B371" s="7" t="s">
        <v>3683</v>
      </c>
      <c r="C371" s="3" t="s">
        <v>7796</v>
      </c>
      <c r="D371" s="9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59.166699999999999</v>
      </c>
      <c r="Q371" s="11" t="s">
        <v>8315</v>
      </c>
      <c r="R371" t="s">
        <v>8316</v>
      </c>
      <c r="S371" s="16">
        <v>42230.662731481483</v>
      </c>
    </row>
    <row r="372" spans="1:19" ht="49" x14ac:dyDescent="0.25">
      <c r="A372">
        <v>3687</v>
      </c>
      <c r="B372" s="7" t="s">
        <v>3684</v>
      </c>
      <c r="C372" s="3" t="s">
        <v>7797</v>
      </c>
      <c r="D372" s="9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</row>
    <row r="373" spans="1:19" ht="49" x14ac:dyDescent="0.25">
      <c r="A373">
        <v>3689</v>
      </c>
      <c r="B373" s="7" t="s">
        <v>3686</v>
      </c>
      <c r="C373" s="3" t="s">
        <v>7799</v>
      </c>
      <c r="D373" s="9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57.258099999999999</v>
      </c>
      <c r="Q373" s="11" t="s">
        <v>8315</v>
      </c>
      <c r="R373" t="s">
        <v>8316</v>
      </c>
      <c r="S373" s="16">
        <v>42147.826840277776</v>
      </c>
    </row>
    <row r="374" spans="1:19" ht="49" x14ac:dyDescent="0.25">
      <c r="A374">
        <v>3690</v>
      </c>
      <c r="B374" s="7" t="s">
        <v>3687</v>
      </c>
      <c r="C374" s="3" t="s">
        <v>7800</v>
      </c>
      <c r="D374" s="9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58.064500000000002</v>
      </c>
      <c r="Q374" s="11" t="s">
        <v>8315</v>
      </c>
      <c r="R374" t="s">
        <v>8316</v>
      </c>
      <c r="S374" s="16">
        <v>41940.598182870373</v>
      </c>
    </row>
    <row r="375" spans="1:19" ht="33" x14ac:dyDescent="0.25">
      <c r="A375">
        <v>3691</v>
      </c>
      <c r="B375" s="7" t="s">
        <v>3688</v>
      </c>
      <c r="C375" s="3" t="s">
        <v>7801</v>
      </c>
      <c r="D375" s="9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186.80289999999999</v>
      </c>
      <c r="Q375" s="11" t="s">
        <v>8315</v>
      </c>
      <c r="R375" t="s">
        <v>8316</v>
      </c>
      <c r="S375" s="16">
        <v>42020.700567129628</v>
      </c>
    </row>
    <row r="376" spans="1:19" ht="33" x14ac:dyDescent="0.25">
      <c r="A376">
        <v>3692</v>
      </c>
      <c r="B376" s="7" t="s">
        <v>3689</v>
      </c>
      <c r="C376" s="3" t="s">
        <v>7802</v>
      </c>
      <c r="D376" s="9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74.117599999999996</v>
      </c>
      <c r="Q376" s="11" t="s">
        <v>8315</v>
      </c>
      <c r="R376" t="s">
        <v>8316</v>
      </c>
      <c r="S376" s="16">
        <v>41891.96503472222</v>
      </c>
    </row>
    <row r="377" spans="1:19" ht="49" x14ac:dyDescent="0.25">
      <c r="A377">
        <v>3694</v>
      </c>
      <c r="B377" s="7" t="s">
        <v>3691</v>
      </c>
      <c r="C377" s="3" t="s">
        <v>7804</v>
      </c>
      <c r="D377" s="9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62.666699999999999</v>
      </c>
      <c r="Q377" s="11" t="s">
        <v>8315</v>
      </c>
      <c r="R377" t="s">
        <v>8316</v>
      </c>
      <c r="S377" s="16">
        <v>42490.133877314816</v>
      </c>
    </row>
    <row r="378" spans="1:19" ht="49" x14ac:dyDescent="0.25">
      <c r="A378">
        <v>3695</v>
      </c>
      <c r="B378" s="7" t="s">
        <v>3692</v>
      </c>
      <c r="C378" s="3" t="s">
        <v>7805</v>
      </c>
      <c r="D378" s="9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121.36360000000001</v>
      </c>
      <c r="Q378" s="11" t="s">
        <v>8315</v>
      </c>
      <c r="R378" t="s">
        <v>8316</v>
      </c>
      <c r="S378" s="16">
        <v>41995.870486111111</v>
      </c>
    </row>
    <row r="379" spans="1:19" ht="33" x14ac:dyDescent="0.25">
      <c r="A379">
        <v>3698</v>
      </c>
      <c r="B379" s="7" t="s">
        <v>3695</v>
      </c>
      <c r="C379" s="3" t="s">
        <v>7808</v>
      </c>
      <c r="D379" s="9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40.632399999999997</v>
      </c>
      <c r="Q379" s="11" t="s">
        <v>8315</v>
      </c>
      <c r="R379" t="s">
        <v>8316</v>
      </c>
      <c r="S379" s="16">
        <v>42401.806562500002</v>
      </c>
    </row>
    <row r="380" spans="1:19" ht="49" x14ac:dyDescent="0.25">
      <c r="A380">
        <v>3699</v>
      </c>
      <c r="B380" s="7" t="s">
        <v>3696</v>
      </c>
      <c r="C380" s="3" t="s">
        <v>7809</v>
      </c>
      <c r="D380" s="9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</row>
    <row r="381" spans="1:19" ht="33" x14ac:dyDescent="0.25">
      <c r="A381">
        <v>3700</v>
      </c>
      <c r="B381" s="7" t="s">
        <v>3697</v>
      </c>
      <c r="C381" s="3" t="s">
        <v>7810</v>
      </c>
      <c r="D381" s="9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33.666699999999999</v>
      </c>
      <c r="Q381" s="11" t="s">
        <v>8315</v>
      </c>
      <c r="R381" t="s">
        <v>8316</v>
      </c>
      <c r="S381" s="16">
        <v>41882.585648148146</v>
      </c>
    </row>
    <row r="382" spans="1:19" ht="49" x14ac:dyDescent="0.25">
      <c r="A382">
        <v>3703</v>
      </c>
      <c r="B382" s="7" t="s">
        <v>3700</v>
      </c>
      <c r="C382" s="3" t="s">
        <v>7813</v>
      </c>
      <c r="D382" s="9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</row>
    <row r="383" spans="1:19" ht="49" x14ac:dyDescent="0.25">
      <c r="A383">
        <v>3705</v>
      </c>
      <c r="B383" s="7" t="s">
        <v>3702</v>
      </c>
      <c r="C383" s="3" t="s">
        <v>7815</v>
      </c>
      <c r="D383" s="9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83.571399999999997</v>
      </c>
      <c r="Q383" s="11" t="s">
        <v>8315</v>
      </c>
      <c r="R383" t="s">
        <v>8316</v>
      </c>
      <c r="S383" s="16">
        <v>41792.542986111112</v>
      </c>
    </row>
    <row r="384" spans="1:19" ht="33" x14ac:dyDescent="0.25">
      <c r="A384">
        <v>3706</v>
      </c>
      <c r="B384" s="7" t="s">
        <v>3703</v>
      </c>
      <c r="C384" s="3" t="s">
        <v>7816</v>
      </c>
      <c r="D384" s="9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</row>
    <row r="385" spans="1:19" ht="33" x14ac:dyDescent="0.25">
      <c r="A385">
        <v>3707</v>
      </c>
      <c r="B385" s="7" t="s">
        <v>3704</v>
      </c>
      <c r="C385" s="3" t="s">
        <v>7817</v>
      </c>
      <c r="D385" s="9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80.869600000000005</v>
      </c>
      <c r="Q385" s="11" t="s">
        <v>8315</v>
      </c>
      <c r="R385" t="s">
        <v>8316</v>
      </c>
      <c r="S385" s="16">
        <v>42552.048356481479</v>
      </c>
    </row>
    <row r="386" spans="1:19" ht="49" x14ac:dyDescent="0.25">
      <c r="A386">
        <v>3708</v>
      </c>
      <c r="B386" s="7" t="s">
        <v>3705</v>
      </c>
      <c r="C386" s="3" t="s">
        <v>7818</v>
      </c>
      <c r="D386" s="9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53.846200000000003</v>
      </c>
      <c r="Q386" s="11" t="s">
        <v>8315</v>
      </c>
      <c r="R386" t="s">
        <v>8316</v>
      </c>
      <c r="S386" s="16">
        <v>41810.142199074071</v>
      </c>
    </row>
    <row r="387" spans="1:19" ht="33" x14ac:dyDescent="0.25">
      <c r="A387">
        <v>3710</v>
      </c>
      <c r="B387" s="7" t="s">
        <v>3707</v>
      </c>
      <c r="C387" s="3" t="s">
        <v>7820</v>
      </c>
      <c r="D387" s="9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67.962999999999994</v>
      </c>
      <c r="Q387" s="11" t="s">
        <v>8315</v>
      </c>
      <c r="R387" t="s">
        <v>8316</v>
      </c>
      <c r="S387" s="16">
        <v>42072.576249999998</v>
      </c>
    </row>
    <row r="388" spans="1:19" ht="33" x14ac:dyDescent="0.25">
      <c r="A388">
        <v>3711</v>
      </c>
      <c r="B388" s="7" t="s">
        <v>3708</v>
      </c>
      <c r="C388" s="3" t="s">
        <v>7821</v>
      </c>
      <c r="D388" s="9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27.142900000000001</v>
      </c>
      <c r="Q388" s="11" t="s">
        <v>8315</v>
      </c>
      <c r="R388" t="s">
        <v>8316</v>
      </c>
      <c r="S388" s="16">
        <v>41779.724224537036</v>
      </c>
    </row>
    <row r="389" spans="1:19" ht="49" x14ac:dyDescent="0.25">
      <c r="A389">
        <v>3712</v>
      </c>
      <c r="B389" s="7" t="s">
        <v>3709</v>
      </c>
      <c r="C389" s="3" t="s">
        <v>7822</v>
      </c>
      <c r="D389" s="9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110.86539999999999</v>
      </c>
      <c r="Q389" s="11" t="s">
        <v>8315</v>
      </c>
      <c r="R389" t="s">
        <v>8316</v>
      </c>
      <c r="S389" s="16">
        <v>42134.172071759262</v>
      </c>
    </row>
    <row r="390" spans="1:19" ht="49" x14ac:dyDescent="0.25">
      <c r="A390">
        <v>3713</v>
      </c>
      <c r="B390" s="7" t="s">
        <v>3710</v>
      </c>
      <c r="C390" s="3" t="s">
        <v>7823</v>
      </c>
      <c r="D390" s="9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106.8421</v>
      </c>
      <c r="Q390" s="11" t="s">
        <v>8315</v>
      </c>
      <c r="R390" t="s">
        <v>8316</v>
      </c>
      <c r="S390" s="16">
        <v>42505.738032407404</v>
      </c>
    </row>
    <row r="391" spans="1:19" ht="49" x14ac:dyDescent="0.25">
      <c r="A391">
        <v>3714</v>
      </c>
      <c r="B391" s="7" t="s">
        <v>3711</v>
      </c>
      <c r="C391" s="3" t="s">
        <v>7824</v>
      </c>
      <c r="D391" s="9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105.5155</v>
      </c>
      <c r="Q391" s="11" t="s">
        <v>8315</v>
      </c>
      <c r="R391" t="s">
        <v>8316</v>
      </c>
      <c r="S391" s="16">
        <v>42118.556331018524</v>
      </c>
    </row>
    <row r="392" spans="1:19" ht="49" x14ac:dyDescent="0.25">
      <c r="A392">
        <v>3716</v>
      </c>
      <c r="B392" s="7" t="s">
        <v>3713</v>
      </c>
      <c r="C392" s="3" t="s">
        <v>7826</v>
      </c>
      <c r="D392" s="9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51.916699999999999</v>
      </c>
      <c r="Q392" s="11" t="s">
        <v>8315</v>
      </c>
      <c r="R392" t="s">
        <v>8316</v>
      </c>
      <c r="S392" s="16">
        <v>42360.887835648144</v>
      </c>
    </row>
    <row r="393" spans="1:19" ht="33" x14ac:dyDescent="0.25">
      <c r="A393">
        <v>3720</v>
      </c>
      <c r="B393" s="7" t="s">
        <v>3717</v>
      </c>
      <c r="C393" s="3" t="s">
        <v>7830</v>
      </c>
      <c r="D393" s="9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86.224999999999994</v>
      </c>
      <c r="Q393" s="11" t="s">
        <v>8315</v>
      </c>
      <c r="R393" t="s">
        <v>8316</v>
      </c>
      <c r="S393" s="16">
        <v>42165.993125000001</v>
      </c>
    </row>
    <row r="394" spans="1:19" ht="49" x14ac:dyDescent="0.25">
      <c r="A394">
        <v>3721</v>
      </c>
      <c r="B394" s="7" t="s">
        <v>3718</v>
      </c>
      <c r="C394" s="3" t="s">
        <v>7831</v>
      </c>
      <c r="D394" s="9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114.5455</v>
      </c>
      <c r="Q394" s="11" t="s">
        <v>8315</v>
      </c>
      <c r="R394" t="s">
        <v>8316</v>
      </c>
      <c r="S394" s="16">
        <v>41927.936157407406</v>
      </c>
    </row>
    <row r="395" spans="1:19" ht="49" x14ac:dyDescent="0.25">
      <c r="A395">
        <v>3726</v>
      </c>
      <c r="B395" s="7" t="s">
        <v>3723</v>
      </c>
      <c r="C395" s="3" t="s">
        <v>7836</v>
      </c>
      <c r="D395" s="9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62.587000000000003</v>
      </c>
      <c r="Q395" s="11" t="s">
        <v>8315</v>
      </c>
      <c r="R395" t="s">
        <v>8316</v>
      </c>
      <c r="S395" s="16">
        <v>42462.140868055561</v>
      </c>
    </row>
    <row r="396" spans="1:19" ht="49" x14ac:dyDescent="0.25">
      <c r="A396">
        <v>3727</v>
      </c>
      <c r="B396" s="7" t="s">
        <v>3724</v>
      </c>
      <c r="C396" s="3" t="s">
        <v>7837</v>
      </c>
      <c r="D396" s="9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61.060600000000001</v>
      </c>
      <c r="Q396" s="11" t="s">
        <v>8315</v>
      </c>
      <c r="R396" t="s">
        <v>8316</v>
      </c>
      <c r="S396" s="16">
        <v>42632.348310185189</v>
      </c>
    </row>
    <row r="397" spans="1:19" ht="49" x14ac:dyDescent="0.25">
      <c r="A397">
        <v>3810</v>
      </c>
      <c r="B397" s="7" t="s">
        <v>3807</v>
      </c>
      <c r="C397" s="3" t="s">
        <v>7920</v>
      </c>
      <c r="D397" s="9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70.230800000000002</v>
      </c>
      <c r="Q397" s="11" t="s">
        <v>8315</v>
      </c>
      <c r="R397" t="s">
        <v>8316</v>
      </c>
      <c r="S397" s="16">
        <v>42054.849050925928</v>
      </c>
    </row>
    <row r="398" spans="1:19" ht="49" x14ac:dyDescent="0.25">
      <c r="A398">
        <v>3813</v>
      </c>
      <c r="B398" s="7" t="s">
        <v>3810</v>
      </c>
      <c r="C398" s="3" t="s">
        <v>7923</v>
      </c>
      <c r="D398" s="9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78.518100000000004</v>
      </c>
      <c r="Q398" s="11" t="s">
        <v>8315</v>
      </c>
      <c r="R398" t="s">
        <v>8316</v>
      </c>
      <c r="S398" s="16">
        <v>42497.275706018518</v>
      </c>
    </row>
    <row r="399" spans="1:19" ht="49" x14ac:dyDescent="0.25">
      <c r="A399">
        <v>3814</v>
      </c>
      <c r="B399" s="7" t="s">
        <v>3811</v>
      </c>
      <c r="C399" s="3" t="s">
        <v>7924</v>
      </c>
      <c r="D399" s="9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61.823500000000003</v>
      </c>
      <c r="Q399" s="11" t="s">
        <v>8315</v>
      </c>
      <c r="R399" t="s">
        <v>8316</v>
      </c>
      <c r="S399" s="16">
        <v>42058.904074074075</v>
      </c>
    </row>
    <row r="400" spans="1:19" ht="65" x14ac:dyDescent="0.25">
      <c r="A400">
        <v>3816</v>
      </c>
      <c r="B400" s="7" t="s">
        <v>3813</v>
      </c>
      <c r="C400" s="3" t="s">
        <v>7926</v>
      </c>
      <c r="D400" s="9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48.339700000000001</v>
      </c>
      <c r="Q400" s="11" t="s">
        <v>8315</v>
      </c>
      <c r="R400" t="s">
        <v>8316</v>
      </c>
      <c r="S400" s="16">
        <v>41807.690081018518</v>
      </c>
    </row>
    <row r="401" spans="1:19" ht="49" x14ac:dyDescent="0.25">
      <c r="A401">
        <v>3817</v>
      </c>
      <c r="B401" s="7" t="s">
        <v>3814</v>
      </c>
      <c r="C401" s="3" t="s">
        <v>7927</v>
      </c>
      <c r="D401" s="9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</row>
    <row r="402" spans="1:19" ht="49" x14ac:dyDescent="0.25">
      <c r="A402">
        <v>3818</v>
      </c>
      <c r="B402" s="7" t="s">
        <v>3815</v>
      </c>
      <c r="C402" s="3" t="s">
        <v>7928</v>
      </c>
      <c r="D402" s="9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</row>
    <row r="403" spans="1:19" ht="33" x14ac:dyDescent="0.25">
      <c r="A403">
        <v>3819</v>
      </c>
      <c r="B403" s="7" t="s">
        <v>3816</v>
      </c>
      <c r="C403" s="3" t="s">
        <v>7817</v>
      </c>
      <c r="D403" s="9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40.923099999999998</v>
      </c>
      <c r="Q403" s="11" t="s">
        <v>8315</v>
      </c>
      <c r="R403" t="s">
        <v>8316</v>
      </c>
      <c r="S403" s="16">
        <v>42184.209537037037</v>
      </c>
    </row>
    <row r="404" spans="1:19" ht="49" x14ac:dyDescent="0.25">
      <c r="A404">
        <v>3821</v>
      </c>
      <c r="B404" s="7" t="s">
        <v>3818</v>
      </c>
      <c r="C404" s="3" t="s">
        <v>7930</v>
      </c>
      <c r="D404" s="9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79.543499999999995</v>
      </c>
      <c r="Q404" s="11" t="s">
        <v>8315</v>
      </c>
      <c r="R404" t="s">
        <v>8316</v>
      </c>
      <c r="S404" s="16">
        <v>42341.180636574078</v>
      </c>
    </row>
    <row r="405" spans="1:19" ht="49" x14ac:dyDescent="0.25">
      <c r="A405">
        <v>3823</v>
      </c>
      <c r="B405" s="7" t="s">
        <v>3820</v>
      </c>
      <c r="C405" s="3" t="s">
        <v>7932</v>
      </c>
      <c r="D405" s="9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64.634100000000004</v>
      </c>
      <c r="Q405" s="11" t="s">
        <v>8315</v>
      </c>
      <c r="R405" t="s">
        <v>8316</v>
      </c>
      <c r="S405" s="16">
        <v>42170.910231481481</v>
      </c>
    </row>
    <row r="406" spans="1:19" ht="49" x14ac:dyDescent="0.25">
      <c r="A406">
        <v>3825</v>
      </c>
      <c r="B406" s="7" t="s">
        <v>3822</v>
      </c>
      <c r="C406" s="3" t="s">
        <v>7934</v>
      </c>
      <c r="D406" s="9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107.5714</v>
      </c>
      <c r="Q406" s="11" t="s">
        <v>8315</v>
      </c>
      <c r="R406" t="s">
        <v>8316</v>
      </c>
      <c r="S406" s="16">
        <v>42151.069606481484</v>
      </c>
    </row>
    <row r="407" spans="1:19" ht="49" x14ac:dyDescent="0.25">
      <c r="A407">
        <v>3828</v>
      </c>
      <c r="B407" s="7" t="s">
        <v>3825</v>
      </c>
      <c r="C407" s="3" t="s">
        <v>7937</v>
      </c>
      <c r="D407" s="9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178.57140000000001</v>
      </c>
      <c r="Q407" s="11" t="s">
        <v>8315</v>
      </c>
      <c r="R407" t="s">
        <v>8316</v>
      </c>
      <c r="S407" s="16">
        <v>41944.527627314819</v>
      </c>
    </row>
    <row r="408" spans="1:19" ht="49" x14ac:dyDescent="0.25">
      <c r="A408">
        <v>3829</v>
      </c>
      <c r="B408" s="7" t="s">
        <v>3826</v>
      </c>
      <c r="C408" s="3" t="s">
        <v>7938</v>
      </c>
      <c r="D408" s="9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62.625</v>
      </c>
      <c r="Q408" s="11" t="s">
        <v>8315</v>
      </c>
      <c r="R408" t="s">
        <v>8316</v>
      </c>
      <c r="S408" s="16">
        <v>42593.865405092598</v>
      </c>
    </row>
    <row r="409" spans="1:19" ht="49" x14ac:dyDescent="0.25">
      <c r="A409">
        <v>3830</v>
      </c>
      <c r="B409" s="7" t="s">
        <v>3827</v>
      </c>
      <c r="C409" s="3" t="s">
        <v>7939</v>
      </c>
      <c r="D409" s="9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</row>
    <row r="410" spans="1:19" ht="49" x14ac:dyDescent="0.25">
      <c r="A410">
        <v>3831</v>
      </c>
      <c r="B410" s="7" t="s">
        <v>3828</v>
      </c>
      <c r="C410" s="3" t="s">
        <v>7940</v>
      </c>
      <c r="D410" s="9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58.9011</v>
      </c>
      <c r="Q410" s="11" t="s">
        <v>8315</v>
      </c>
      <c r="R410" t="s">
        <v>8316</v>
      </c>
      <c r="S410" s="16">
        <v>41927.848900462966</v>
      </c>
    </row>
    <row r="411" spans="1:19" ht="49" x14ac:dyDescent="0.25">
      <c r="A411">
        <v>3832</v>
      </c>
      <c r="B411" s="7" t="s">
        <v>3829</v>
      </c>
      <c r="C411" s="3" t="s">
        <v>7941</v>
      </c>
      <c r="D411" s="9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139.5556</v>
      </c>
      <c r="Q411" s="11" t="s">
        <v>8315</v>
      </c>
      <c r="R411" t="s">
        <v>8316</v>
      </c>
      <c r="S411" s="16">
        <v>42375.114988425921</v>
      </c>
    </row>
    <row r="412" spans="1:19" ht="33" x14ac:dyDescent="0.25">
      <c r="A412">
        <v>3836</v>
      </c>
      <c r="B412" s="7" t="s">
        <v>3833</v>
      </c>
      <c r="C412" s="3" t="s">
        <v>7945</v>
      </c>
      <c r="D412" s="9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64.285700000000006</v>
      </c>
      <c r="Q412" s="11" t="s">
        <v>8315</v>
      </c>
      <c r="R412" t="s">
        <v>8316</v>
      </c>
      <c r="S412" s="16">
        <v>42553.926527777774</v>
      </c>
    </row>
    <row r="413" spans="1:19" ht="49" x14ac:dyDescent="0.25">
      <c r="A413">
        <v>3839</v>
      </c>
      <c r="B413" s="7" t="s">
        <v>3836</v>
      </c>
      <c r="C413" s="3" t="s">
        <v>7948</v>
      </c>
      <c r="D413" s="9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63.281300000000002</v>
      </c>
      <c r="Q413" s="11" t="s">
        <v>8315</v>
      </c>
      <c r="R413" t="s">
        <v>8316</v>
      </c>
      <c r="S413" s="16">
        <v>42155.142638888887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2:O413 O1:P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0EE64-6FB3-5B49-AEC6-EE016E916FF7}">
  <dimension ref="A1:S251"/>
  <sheetViews>
    <sheetView workbookViewId="0">
      <selection activeCell="G4" sqref="G4"/>
    </sheetView>
  </sheetViews>
  <sheetFormatPr baseColWidth="10" defaultRowHeight="15" x14ac:dyDescent="0.2"/>
  <sheetData>
    <row r="1" spans="1:19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225" x14ac:dyDescent="0.25">
      <c r="A2">
        <v>2843</v>
      </c>
      <c r="B2" s="7" t="s">
        <v>2843</v>
      </c>
      <c r="C2" s="3" t="s">
        <v>6953</v>
      </c>
      <c r="D2" s="9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</row>
    <row r="3" spans="1:19" ht="193" x14ac:dyDescent="0.25">
      <c r="A3">
        <v>2845</v>
      </c>
      <c r="B3" s="7" t="s">
        <v>2845</v>
      </c>
      <c r="C3" s="3" t="s">
        <v>6955</v>
      </c>
      <c r="D3" s="9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60.666699999999999</v>
      </c>
      <c r="Q3" s="11" t="s">
        <v>8315</v>
      </c>
      <c r="R3" t="s">
        <v>8316</v>
      </c>
      <c r="S3" s="16">
        <v>42103.016585648147</v>
      </c>
    </row>
    <row r="4" spans="1:19" ht="225" x14ac:dyDescent="0.25">
      <c r="A4">
        <v>2846</v>
      </c>
      <c r="B4" s="7" t="s">
        <v>2846</v>
      </c>
      <c r="C4" s="3" t="s">
        <v>6956</v>
      </c>
      <c r="D4" s="9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</row>
    <row r="5" spans="1:19" ht="193" x14ac:dyDescent="0.25">
      <c r="A5">
        <v>2847</v>
      </c>
      <c r="B5" s="7" t="s">
        <v>2847</v>
      </c>
      <c r="C5" s="3" t="s">
        <v>6957</v>
      </c>
      <c r="D5" s="9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</row>
    <row r="6" spans="1:19" ht="225" x14ac:dyDescent="0.25">
      <c r="A6">
        <v>2848</v>
      </c>
      <c r="B6" s="7" t="s">
        <v>2848</v>
      </c>
      <c r="C6" s="3" t="s">
        <v>6958</v>
      </c>
      <c r="D6" s="9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23.333300000000001</v>
      </c>
      <c r="Q6" s="11" t="s">
        <v>8315</v>
      </c>
      <c r="R6" t="s">
        <v>8316</v>
      </c>
      <c r="S6" s="16">
        <v>42123.648831018523</v>
      </c>
    </row>
    <row r="7" spans="1:19" ht="193" x14ac:dyDescent="0.25">
      <c r="A7">
        <v>2850</v>
      </c>
      <c r="B7" s="7" t="s">
        <v>2850</v>
      </c>
      <c r="C7" s="3" t="s">
        <v>6960</v>
      </c>
      <c r="D7" s="9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23.923100000000002</v>
      </c>
      <c r="Q7" s="11" t="s">
        <v>8315</v>
      </c>
      <c r="R7" t="s">
        <v>8316</v>
      </c>
      <c r="S7" s="16">
        <v>41858.007071759261</v>
      </c>
    </row>
    <row r="8" spans="1:19" ht="177" x14ac:dyDescent="0.25">
      <c r="A8">
        <v>2852</v>
      </c>
      <c r="B8" s="7" t="s">
        <v>2852</v>
      </c>
      <c r="C8" s="3" t="s">
        <v>6962</v>
      </c>
      <c r="D8" s="9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15.833299999999999</v>
      </c>
      <c r="Q8" s="11" t="s">
        <v>8315</v>
      </c>
      <c r="R8" t="s">
        <v>8316</v>
      </c>
      <c r="S8" s="16">
        <v>41781.045173611114</v>
      </c>
    </row>
    <row r="9" spans="1:19" ht="257" x14ac:dyDescent="0.25">
      <c r="A9">
        <v>2855</v>
      </c>
      <c r="B9" s="7" t="s">
        <v>2855</v>
      </c>
      <c r="C9" s="3" t="s">
        <v>6965</v>
      </c>
      <c r="D9" s="9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</row>
    <row r="10" spans="1:19" ht="209" x14ac:dyDescent="0.25">
      <c r="A10">
        <v>2856</v>
      </c>
      <c r="B10" s="7" t="s">
        <v>2856</v>
      </c>
      <c r="C10" s="3" t="s">
        <v>6966</v>
      </c>
      <c r="D10" s="9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24.333300000000001</v>
      </c>
      <c r="Q10" s="11" t="s">
        <v>8315</v>
      </c>
      <c r="R10" t="s">
        <v>8316</v>
      </c>
      <c r="S10" s="16">
        <v>42165.037581018521</v>
      </c>
    </row>
    <row r="11" spans="1:19" ht="209" x14ac:dyDescent="0.25">
      <c r="A11">
        <v>2860</v>
      </c>
      <c r="B11" s="7" t="s">
        <v>2860</v>
      </c>
      <c r="C11" s="3" t="s">
        <v>6970</v>
      </c>
      <c r="D11" s="9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29.555599999999998</v>
      </c>
      <c r="Q11" s="11" t="s">
        <v>8315</v>
      </c>
      <c r="R11" t="s">
        <v>8316</v>
      </c>
      <c r="S11" s="16">
        <v>42480.800648148142</v>
      </c>
    </row>
    <row r="12" spans="1:19" ht="177" x14ac:dyDescent="0.25">
      <c r="A12">
        <v>2862</v>
      </c>
      <c r="B12" s="7" t="s">
        <v>2862</v>
      </c>
      <c r="C12" s="3" t="s">
        <v>6972</v>
      </c>
      <c r="D12" s="9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18.333300000000001</v>
      </c>
      <c r="Q12" s="11" t="s">
        <v>8315</v>
      </c>
      <c r="R12" t="s">
        <v>8316</v>
      </c>
      <c r="S12" s="16">
        <v>41784.789687500001</v>
      </c>
    </row>
    <row r="13" spans="1:19" ht="209" x14ac:dyDescent="0.25">
      <c r="A13">
        <v>2863</v>
      </c>
      <c r="B13" s="7" t="s">
        <v>2863</v>
      </c>
      <c r="C13" s="3" t="s">
        <v>6973</v>
      </c>
      <c r="D13" s="9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</row>
    <row r="14" spans="1:19" ht="177" x14ac:dyDescent="0.25">
      <c r="A14">
        <v>2865</v>
      </c>
      <c r="B14" s="7" t="s">
        <v>2865</v>
      </c>
      <c r="C14" s="3" t="s">
        <v>6975</v>
      </c>
      <c r="D14" s="9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</row>
    <row r="15" spans="1:19" ht="193" x14ac:dyDescent="0.25">
      <c r="A15">
        <v>2866</v>
      </c>
      <c r="B15" s="7" t="s">
        <v>2866</v>
      </c>
      <c r="C15" s="3" t="s">
        <v>6976</v>
      </c>
      <c r="D15" s="9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</row>
    <row r="16" spans="1:19" ht="225" x14ac:dyDescent="0.25">
      <c r="A16">
        <v>2867</v>
      </c>
      <c r="B16" s="7" t="s">
        <v>2867</v>
      </c>
      <c r="C16" s="3" t="s">
        <v>6977</v>
      </c>
      <c r="D16" s="9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</row>
    <row r="17" spans="1:19" ht="225" x14ac:dyDescent="0.25">
      <c r="A17">
        <v>2868</v>
      </c>
      <c r="B17" s="7" t="s">
        <v>2868</v>
      </c>
      <c r="C17" s="3" t="s">
        <v>6978</v>
      </c>
      <c r="D17" s="9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105.02930000000001</v>
      </c>
      <c r="Q17" s="11" t="s">
        <v>8315</v>
      </c>
      <c r="R17" t="s">
        <v>8316</v>
      </c>
      <c r="S17" s="16">
        <v>42618.827013888891</v>
      </c>
    </row>
    <row r="18" spans="1:19" ht="225" x14ac:dyDescent="0.25">
      <c r="A18">
        <v>2869</v>
      </c>
      <c r="B18" s="7" t="s">
        <v>2869</v>
      </c>
      <c r="C18" s="3" t="s">
        <v>6979</v>
      </c>
      <c r="D18" s="9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</row>
    <row r="19" spans="1:19" ht="193" x14ac:dyDescent="0.25">
      <c r="A19">
        <v>2870</v>
      </c>
      <c r="B19" s="7" t="s">
        <v>2870</v>
      </c>
      <c r="C19" s="3" t="s">
        <v>6980</v>
      </c>
      <c r="D19" s="9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83.333299999999994</v>
      </c>
      <c r="Q19" s="11" t="s">
        <v>8315</v>
      </c>
      <c r="R19" t="s">
        <v>8316</v>
      </c>
      <c r="S19" s="16">
        <v>41746.189409722225</v>
      </c>
    </row>
    <row r="20" spans="1:19" ht="161" x14ac:dyDescent="0.25">
      <c r="A20">
        <v>2871</v>
      </c>
      <c r="B20" s="7" t="s">
        <v>2871</v>
      </c>
      <c r="C20" s="3" t="s">
        <v>6981</v>
      </c>
      <c r="D20" s="9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35.923099999999998</v>
      </c>
      <c r="Q20" s="11" t="s">
        <v>8315</v>
      </c>
      <c r="R20" t="s">
        <v>8316</v>
      </c>
      <c r="S20" s="16">
        <v>41974.738576388889</v>
      </c>
    </row>
    <row r="21" spans="1:19" ht="177" x14ac:dyDescent="0.25">
      <c r="A21">
        <v>2872</v>
      </c>
      <c r="B21" s="7" t="s">
        <v>2872</v>
      </c>
      <c r="C21" s="3" t="s">
        <v>6982</v>
      </c>
      <c r="D21" s="9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</row>
    <row r="22" spans="1:19" ht="225" x14ac:dyDescent="0.25">
      <c r="A22">
        <v>2873</v>
      </c>
      <c r="B22" s="7" t="s">
        <v>2873</v>
      </c>
      <c r="C22" s="3" t="s">
        <v>6983</v>
      </c>
      <c r="D22" s="9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119.125</v>
      </c>
      <c r="Q22" s="11" t="s">
        <v>8315</v>
      </c>
      <c r="R22" t="s">
        <v>8316</v>
      </c>
      <c r="S22" s="16">
        <v>42002.817488425921</v>
      </c>
    </row>
    <row r="23" spans="1:19" ht="193" x14ac:dyDescent="0.25">
      <c r="A23">
        <v>2874</v>
      </c>
      <c r="B23" s="7" t="s">
        <v>2874</v>
      </c>
      <c r="C23" s="3" t="s">
        <v>6984</v>
      </c>
      <c r="D23" s="9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90.333299999999994</v>
      </c>
      <c r="Q23" s="11" t="s">
        <v>8315</v>
      </c>
      <c r="R23" t="s">
        <v>8316</v>
      </c>
      <c r="S23" s="16">
        <v>42722.84474537037</v>
      </c>
    </row>
    <row r="24" spans="1:19" ht="193" x14ac:dyDescent="0.25">
      <c r="A24">
        <v>2875</v>
      </c>
      <c r="B24" s="7" t="s">
        <v>2875</v>
      </c>
      <c r="C24" s="3" t="s">
        <v>6985</v>
      </c>
      <c r="D24" s="9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2.3332999999999999</v>
      </c>
      <c r="Q24" s="11" t="s">
        <v>8315</v>
      </c>
      <c r="R24" t="s">
        <v>8316</v>
      </c>
      <c r="S24" s="16">
        <v>42465.128391203703</v>
      </c>
    </row>
    <row r="25" spans="1:19" ht="177" x14ac:dyDescent="0.25">
      <c r="A25">
        <v>2876</v>
      </c>
      <c r="B25" s="7" t="s">
        <v>2876</v>
      </c>
      <c r="C25" s="3" t="s">
        <v>6986</v>
      </c>
      <c r="D25" s="9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</row>
    <row r="26" spans="1:19" ht="193" x14ac:dyDescent="0.25">
      <c r="A26">
        <v>2877</v>
      </c>
      <c r="B26" s="7" t="s">
        <v>2877</v>
      </c>
      <c r="C26" s="3" t="s">
        <v>6987</v>
      </c>
      <c r="D26" s="9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108.33329999999999</v>
      </c>
      <c r="Q26" s="11" t="s">
        <v>8315</v>
      </c>
      <c r="R26" t="s">
        <v>8316</v>
      </c>
      <c r="S26" s="16">
        <v>42672.955138888887</v>
      </c>
    </row>
    <row r="27" spans="1:19" ht="177" x14ac:dyDescent="0.25">
      <c r="A27">
        <v>2879</v>
      </c>
      <c r="B27" s="7" t="s">
        <v>2879</v>
      </c>
      <c r="C27" s="3" t="s">
        <v>6989</v>
      </c>
      <c r="D27" s="9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</row>
    <row r="28" spans="1:19" ht="209" x14ac:dyDescent="0.25">
      <c r="A28">
        <v>2880</v>
      </c>
      <c r="B28" s="7" t="s">
        <v>2880</v>
      </c>
      <c r="C28" s="3" t="s">
        <v>6990</v>
      </c>
      <c r="D28" s="9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96.551699999999997</v>
      </c>
      <c r="Q28" s="11" t="s">
        <v>8315</v>
      </c>
      <c r="R28" t="s">
        <v>8316</v>
      </c>
      <c r="S28" s="16">
        <v>42192.905694444446</v>
      </c>
    </row>
    <row r="29" spans="1:19" ht="193" x14ac:dyDescent="0.25">
      <c r="A29">
        <v>2881</v>
      </c>
      <c r="B29" s="7" t="s">
        <v>2881</v>
      </c>
      <c r="C29" s="3" t="s">
        <v>6991</v>
      </c>
      <c r="D29" s="9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</row>
    <row r="30" spans="1:19" ht="209" x14ac:dyDescent="0.25">
      <c r="A30">
        <v>2882</v>
      </c>
      <c r="B30" s="7" t="s">
        <v>2882</v>
      </c>
      <c r="C30" s="3" t="s">
        <v>6992</v>
      </c>
      <c r="D30" s="9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</row>
    <row r="31" spans="1:19" ht="225" x14ac:dyDescent="0.25">
      <c r="A31">
        <v>2883</v>
      </c>
      <c r="B31" s="7" t="s">
        <v>2883</v>
      </c>
      <c r="C31" s="3" t="s">
        <v>6993</v>
      </c>
      <c r="D31" s="9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</row>
    <row r="32" spans="1:19" ht="145" x14ac:dyDescent="0.25">
      <c r="A32">
        <v>2884</v>
      </c>
      <c r="B32" s="7" t="s">
        <v>2884</v>
      </c>
      <c r="C32" s="3" t="s">
        <v>6994</v>
      </c>
      <c r="D32" s="9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</row>
    <row r="33" spans="1:19" ht="129" x14ac:dyDescent="0.25">
      <c r="A33">
        <v>2885</v>
      </c>
      <c r="B33" s="7" t="s">
        <v>2885</v>
      </c>
      <c r="C33" s="3" t="s">
        <v>6995</v>
      </c>
      <c r="D33" s="9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</row>
    <row r="34" spans="1:19" ht="193" x14ac:dyDescent="0.25">
      <c r="A34">
        <v>2886</v>
      </c>
      <c r="B34" s="7" t="s">
        <v>2886</v>
      </c>
      <c r="C34" s="3" t="s">
        <v>6996</v>
      </c>
      <c r="D34" s="9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</row>
    <row r="35" spans="1:19" ht="225" x14ac:dyDescent="0.25">
      <c r="A35">
        <v>2887</v>
      </c>
      <c r="B35" s="7" t="s">
        <v>2887</v>
      </c>
      <c r="C35" s="3" t="s">
        <v>6997</v>
      </c>
      <c r="D35" s="9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</row>
    <row r="36" spans="1:19" ht="209" x14ac:dyDescent="0.25">
      <c r="A36">
        <v>2888</v>
      </c>
      <c r="B36" s="7" t="s">
        <v>2888</v>
      </c>
      <c r="C36" s="3" t="s">
        <v>6998</v>
      </c>
      <c r="D36" s="9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</row>
    <row r="37" spans="1:19" ht="209" x14ac:dyDescent="0.25">
      <c r="A37">
        <v>2889</v>
      </c>
      <c r="B37" s="7" t="s">
        <v>2889</v>
      </c>
      <c r="C37" s="3" t="s">
        <v>6999</v>
      </c>
      <c r="D37" s="9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81.571399999999997</v>
      </c>
      <c r="Q37" s="11" t="s">
        <v>8315</v>
      </c>
      <c r="R37" t="s">
        <v>8316</v>
      </c>
      <c r="S37" s="16">
        <v>41850.863252314812</v>
      </c>
    </row>
    <row r="38" spans="1:19" ht="225" x14ac:dyDescent="0.25">
      <c r="A38">
        <v>2890</v>
      </c>
      <c r="B38" s="7" t="s">
        <v>2890</v>
      </c>
      <c r="C38" s="3" t="s">
        <v>7000</v>
      </c>
      <c r="D38" s="9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</row>
    <row r="39" spans="1:19" ht="193" x14ac:dyDescent="0.25">
      <c r="A39">
        <v>2891</v>
      </c>
      <c r="B39" s="7" t="s">
        <v>2891</v>
      </c>
      <c r="C39" s="3" t="s">
        <v>7001</v>
      </c>
      <c r="D39" s="9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</row>
    <row r="40" spans="1:19" ht="193" x14ac:dyDescent="0.25">
      <c r="A40">
        <v>2892</v>
      </c>
      <c r="B40" s="7" t="s">
        <v>2892</v>
      </c>
      <c r="C40" s="3" t="s">
        <v>7002</v>
      </c>
      <c r="D40" s="9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29.411799999999999</v>
      </c>
      <c r="Q40" s="11" t="s">
        <v>8315</v>
      </c>
      <c r="R40" t="s">
        <v>8316</v>
      </c>
      <c r="S40" s="16">
        <v>41869.714166666665</v>
      </c>
    </row>
    <row r="41" spans="1:19" ht="81" x14ac:dyDescent="0.25">
      <c r="A41">
        <v>2893</v>
      </c>
      <c r="B41" s="7" t="s">
        <v>2893</v>
      </c>
      <c r="C41" s="3" t="s">
        <v>7003</v>
      </c>
      <c r="D41" s="9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</row>
    <row r="42" spans="1:19" ht="81" x14ac:dyDescent="0.25">
      <c r="A42">
        <v>2894</v>
      </c>
      <c r="B42" s="7" t="s">
        <v>2894</v>
      </c>
      <c r="C42" s="3" t="s">
        <v>7004</v>
      </c>
      <c r="D42" s="9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</row>
    <row r="43" spans="1:19" ht="209" x14ac:dyDescent="0.25">
      <c r="A43">
        <v>2895</v>
      </c>
      <c r="B43" s="7" t="s">
        <v>2895</v>
      </c>
      <c r="C43" s="3" t="s">
        <v>7005</v>
      </c>
      <c r="D43" s="9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</row>
    <row r="44" spans="1:19" ht="129" x14ac:dyDescent="0.25">
      <c r="A44">
        <v>2896</v>
      </c>
      <c r="B44" s="7" t="s">
        <v>2896</v>
      </c>
      <c r="C44" s="3" t="s">
        <v>7006</v>
      </c>
      <c r="D44" s="9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52.083300000000001</v>
      </c>
      <c r="Q44" s="11" t="s">
        <v>8315</v>
      </c>
      <c r="R44" t="s">
        <v>8316</v>
      </c>
      <c r="S44" s="16">
        <v>42701.908807870372</v>
      </c>
    </row>
    <row r="45" spans="1:19" ht="193" x14ac:dyDescent="0.25">
      <c r="A45">
        <v>2897</v>
      </c>
      <c r="B45" s="7" t="s">
        <v>2897</v>
      </c>
      <c r="C45" s="3" t="s">
        <v>7007</v>
      </c>
      <c r="D45" s="9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183.33330000000001</v>
      </c>
      <c r="Q45" s="11" t="s">
        <v>8315</v>
      </c>
      <c r="R45" t="s">
        <v>8316</v>
      </c>
      <c r="S45" s="16">
        <v>42258.646504629629</v>
      </c>
    </row>
    <row r="46" spans="1:19" ht="225" x14ac:dyDescent="0.25">
      <c r="A46">
        <v>2898</v>
      </c>
      <c r="B46" s="7" t="s">
        <v>2898</v>
      </c>
      <c r="C46" s="3" t="s">
        <v>7008</v>
      </c>
      <c r="D46" s="9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26.333300000000001</v>
      </c>
      <c r="Q46" s="11" t="s">
        <v>8315</v>
      </c>
      <c r="R46" t="s">
        <v>8316</v>
      </c>
      <c r="S46" s="16">
        <v>42278.664965277778</v>
      </c>
    </row>
    <row r="47" spans="1:19" ht="225" x14ac:dyDescent="0.25">
      <c r="A47">
        <v>2899</v>
      </c>
      <c r="B47" s="7" t="s">
        <v>2899</v>
      </c>
      <c r="C47" s="3" t="s">
        <v>7009</v>
      </c>
      <c r="D47" s="9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</row>
    <row r="48" spans="1:19" ht="225" x14ac:dyDescent="0.25">
      <c r="A48">
        <v>2900</v>
      </c>
      <c r="B48" s="7" t="s">
        <v>2900</v>
      </c>
      <c r="C48" s="3" t="s">
        <v>7010</v>
      </c>
      <c r="D48" s="9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486.42860000000002</v>
      </c>
      <c r="Q48" s="11" t="s">
        <v>8315</v>
      </c>
      <c r="R48" t="s">
        <v>8316</v>
      </c>
      <c r="S48" s="16">
        <v>41830.234166666669</v>
      </c>
    </row>
    <row r="49" spans="1:19" ht="177" x14ac:dyDescent="0.25">
      <c r="A49">
        <v>2901</v>
      </c>
      <c r="B49" s="7" t="s">
        <v>2901</v>
      </c>
      <c r="C49" s="3" t="s">
        <v>7011</v>
      </c>
      <c r="D49" s="9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</row>
    <row r="50" spans="1:19" ht="161" x14ac:dyDescent="0.25">
      <c r="A50">
        <v>2902</v>
      </c>
      <c r="B50" s="7" t="s">
        <v>2902</v>
      </c>
      <c r="C50" s="3" t="s">
        <v>7012</v>
      </c>
      <c r="D50" s="9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</row>
    <row r="51" spans="1:19" ht="209" x14ac:dyDescent="0.25">
      <c r="A51">
        <v>2903</v>
      </c>
      <c r="B51" s="7" t="s">
        <v>2903</v>
      </c>
      <c r="C51" s="3" t="s">
        <v>7013</v>
      </c>
      <c r="D51" s="9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</row>
    <row r="52" spans="1:19" ht="193" x14ac:dyDescent="0.25">
      <c r="A52">
        <v>2905</v>
      </c>
      <c r="B52" s="7" t="s">
        <v>2905</v>
      </c>
      <c r="C52" s="3" t="s">
        <v>7015</v>
      </c>
      <c r="D52" s="9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36.588200000000001</v>
      </c>
      <c r="Q52" s="11" t="s">
        <v>8315</v>
      </c>
      <c r="R52" t="s">
        <v>8316</v>
      </c>
      <c r="S52" s="16">
        <v>42606.056863425925</v>
      </c>
    </row>
    <row r="53" spans="1:19" ht="241" x14ac:dyDescent="0.25">
      <c r="A53">
        <v>2906</v>
      </c>
      <c r="B53" s="7" t="s">
        <v>2906</v>
      </c>
      <c r="C53" s="3" t="s">
        <v>7016</v>
      </c>
      <c r="D53" s="9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80.714299999999994</v>
      </c>
      <c r="Q53" s="11" t="s">
        <v>8315</v>
      </c>
      <c r="R53" t="s">
        <v>8316</v>
      </c>
      <c r="S53" s="16">
        <v>42199.648912037039</v>
      </c>
    </row>
    <row r="54" spans="1:19" ht="193" x14ac:dyDescent="0.25">
      <c r="A54">
        <v>2907</v>
      </c>
      <c r="B54" s="7" t="s">
        <v>2907</v>
      </c>
      <c r="C54" s="3" t="s">
        <v>7017</v>
      </c>
      <c r="D54" s="9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</row>
    <row r="55" spans="1:19" ht="225" x14ac:dyDescent="0.25">
      <c r="A55">
        <v>2908</v>
      </c>
      <c r="B55" s="7" t="s">
        <v>2908</v>
      </c>
      <c r="C55" s="3" t="s">
        <v>7018</v>
      </c>
      <c r="D55" s="9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</row>
    <row r="56" spans="1:19" ht="209" x14ac:dyDescent="0.25">
      <c r="A56">
        <v>2909</v>
      </c>
      <c r="B56" s="7" t="s">
        <v>2909</v>
      </c>
      <c r="C56" s="3" t="s">
        <v>7019</v>
      </c>
      <c r="D56" s="9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</row>
    <row r="57" spans="1:19" ht="209" x14ac:dyDescent="0.25">
      <c r="A57">
        <v>2911</v>
      </c>
      <c r="B57" s="7" t="s">
        <v>2911</v>
      </c>
      <c r="C57" s="3" t="s">
        <v>7021</v>
      </c>
      <c r="D57" s="9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46.928600000000003</v>
      </c>
      <c r="Q57" s="11" t="s">
        <v>8315</v>
      </c>
      <c r="R57" t="s">
        <v>8316</v>
      </c>
      <c r="S57" s="16">
        <v>42142.768819444449</v>
      </c>
    </row>
    <row r="58" spans="1:19" ht="193" x14ac:dyDescent="0.25">
      <c r="A58">
        <v>2912</v>
      </c>
      <c r="B58" s="7" t="s">
        <v>2912</v>
      </c>
      <c r="C58" s="3" t="s">
        <v>7022</v>
      </c>
      <c r="D58" s="9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78.076899999999995</v>
      </c>
      <c r="Q58" s="11" t="s">
        <v>8315</v>
      </c>
      <c r="R58" t="s">
        <v>8316</v>
      </c>
      <c r="S58" s="16">
        <v>42354.131643518514</v>
      </c>
    </row>
    <row r="59" spans="1:19" ht="209" x14ac:dyDescent="0.25">
      <c r="A59">
        <v>2913</v>
      </c>
      <c r="B59" s="7" t="s">
        <v>2913</v>
      </c>
      <c r="C59" s="3" t="s">
        <v>7023</v>
      </c>
      <c r="D59" s="9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</row>
    <row r="60" spans="1:19" ht="241" x14ac:dyDescent="0.25">
      <c r="A60">
        <v>2917</v>
      </c>
      <c r="B60" s="7" t="s">
        <v>2917</v>
      </c>
      <c r="C60" s="3" t="s">
        <v>7027</v>
      </c>
      <c r="D60" s="9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48.555599999999998</v>
      </c>
      <c r="Q60" s="11" t="s">
        <v>8315</v>
      </c>
      <c r="R60" t="s">
        <v>8316</v>
      </c>
      <c r="S60" s="16">
        <v>42245.234340277777</v>
      </c>
    </row>
    <row r="61" spans="1:19" ht="209" x14ac:dyDescent="0.25">
      <c r="A61">
        <v>2918</v>
      </c>
      <c r="B61" s="7" t="s">
        <v>2918</v>
      </c>
      <c r="C61" s="3" t="s">
        <v>7028</v>
      </c>
      <c r="D61" s="9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</row>
    <row r="62" spans="1:19" ht="161" x14ac:dyDescent="0.25">
      <c r="A62">
        <v>2919</v>
      </c>
      <c r="B62" s="7" t="s">
        <v>2919</v>
      </c>
      <c r="C62" s="3" t="s">
        <v>7029</v>
      </c>
      <c r="D62" s="9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</row>
    <row r="63" spans="1:19" ht="161" x14ac:dyDescent="0.25">
      <c r="A63">
        <v>3728</v>
      </c>
      <c r="B63" s="7" t="s">
        <v>3725</v>
      </c>
      <c r="C63" s="3" t="s">
        <v>7838</v>
      </c>
      <c r="D63" s="9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60.064500000000002</v>
      </c>
      <c r="Q63" s="11" t="s">
        <v>8315</v>
      </c>
      <c r="R63" t="s">
        <v>8316</v>
      </c>
      <c r="S63" s="16">
        <v>42205.171018518522</v>
      </c>
    </row>
    <row r="64" spans="1:19" ht="209" x14ac:dyDescent="0.25">
      <c r="A64">
        <v>3729</v>
      </c>
      <c r="B64" s="7" t="s">
        <v>3726</v>
      </c>
      <c r="C64" s="3" t="s">
        <v>7839</v>
      </c>
      <c r="D64" s="9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</row>
    <row r="65" spans="1:19" ht="209" x14ac:dyDescent="0.25">
      <c r="A65">
        <v>3730</v>
      </c>
      <c r="B65" s="7" t="s">
        <v>3727</v>
      </c>
      <c r="C65" s="3" t="s">
        <v>7840</v>
      </c>
      <c r="D65" s="9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</row>
    <row r="66" spans="1:19" ht="225" x14ac:dyDescent="0.25">
      <c r="A66">
        <v>3731</v>
      </c>
      <c r="B66" s="7" t="s">
        <v>3728</v>
      </c>
      <c r="C66" s="3" t="s">
        <v>7841</v>
      </c>
      <c r="D66" s="9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51.666699999999999</v>
      </c>
      <c r="Q66" s="11" t="s">
        <v>8315</v>
      </c>
      <c r="R66" t="s">
        <v>8316</v>
      </c>
      <c r="S66" s="16">
        <v>41983.752847222218</v>
      </c>
    </row>
    <row r="67" spans="1:19" ht="177" x14ac:dyDescent="0.25">
      <c r="A67">
        <v>3733</v>
      </c>
      <c r="B67" s="7" t="s">
        <v>3730</v>
      </c>
      <c r="C67" s="3" t="s">
        <v>7843</v>
      </c>
      <c r="D67" s="9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</row>
    <row r="68" spans="1:19" ht="225" x14ac:dyDescent="0.25">
      <c r="A68">
        <v>3734</v>
      </c>
      <c r="B68" s="7" t="s">
        <v>3731</v>
      </c>
      <c r="C68" s="3" t="s">
        <v>7844</v>
      </c>
      <c r="D68" s="9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</row>
    <row r="69" spans="1:19" ht="161" x14ac:dyDescent="0.25">
      <c r="A69">
        <v>3737</v>
      </c>
      <c r="B69" s="7" t="s">
        <v>3734</v>
      </c>
      <c r="C69" s="3" t="s">
        <v>7847</v>
      </c>
      <c r="D69" s="9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</row>
    <row r="70" spans="1:19" ht="225" x14ac:dyDescent="0.25">
      <c r="A70">
        <v>3740</v>
      </c>
      <c r="B70" s="7" t="s">
        <v>3737</v>
      </c>
      <c r="C70" s="3" t="s">
        <v>7850</v>
      </c>
      <c r="D70" s="9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25.571400000000001</v>
      </c>
      <c r="Q70" s="11" t="s">
        <v>8315</v>
      </c>
      <c r="R70" t="s">
        <v>8316</v>
      </c>
      <c r="S70" s="16">
        <v>41833.089756944442</v>
      </c>
    </row>
    <row r="71" spans="1:19" ht="177" x14ac:dyDescent="0.25">
      <c r="A71">
        <v>3741</v>
      </c>
      <c r="B71" s="7" t="s">
        <v>3738</v>
      </c>
      <c r="C71" s="3" t="s">
        <v>7851</v>
      </c>
      <c r="D71" s="9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</row>
    <row r="72" spans="1:19" ht="193" x14ac:dyDescent="0.25">
      <c r="A72">
        <v>3742</v>
      </c>
      <c r="B72" s="7" t="s">
        <v>3739</v>
      </c>
      <c r="C72" s="3" t="s">
        <v>7852</v>
      </c>
      <c r="D72" s="9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</row>
    <row r="73" spans="1:19" ht="161" x14ac:dyDescent="0.25">
      <c r="A73">
        <v>3743</v>
      </c>
      <c r="B73" s="7" t="s">
        <v>3740</v>
      </c>
      <c r="C73" s="3" t="s">
        <v>7853</v>
      </c>
      <c r="D73" s="9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</row>
    <row r="74" spans="1:19" ht="193" x14ac:dyDescent="0.25">
      <c r="A74">
        <v>3744</v>
      </c>
      <c r="B74" s="7" t="s">
        <v>3741</v>
      </c>
      <c r="C74" s="3" t="s">
        <v>7854</v>
      </c>
      <c r="D74" s="9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</row>
    <row r="75" spans="1:19" ht="161" x14ac:dyDescent="0.25">
      <c r="A75">
        <v>3745</v>
      </c>
      <c r="B75" s="7" t="s">
        <v>3742</v>
      </c>
      <c r="C75" s="3" t="s">
        <v>7855</v>
      </c>
      <c r="D75" s="9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</row>
    <row r="76" spans="1:19" ht="81" x14ac:dyDescent="0.25">
      <c r="A76">
        <v>3746</v>
      </c>
      <c r="B76" s="7" t="s">
        <v>3743</v>
      </c>
      <c r="C76" s="3" t="s">
        <v>7856</v>
      </c>
      <c r="D76" s="9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</row>
    <row r="77" spans="1:19" ht="209" x14ac:dyDescent="0.25">
      <c r="A77">
        <v>3841</v>
      </c>
      <c r="B77" s="7" t="s">
        <v>3838</v>
      </c>
      <c r="C77" s="3" t="s">
        <v>7950</v>
      </c>
      <c r="D77" s="9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25.647099999999998</v>
      </c>
      <c r="Q77" s="11" t="s">
        <v>8315</v>
      </c>
      <c r="R77" t="s">
        <v>8316</v>
      </c>
      <c r="S77" s="16">
        <v>41780.785729166666</v>
      </c>
    </row>
    <row r="78" spans="1:19" ht="193" x14ac:dyDescent="0.25">
      <c r="A78">
        <v>3843</v>
      </c>
      <c r="B78" s="7" t="s">
        <v>3840</v>
      </c>
      <c r="C78" s="3" t="s">
        <v>7952</v>
      </c>
      <c r="D78" s="9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56.052599999999998</v>
      </c>
      <c r="Q78" s="11" t="s">
        <v>8315</v>
      </c>
      <c r="R78" t="s">
        <v>8316</v>
      </c>
      <c r="S78" s="16">
        <v>41766.072500000002</v>
      </c>
    </row>
    <row r="79" spans="1:19" ht="225" x14ac:dyDescent="0.25">
      <c r="A79">
        <v>3844</v>
      </c>
      <c r="B79" s="7" t="s">
        <v>3841</v>
      </c>
      <c r="C79" s="3" t="s">
        <v>7953</v>
      </c>
      <c r="D79" s="9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</row>
    <row r="80" spans="1:19" ht="193" x14ac:dyDescent="0.25">
      <c r="A80">
        <v>3845</v>
      </c>
      <c r="B80" s="7" t="s">
        <v>3842</v>
      </c>
      <c r="C80" s="3" t="s">
        <v>7954</v>
      </c>
      <c r="D80" s="9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70.166700000000006</v>
      </c>
      <c r="Q80" s="11" t="s">
        <v>8315</v>
      </c>
      <c r="R80" t="s">
        <v>8316</v>
      </c>
      <c r="S80" s="16">
        <v>42248.627013888887</v>
      </c>
    </row>
    <row r="81" spans="1:19" ht="193" x14ac:dyDescent="0.25">
      <c r="A81">
        <v>3846</v>
      </c>
      <c r="B81" s="7" t="s">
        <v>3843</v>
      </c>
      <c r="C81" s="3" t="s">
        <v>7955</v>
      </c>
      <c r="D81" s="9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23.625</v>
      </c>
      <c r="Q81" s="11" t="s">
        <v>8315</v>
      </c>
      <c r="R81" t="s">
        <v>8316</v>
      </c>
      <c r="S81" s="16">
        <v>41885.221550925926</v>
      </c>
    </row>
    <row r="82" spans="1:19" ht="193" x14ac:dyDescent="0.25">
      <c r="A82">
        <v>3847</v>
      </c>
      <c r="B82" s="7" t="s">
        <v>3844</v>
      </c>
      <c r="C82" s="3" t="s">
        <v>7956</v>
      </c>
      <c r="D82" s="9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188.5556</v>
      </c>
      <c r="Q82" s="11" t="s">
        <v>8315</v>
      </c>
      <c r="R82" t="s">
        <v>8316</v>
      </c>
      <c r="S82" s="16">
        <v>42159.224432870367</v>
      </c>
    </row>
    <row r="83" spans="1:19" ht="209" x14ac:dyDescent="0.25">
      <c r="A83">
        <v>3848</v>
      </c>
      <c r="B83" s="7" t="s">
        <v>3845</v>
      </c>
      <c r="C83" s="3" t="s">
        <v>7957</v>
      </c>
      <c r="D83" s="9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49.511600000000001</v>
      </c>
      <c r="Q83" s="11" t="s">
        <v>8315</v>
      </c>
      <c r="R83" t="s">
        <v>8316</v>
      </c>
      <c r="S83" s="16">
        <v>42265.817002314812</v>
      </c>
    </row>
    <row r="84" spans="1:19" ht="145" x14ac:dyDescent="0.25">
      <c r="A84">
        <v>3850</v>
      </c>
      <c r="B84" s="7" t="s">
        <v>3847</v>
      </c>
      <c r="C84" s="3" t="s">
        <v>7959</v>
      </c>
      <c r="D84" s="9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</row>
    <row r="85" spans="1:19" ht="177" x14ac:dyDescent="0.25">
      <c r="A85">
        <v>3852</v>
      </c>
      <c r="B85" s="7" t="s">
        <v>3849</v>
      </c>
      <c r="C85" s="3" t="s">
        <v>7961</v>
      </c>
      <c r="D85" s="9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</row>
    <row r="86" spans="1:19" ht="145" x14ac:dyDescent="0.25">
      <c r="A86">
        <v>3853</v>
      </c>
      <c r="B86" s="7" t="s">
        <v>3850</v>
      </c>
      <c r="C86" s="3" t="s">
        <v>7962</v>
      </c>
      <c r="D86" s="9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</row>
    <row r="87" spans="1:19" ht="113" x14ac:dyDescent="0.25">
      <c r="A87">
        <v>3854</v>
      </c>
      <c r="B87" s="7" t="s">
        <v>3851</v>
      </c>
      <c r="C87" s="3" t="s">
        <v>7963</v>
      </c>
      <c r="D87" s="9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</row>
    <row r="88" spans="1:19" ht="225" x14ac:dyDescent="0.25">
      <c r="A88">
        <v>3855</v>
      </c>
      <c r="B88" s="7" t="s">
        <v>3852</v>
      </c>
      <c r="C88" s="3" t="s">
        <v>7964</v>
      </c>
      <c r="D88" s="9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</row>
    <row r="89" spans="1:19" ht="225" x14ac:dyDescent="0.25">
      <c r="A89">
        <v>3856</v>
      </c>
      <c r="B89" s="7" t="s">
        <v>3853</v>
      </c>
      <c r="C89" s="3" t="s">
        <v>7965</v>
      </c>
      <c r="D89" s="9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</row>
    <row r="90" spans="1:19" ht="209" x14ac:dyDescent="0.25">
      <c r="A90">
        <v>3857</v>
      </c>
      <c r="B90" s="7" t="s">
        <v>3854</v>
      </c>
      <c r="C90" s="3" t="s">
        <v>7966</v>
      </c>
      <c r="D90" s="9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</row>
    <row r="91" spans="1:19" ht="193" x14ac:dyDescent="0.25">
      <c r="A91">
        <v>3859</v>
      </c>
      <c r="B91" s="7" t="s">
        <v>3856</v>
      </c>
      <c r="C91" s="3" t="s">
        <v>7968</v>
      </c>
      <c r="D91" s="9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</row>
    <row r="92" spans="1:19" ht="193" x14ac:dyDescent="0.25">
      <c r="A92">
        <v>3860</v>
      </c>
      <c r="B92" s="7" t="s">
        <v>3857</v>
      </c>
      <c r="C92" s="3" t="s">
        <v>7969</v>
      </c>
      <c r="D92" s="9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81.538499999999999</v>
      </c>
      <c r="Q92" s="11" t="s">
        <v>8315</v>
      </c>
      <c r="R92" t="s">
        <v>8316</v>
      </c>
      <c r="S92" s="16">
        <v>41833.660995370366</v>
      </c>
    </row>
    <row r="93" spans="1:19" ht="49" x14ac:dyDescent="0.25">
      <c r="A93">
        <v>3861</v>
      </c>
      <c r="B93" s="7" t="s">
        <v>3858</v>
      </c>
      <c r="C93" s="3" t="s">
        <v>7970</v>
      </c>
      <c r="D93" s="9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</row>
    <row r="94" spans="1:19" ht="129" x14ac:dyDescent="0.25">
      <c r="A94">
        <v>3862</v>
      </c>
      <c r="B94" s="7" t="s">
        <v>3859</v>
      </c>
      <c r="C94" s="3" t="s">
        <v>7971</v>
      </c>
      <c r="D94" s="9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</row>
    <row r="95" spans="1:19" ht="209" x14ac:dyDescent="0.25">
      <c r="A95">
        <v>3863</v>
      </c>
      <c r="B95" s="7" t="s">
        <v>3860</v>
      </c>
      <c r="C95" s="3" t="s">
        <v>7972</v>
      </c>
      <c r="D95" s="9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</row>
    <row r="96" spans="1:19" ht="209" x14ac:dyDescent="0.25">
      <c r="A96">
        <v>3864</v>
      </c>
      <c r="B96" s="7" t="s">
        <v>3861</v>
      </c>
      <c r="C96" s="3" t="s">
        <v>7973</v>
      </c>
      <c r="D96" s="9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</row>
    <row r="97" spans="1:19" ht="113" x14ac:dyDescent="0.25">
      <c r="A97">
        <v>3866</v>
      </c>
      <c r="B97" s="7" t="s">
        <v>3863</v>
      </c>
      <c r="C97" s="3" t="s">
        <v>7975</v>
      </c>
      <c r="D97" s="9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</row>
    <row r="98" spans="1:19" ht="193" x14ac:dyDescent="0.25">
      <c r="A98">
        <v>3867</v>
      </c>
      <c r="B98" s="7" t="s">
        <v>3864</v>
      </c>
      <c r="C98" s="3" t="s">
        <v>7976</v>
      </c>
      <c r="D98" s="9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</row>
    <row r="99" spans="1:19" ht="161" x14ac:dyDescent="0.25">
      <c r="A99">
        <v>3889</v>
      </c>
      <c r="B99" s="7" t="s">
        <v>3886</v>
      </c>
      <c r="C99" s="3" t="s">
        <v>7997</v>
      </c>
      <c r="D99" s="9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13.1111</v>
      </c>
      <c r="Q99" s="11" t="s">
        <v>8315</v>
      </c>
      <c r="R99" t="s">
        <v>8316</v>
      </c>
      <c r="S99" s="16">
        <v>41977.004976851851</v>
      </c>
    </row>
    <row r="100" spans="1:19" ht="209" x14ac:dyDescent="0.25">
      <c r="A100">
        <v>3890</v>
      </c>
      <c r="B100" s="7" t="s">
        <v>3887</v>
      </c>
      <c r="C100" s="3" t="s">
        <v>7998</v>
      </c>
      <c r="D100" s="9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</row>
    <row r="101" spans="1:19" ht="113" x14ac:dyDescent="0.25">
      <c r="A101">
        <v>3891</v>
      </c>
      <c r="B101" s="7" t="s">
        <v>3888</v>
      </c>
      <c r="C101" s="3" t="s">
        <v>7999</v>
      </c>
      <c r="D101" s="9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37.142899999999997</v>
      </c>
      <c r="Q101" s="11" t="s">
        <v>8315</v>
      </c>
      <c r="R101" t="s">
        <v>8316</v>
      </c>
      <c r="S101" s="16">
        <v>42056.1324537037</v>
      </c>
    </row>
    <row r="102" spans="1:19" ht="225" x14ac:dyDescent="0.25">
      <c r="A102">
        <v>3892</v>
      </c>
      <c r="B102" s="7" t="s">
        <v>3889</v>
      </c>
      <c r="C102" s="3" t="s">
        <v>8000</v>
      </c>
      <c r="D102" s="9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</row>
    <row r="103" spans="1:19" ht="225" x14ac:dyDescent="0.25">
      <c r="A103">
        <v>3893</v>
      </c>
      <c r="B103" s="7" t="s">
        <v>3890</v>
      </c>
      <c r="C103" s="3" t="s">
        <v>8001</v>
      </c>
      <c r="D103" s="9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128.27379999999999</v>
      </c>
      <c r="Q103" s="11" t="s">
        <v>8315</v>
      </c>
      <c r="R103" t="s">
        <v>8316</v>
      </c>
      <c r="S103" s="16">
        <v>41779.657870370371</v>
      </c>
    </row>
    <row r="104" spans="1:19" ht="209" x14ac:dyDescent="0.25">
      <c r="A104">
        <v>3894</v>
      </c>
      <c r="B104" s="7" t="s">
        <v>3891</v>
      </c>
      <c r="C104" s="3" t="s">
        <v>8002</v>
      </c>
      <c r="D104" s="9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47.2727</v>
      </c>
      <c r="Q104" s="11" t="s">
        <v>8315</v>
      </c>
      <c r="R104" t="s">
        <v>8316</v>
      </c>
      <c r="S104" s="16">
        <v>42679.958472222221</v>
      </c>
    </row>
    <row r="105" spans="1:19" ht="225" x14ac:dyDescent="0.25">
      <c r="A105">
        <v>3895</v>
      </c>
      <c r="B105" s="7" t="s">
        <v>3892</v>
      </c>
      <c r="C105" s="3" t="s">
        <v>8003</v>
      </c>
      <c r="D105" s="9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</row>
    <row r="106" spans="1:19" ht="209" x14ac:dyDescent="0.25">
      <c r="A106">
        <v>3896</v>
      </c>
      <c r="B106" s="7" t="s">
        <v>3893</v>
      </c>
      <c r="C106" s="3" t="s">
        <v>8004</v>
      </c>
      <c r="D106" s="9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</row>
    <row r="107" spans="1:19" ht="161" x14ac:dyDescent="0.25">
      <c r="A107">
        <v>3899</v>
      </c>
      <c r="B107" s="7" t="s">
        <v>3896</v>
      </c>
      <c r="C107" s="3" t="s">
        <v>8007</v>
      </c>
      <c r="D107" s="9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</row>
    <row r="108" spans="1:19" ht="145" x14ac:dyDescent="0.25">
      <c r="A108">
        <v>3900</v>
      </c>
      <c r="B108" s="7" t="s">
        <v>3897</v>
      </c>
      <c r="C108" s="3" t="s">
        <v>8008</v>
      </c>
      <c r="D108" s="9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</row>
    <row r="109" spans="1:19" ht="209" x14ac:dyDescent="0.25">
      <c r="A109">
        <v>3901</v>
      </c>
      <c r="B109" s="7" t="s">
        <v>3898</v>
      </c>
      <c r="C109" s="3" t="s">
        <v>8009</v>
      </c>
      <c r="D109" s="9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</row>
    <row r="110" spans="1:19" ht="241" x14ac:dyDescent="0.25">
      <c r="A110">
        <v>3903</v>
      </c>
      <c r="B110" s="7" t="s">
        <v>3900</v>
      </c>
      <c r="C110" s="3" t="s">
        <v>8011</v>
      </c>
      <c r="D110" s="9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</row>
    <row r="111" spans="1:19" ht="81" x14ac:dyDescent="0.25">
      <c r="A111">
        <v>3904</v>
      </c>
      <c r="B111" s="7" t="s">
        <v>3901</v>
      </c>
      <c r="C111" s="3" t="s">
        <v>8012</v>
      </c>
      <c r="D111" s="9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</row>
    <row r="112" spans="1:19" ht="161" x14ac:dyDescent="0.25">
      <c r="A112">
        <v>3907</v>
      </c>
      <c r="B112" s="7" t="s">
        <v>3904</v>
      </c>
      <c r="C112" s="3" t="s">
        <v>8015</v>
      </c>
      <c r="D112" s="9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</row>
    <row r="113" spans="1:19" ht="193" x14ac:dyDescent="0.25">
      <c r="A113">
        <v>3908</v>
      </c>
      <c r="B113" s="7" t="s">
        <v>3905</v>
      </c>
      <c r="C113" s="3" t="s">
        <v>8016</v>
      </c>
      <c r="D113" s="9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</row>
    <row r="114" spans="1:19" ht="193" x14ac:dyDescent="0.25">
      <c r="A114">
        <v>3909</v>
      </c>
      <c r="B114" s="7" t="s">
        <v>3906</v>
      </c>
      <c r="C114" s="3" t="s">
        <v>8017</v>
      </c>
      <c r="D114" s="9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</row>
    <row r="115" spans="1:19" ht="193" x14ac:dyDescent="0.25">
      <c r="A115">
        <v>3910</v>
      </c>
      <c r="B115" s="7" t="s">
        <v>3907</v>
      </c>
      <c r="C115" s="3" t="s">
        <v>8018</v>
      </c>
      <c r="D115" s="9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61.666699999999999</v>
      </c>
      <c r="Q115" s="11" t="s">
        <v>8315</v>
      </c>
      <c r="R115" t="s">
        <v>8316</v>
      </c>
      <c r="S115" s="16">
        <v>42224.756909722222</v>
      </c>
    </row>
    <row r="116" spans="1:19" ht="177" x14ac:dyDescent="0.25">
      <c r="A116">
        <v>3911</v>
      </c>
      <c r="B116" s="7" t="s">
        <v>3908</v>
      </c>
      <c r="C116" s="3" t="s">
        <v>8019</v>
      </c>
      <c r="D116" s="9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83.138900000000007</v>
      </c>
      <c r="Q116" s="11" t="s">
        <v>8315</v>
      </c>
      <c r="R116" t="s">
        <v>8316</v>
      </c>
      <c r="S116" s="16">
        <v>41939.8122337963</v>
      </c>
    </row>
    <row r="117" spans="1:19" ht="193" x14ac:dyDescent="0.25">
      <c r="A117">
        <v>3912</v>
      </c>
      <c r="B117" s="7" t="s">
        <v>3909</v>
      </c>
      <c r="C117" s="3" t="s">
        <v>8020</v>
      </c>
      <c r="D117" s="9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</row>
    <row r="118" spans="1:19" ht="209" x14ac:dyDescent="0.25">
      <c r="A118">
        <v>3913</v>
      </c>
      <c r="B118" s="7" t="s">
        <v>3910</v>
      </c>
      <c r="C118" s="3" t="s">
        <v>8021</v>
      </c>
      <c r="D118" s="9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142.8571</v>
      </c>
      <c r="Q118" s="11" t="s">
        <v>8315</v>
      </c>
      <c r="R118" t="s">
        <v>8316</v>
      </c>
      <c r="S118" s="16">
        <v>42308.211215277777</v>
      </c>
    </row>
    <row r="119" spans="1:19" ht="209" x14ac:dyDescent="0.25">
      <c r="A119">
        <v>3922</v>
      </c>
      <c r="B119" s="7" t="s">
        <v>3919</v>
      </c>
      <c r="C119" s="3" t="s">
        <v>8030</v>
      </c>
      <c r="D119" s="9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10.166700000000001</v>
      </c>
      <c r="Q119" s="11" t="s">
        <v>8315</v>
      </c>
      <c r="R119" t="s">
        <v>8316</v>
      </c>
      <c r="S119" s="16">
        <v>42020.768634259264</v>
      </c>
    </row>
    <row r="120" spans="1:19" ht="225" x14ac:dyDescent="0.25">
      <c r="A120">
        <v>3924</v>
      </c>
      <c r="B120" s="7" t="s">
        <v>3921</v>
      </c>
      <c r="C120" s="3" t="s">
        <v>8032</v>
      </c>
      <c r="D120" s="9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</row>
    <row r="121" spans="1:19" ht="177" x14ac:dyDescent="0.25">
      <c r="A121">
        <v>3925</v>
      </c>
      <c r="B121" s="7" t="s">
        <v>3922</v>
      </c>
      <c r="C121" s="3" t="s">
        <v>8033</v>
      </c>
      <c r="D121" s="9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</row>
    <row r="122" spans="1:19" ht="225" x14ac:dyDescent="0.25">
      <c r="A122">
        <v>3928</v>
      </c>
      <c r="B122" s="7" t="s">
        <v>3925</v>
      </c>
      <c r="C122" s="3" t="s">
        <v>8036</v>
      </c>
      <c r="D122" s="9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</row>
    <row r="123" spans="1:19" ht="193" x14ac:dyDescent="0.25">
      <c r="A123">
        <v>3929</v>
      </c>
      <c r="B123" s="7" t="s">
        <v>3926</v>
      </c>
      <c r="C123" s="3" t="s">
        <v>8037</v>
      </c>
      <c r="D123" s="9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32.357100000000003</v>
      </c>
      <c r="Q123" s="11" t="s">
        <v>8315</v>
      </c>
      <c r="R123" t="s">
        <v>8316</v>
      </c>
      <c r="S123" s="16">
        <v>42601.827141203699</v>
      </c>
    </row>
    <row r="124" spans="1:19" ht="209" x14ac:dyDescent="0.25">
      <c r="A124">
        <v>3931</v>
      </c>
      <c r="B124" s="7" t="s">
        <v>3928</v>
      </c>
      <c r="C124" s="3" t="s">
        <v>8039</v>
      </c>
      <c r="D124" s="9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</row>
    <row r="125" spans="1:19" ht="193" x14ac:dyDescent="0.25">
      <c r="A125">
        <v>3932</v>
      </c>
      <c r="B125" s="7" t="s">
        <v>3929</v>
      </c>
      <c r="C125" s="3" t="s">
        <v>8040</v>
      </c>
      <c r="D125" s="9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</row>
    <row r="126" spans="1:19" ht="193" x14ac:dyDescent="0.25">
      <c r="A126">
        <v>3933</v>
      </c>
      <c r="B126" s="7" t="s">
        <v>3930</v>
      </c>
      <c r="C126" s="3" t="s">
        <v>8041</v>
      </c>
      <c r="D126" s="9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91.833299999999994</v>
      </c>
      <c r="Q126" s="11" t="s">
        <v>8315</v>
      </c>
      <c r="R126" t="s">
        <v>8316</v>
      </c>
      <c r="S126" s="16">
        <v>42538.968310185184</v>
      </c>
    </row>
    <row r="127" spans="1:19" ht="209" x14ac:dyDescent="0.25">
      <c r="A127">
        <v>3934</v>
      </c>
      <c r="B127" s="7" t="s">
        <v>3931</v>
      </c>
      <c r="C127" s="3" t="s">
        <v>8042</v>
      </c>
      <c r="D127" s="9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45.833300000000001</v>
      </c>
      <c r="Q127" s="11" t="s">
        <v>8315</v>
      </c>
      <c r="R127" t="s">
        <v>8316</v>
      </c>
      <c r="S127" s="16">
        <v>42233.671747685185</v>
      </c>
    </row>
    <row r="128" spans="1:19" ht="209" x14ac:dyDescent="0.25">
      <c r="A128">
        <v>3936</v>
      </c>
      <c r="B128" s="7" t="s">
        <v>3933</v>
      </c>
      <c r="C128" s="3" t="s">
        <v>8044</v>
      </c>
      <c r="D128" s="9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</row>
    <row r="129" spans="1:19" ht="177" x14ac:dyDescent="0.25">
      <c r="A129">
        <v>3937</v>
      </c>
      <c r="B129" s="7" t="s">
        <v>3934</v>
      </c>
      <c r="C129" s="3" t="s">
        <v>8045</v>
      </c>
      <c r="D129" s="9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</row>
    <row r="130" spans="1:19" ht="193" x14ac:dyDescent="0.25">
      <c r="A130">
        <v>3938</v>
      </c>
      <c r="B130" s="7" t="s">
        <v>3935</v>
      </c>
      <c r="C130" s="3" t="s">
        <v>8046</v>
      </c>
      <c r="D130" s="9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</row>
    <row r="131" spans="1:19" ht="209" x14ac:dyDescent="0.25">
      <c r="A131">
        <v>3940</v>
      </c>
      <c r="B131" s="7" t="s">
        <v>3937</v>
      </c>
      <c r="C131" s="3" t="s">
        <v>8048</v>
      </c>
      <c r="D131" s="9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</row>
    <row r="132" spans="1:19" ht="225" x14ac:dyDescent="0.25">
      <c r="A132">
        <v>3941</v>
      </c>
      <c r="B132" s="7" t="s">
        <v>3938</v>
      </c>
      <c r="C132" s="3" t="s">
        <v>8049</v>
      </c>
      <c r="D132" s="9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</row>
    <row r="133" spans="1:19" ht="209" x14ac:dyDescent="0.25">
      <c r="A133">
        <v>3942</v>
      </c>
      <c r="B133" s="7" t="s">
        <v>3939</v>
      </c>
      <c r="C133" s="3" t="s">
        <v>8050</v>
      </c>
      <c r="D133" s="9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</row>
    <row r="134" spans="1:19" ht="177" x14ac:dyDescent="0.25">
      <c r="A134">
        <v>3943</v>
      </c>
      <c r="B134" s="7" t="s">
        <v>3940</v>
      </c>
      <c r="C134" s="3" t="s">
        <v>8051</v>
      </c>
      <c r="D134" s="9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137.07689999999999</v>
      </c>
      <c r="Q134" s="11" t="s">
        <v>8315</v>
      </c>
      <c r="R134" t="s">
        <v>8316</v>
      </c>
      <c r="S134" s="16">
        <v>42279.778564814813</v>
      </c>
    </row>
    <row r="135" spans="1:19" ht="225" x14ac:dyDescent="0.25">
      <c r="A135">
        <v>3944</v>
      </c>
      <c r="B135" s="7" t="s">
        <v>3941</v>
      </c>
      <c r="C135" s="3" t="s">
        <v>8052</v>
      </c>
      <c r="D135" s="9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</row>
    <row r="136" spans="1:19" ht="225" x14ac:dyDescent="0.25">
      <c r="A136">
        <v>3945</v>
      </c>
      <c r="B136" s="7" t="s">
        <v>3942</v>
      </c>
      <c r="C136" s="3" t="s">
        <v>8053</v>
      </c>
      <c r="D136" s="9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</row>
    <row r="137" spans="1:19" ht="129" x14ac:dyDescent="0.25">
      <c r="A137">
        <v>3946</v>
      </c>
      <c r="B137" s="7" t="s">
        <v>3943</v>
      </c>
      <c r="C137" s="3" t="s">
        <v>8054</v>
      </c>
      <c r="D137" s="9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</row>
    <row r="138" spans="1:19" ht="193" x14ac:dyDescent="0.25">
      <c r="A138">
        <v>3947</v>
      </c>
      <c r="B138" s="7" t="s">
        <v>3944</v>
      </c>
      <c r="C138" s="3" t="s">
        <v>8055</v>
      </c>
      <c r="D138" s="9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</row>
    <row r="139" spans="1:19" ht="241" x14ac:dyDescent="0.25">
      <c r="A139">
        <v>3950</v>
      </c>
      <c r="B139" s="7" t="s">
        <v>3947</v>
      </c>
      <c r="C139" s="3" t="s">
        <v>8058</v>
      </c>
      <c r="D139" s="9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</row>
    <row r="140" spans="1:19" ht="209" x14ac:dyDescent="0.25">
      <c r="A140">
        <v>3952</v>
      </c>
      <c r="B140" s="7" t="s">
        <v>3949</v>
      </c>
      <c r="C140" s="3" t="s">
        <v>8059</v>
      </c>
      <c r="D140" s="9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</row>
    <row r="141" spans="1:19" ht="193" x14ac:dyDescent="0.25">
      <c r="A141">
        <v>3953</v>
      </c>
      <c r="B141" s="7" t="s">
        <v>3950</v>
      </c>
      <c r="C141" s="3" t="s">
        <v>8060</v>
      </c>
      <c r="D141" s="9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</row>
    <row r="142" spans="1:19" ht="209" x14ac:dyDescent="0.25">
      <c r="A142">
        <v>3955</v>
      </c>
      <c r="B142" s="7" t="s">
        <v>3952</v>
      </c>
      <c r="C142" s="3" t="s">
        <v>8062</v>
      </c>
      <c r="D142" s="9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53.125</v>
      </c>
      <c r="Q142" s="11" t="s">
        <v>8315</v>
      </c>
      <c r="R142" t="s">
        <v>8316</v>
      </c>
      <c r="S142" s="16">
        <v>42306.848854166667</v>
      </c>
    </row>
    <row r="143" spans="1:19" ht="193" x14ac:dyDescent="0.25">
      <c r="A143">
        <v>3956</v>
      </c>
      <c r="B143" s="7" t="s">
        <v>3953</v>
      </c>
      <c r="C143" s="3" t="s">
        <v>8063</v>
      </c>
      <c r="D143" s="9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</row>
    <row r="144" spans="1:19" ht="145" x14ac:dyDescent="0.25">
      <c r="A144">
        <v>3957</v>
      </c>
      <c r="B144" s="7" t="s">
        <v>3954</v>
      </c>
      <c r="C144" s="3" t="s">
        <v>8064</v>
      </c>
      <c r="D144" s="9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</row>
    <row r="145" spans="1:19" ht="209" x14ac:dyDescent="0.25">
      <c r="A145">
        <v>3958</v>
      </c>
      <c r="B145" s="7" t="s">
        <v>3955</v>
      </c>
      <c r="C145" s="3" t="s">
        <v>8065</v>
      </c>
      <c r="D145" s="9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40.0625</v>
      </c>
      <c r="Q145" s="11" t="s">
        <v>8315</v>
      </c>
      <c r="R145" t="s">
        <v>8316</v>
      </c>
      <c r="S145" s="16">
        <v>41816.950370370374</v>
      </c>
    </row>
    <row r="146" spans="1:19" ht="193" x14ac:dyDescent="0.25">
      <c r="A146">
        <v>3959</v>
      </c>
      <c r="B146" s="7" t="s">
        <v>3956</v>
      </c>
      <c r="C146" s="3" t="s">
        <v>8066</v>
      </c>
      <c r="D146" s="9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24.333300000000001</v>
      </c>
      <c r="Q146" s="11" t="s">
        <v>8315</v>
      </c>
      <c r="R146" t="s">
        <v>8316</v>
      </c>
      <c r="S146" s="16">
        <v>41880.788842592592</v>
      </c>
    </row>
    <row r="147" spans="1:19" ht="209" x14ac:dyDescent="0.25">
      <c r="A147">
        <v>3960</v>
      </c>
      <c r="B147" s="7" t="s">
        <v>3957</v>
      </c>
      <c r="C147" s="3" t="s">
        <v>8067</v>
      </c>
      <c r="D147" s="9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</row>
    <row r="148" spans="1:19" ht="177" x14ac:dyDescent="0.25">
      <c r="A148">
        <v>3964</v>
      </c>
      <c r="B148" s="7" t="s">
        <v>3961</v>
      </c>
      <c r="C148" s="3" t="s">
        <v>8071</v>
      </c>
      <c r="D148" s="9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</row>
    <row r="149" spans="1:19" ht="225" x14ac:dyDescent="0.25">
      <c r="A149">
        <v>3965</v>
      </c>
      <c r="B149" s="7" t="s">
        <v>3962</v>
      </c>
      <c r="C149" s="3" t="s">
        <v>8072</v>
      </c>
      <c r="D149" s="9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</row>
    <row r="150" spans="1:19" ht="209" x14ac:dyDescent="0.25">
      <c r="A150">
        <v>3966</v>
      </c>
      <c r="B150" s="7" t="s">
        <v>3963</v>
      </c>
      <c r="C150" s="3" t="s">
        <v>8073</v>
      </c>
      <c r="D150" s="9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</row>
    <row r="151" spans="1:19" ht="225" x14ac:dyDescent="0.25">
      <c r="A151">
        <v>3967</v>
      </c>
      <c r="B151" s="7" t="s">
        <v>3964</v>
      </c>
      <c r="C151" s="3" t="s">
        <v>8074</v>
      </c>
      <c r="D151" s="9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</row>
    <row r="152" spans="1:19" ht="161" x14ac:dyDescent="0.25">
      <c r="A152">
        <v>3968</v>
      </c>
      <c r="B152" s="7" t="s">
        <v>3965</v>
      </c>
      <c r="C152" s="3" t="s">
        <v>8075</v>
      </c>
      <c r="D152" s="9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47.909100000000002</v>
      </c>
      <c r="Q152" s="11" t="s">
        <v>8315</v>
      </c>
      <c r="R152" t="s">
        <v>8316</v>
      </c>
      <c r="S152" s="16">
        <v>42452.815659722226</v>
      </c>
    </row>
    <row r="153" spans="1:19" ht="209" x14ac:dyDescent="0.25">
      <c r="A153">
        <v>3969</v>
      </c>
      <c r="B153" s="7" t="s">
        <v>3966</v>
      </c>
      <c r="C153" s="3" t="s">
        <v>8076</v>
      </c>
      <c r="D153" s="9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35.166699999999999</v>
      </c>
      <c r="Q153" s="11" t="s">
        <v>8315</v>
      </c>
      <c r="R153" t="s">
        <v>8316</v>
      </c>
      <c r="S153" s="16">
        <v>42601.854699074072</v>
      </c>
    </row>
    <row r="154" spans="1:19" ht="225" x14ac:dyDescent="0.25">
      <c r="A154">
        <v>3970</v>
      </c>
      <c r="B154" s="7" t="s">
        <v>3967</v>
      </c>
      <c r="C154" s="3" t="s">
        <v>8077</v>
      </c>
      <c r="D154" s="9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</row>
    <row r="155" spans="1:19" ht="193" x14ac:dyDescent="0.25">
      <c r="A155">
        <v>3971</v>
      </c>
      <c r="B155" s="7" t="s">
        <v>3968</v>
      </c>
      <c r="C155" s="3" t="s">
        <v>8078</v>
      </c>
      <c r="D155" s="9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22.666699999999999</v>
      </c>
      <c r="Q155" s="11" t="s">
        <v>8315</v>
      </c>
      <c r="R155" t="s">
        <v>8316</v>
      </c>
      <c r="S155" s="16">
        <v>41811.536180555559</v>
      </c>
    </row>
    <row r="156" spans="1:19" ht="161" x14ac:dyDescent="0.25">
      <c r="A156">
        <v>3972</v>
      </c>
      <c r="B156" s="7" t="s">
        <v>3969</v>
      </c>
      <c r="C156" s="3" t="s">
        <v>8079</v>
      </c>
      <c r="D156" s="9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26.375</v>
      </c>
      <c r="Q156" s="11" t="s">
        <v>8315</v>
      </c>
      <c r="R156" t="s">
        <v>8316</v>
      </c>
      <c r="S156" s="16">
        <v>41981.067523148144</v>
      </c>
    </row>
    <row r="157" spans="1:19" ht="209" x14ac:dyDescent="0.25">
      <c r="A157">
        <v>3973</v>
      </c>
      <c r="B157" s="7" t="s">
        <v>3970</v>
      </c>
      <c r="C157" s="3" t="s">
        <v>8080</v>
      </c>
      <c r="D157" s="9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105.54049999999999</v>
      </c>
      <c r="Q157" s="11" t="s">
        <v>8315</v>
      </c>
      <c r="R157" t="s">
        <v>8316</v>
      </c>
      <c r="S157" s="16">
        <v>42469.68414351852</v>
      </c>
    </row>
    <row r="158" spans="1:19" ht="225" x14ac:dyDescent="0.25">
      <c r="A158">
        <v>3975</v>
      </c>
      <c r="B158" s="7" t="s">
        <v>3972</v>
      </c>
      <c r="C158" s="3" t="s">
        <v>8082</v>
      </c>
      <c r="D158" s="9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</row>
    <row r="159" spans="1:19" ht="225" x14ac:dyDescent="0.25">
      <c r="A159">
        <v>3976</v>
      </c>
      <c r="B159" s="7" t="s">
        <v>3973</v>
      </c>
      <c r="C159" s="3" t="s">
        <v>8083</v>
      </c>
      <c r="D159" s="9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</row>
    <row r="160" spans="1:19" ht="193" x14ac:dyDescent="0.25">
      <c r="A160">
        <v>3977</v>
      </c>
      <c r="B160" s="7" t="s">
        <v>3974</v>
      </c>
      <c r="C160" s="3" t="s">
        <v>8084</v>
      </c>
      <c r="D160" s="9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</row>
    <row r="161" spans="1:19" ht="209" x14ac:dyDescent="0.25">
      <c r="A161">
        <v>3978</v>
      </c>
      <c r="B161" s="7" t="s">
        <v>3975</v>
      </c>
      <c r="C161" s="3" t="s">
        <v>8085</v>
      </c>
      <c r="D161" s="9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</row>
    <row r="162" spans="1:19" ht="225" x14ac:dyDescent="0.25">
      <c r="A162">
        <v>3980</v>
      </c>
      <c r="B162" s="7" t="s">
        <v>3977</v>
      </c>
      <c r="C162" s="3" t="s">
        <v>8087</v>
      </c>
      <c r="D162" s="9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64.285700000000006</v>
      </c>
      <c r="Q162" s="11" t="s">
        <v>8315</v>
      </c>
      <c r="R162" t="s">
        <v>8316</v>
      </c>
      <c r="S162" s="16">
        <v>41795.598923611113</v>
      </c>
    </row>
    <row r="163" spans="1:19" ht="129" x14ac:dyDescent="0.25">
      <c r="A163">
        <v>3981</v>
      </c>
      <c r="B163" s="7" t="s">
        <v>3358</v>
      </c>
      <c r="C163" s="3" t="s">
        <v>7469</v>
      </c>
      <c r="D163" s="9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</row>
    <row r="164" spans="1:19" ht="193" x14ac:dyDescent="0.25">
      <c r="A164">
        <v>3983</v>
      </c>
      <c r="B164" s="7" t="s">
        <v>3979</v>
      </c>
      <c r="C164" s="3" t="s">
        <v>8089</v>
      </c>
      <c r="D164" s="9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84.282600000000002</v>
      </c>
      <c r="Q164" s="11" t="s">
        <v>8315</v>
      </c>
      <c r="R164" t="s">
        <v>8316</v>
      </c>
      <c r="S164" s="16">
        <v>41747.86986111111</v>
      </c>
    </row>
    <row r="165" spans="1:19" ht="209" x14ac:dyDescent="0.25">
      <c r="A165">
        <v>3985</v>
      </c>
      <c r="B165" s="7" t="s">
        <v>3981</v>
      </c>
      <c r="C165" s="3" t="s">
        <v>8091</v>
      </c>
      <c r="D165" s="9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33.736800000000002</v>
      </c>
      <c r="Q165" s="11" t="s">
        <v>8315</v>
      </c>
      <c r="R165" t="s">
        <v>8316</v>
      </c>
      <c r="S165" s="16">
        <v>42399.707407407404</v>
      </c>
    </row>
    <row r="166" spans="1:19" ht="81" x14ac:dyDescent="0.25">
      <c r="A166">
        <v>3988</v>
      </c>
      <c r="B166" s="7" t="s">
        <v>3984</v>
      </c>
      <c r="C166" s="3" t="s">
        <v>8094</v>
      </c>
      <c r="D166" s="9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</row>
    <row r="167" spans="1:19" ht="193" x14ac:dyDescent="0.25">
      <c r="A167">
        <v>3989</v>
      </c>
      <c r="B167" s="7" t="s">
        <v>3985</v>
      </c>
      <c r="C167" s="3" t="s">
        <v>8095</v>
      </c>
      <c r="D167" s="9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</row>
    <row r="168" spans="1:19" ht="113" x14ac:dyDescent="0.25">
      <c r="A168">
        <v>3991</v>
      </c>
      <c r="B168" s="7" t="s">
        <v>3987</v>
      </c>
      <c r="C168" s="3" t="s">
        <v>8097</v>
      </c>
      <c r="D168" s="9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</row>
    <row r="169" spans="1:19" ht="177" x14ac:dyDescent="0.25">
      <c r="A169">
        <v>3992</v>
      </c>
      <c r="B169" s="7" t="s">
        <v>3988</v>
      </c>
      <c r="C169" s="3" t="s">
        <v>8098</v>
      </c>
      <c r="D169" s="9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60.1111</v>
      </c>
      <c r="Q169" s="11" t="s">
        <v>8315</v>
      </c>
      <c r="R169" t="s">
        <v>8316</v>
      </c>
      <c r="S169" s="16">
        <v>42289.94049768518</v>
      </c>
    </row>
    <row r="170" spans="1:19" ht="161" x14ac:dyDescent="0.25">
      <c r="A170">
        <v>3993</v>
      </c>
      <c r="B170" s="7" t="s">
        <v>3989</v>
      </c>
      <c r="C170" s="3" t="s">
        <v>8099</v>
      </c>
      <c r="D170" s="9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</row>
    <row r="171" spans="1:19" ht="145" x14ac:dyDescent="0.25">
      <c r="A171">
        <v>3994</v>
      </c>
      <c r="B171" s="7" t="s">
        <v>3990</v>
      </c>
      <c r="C171" s="3" t="s">
        <v>8100</v>
      </c>
      <c r="D171" s="9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</row>
    <row r="172" spans="1:19" ht="225" x14ac:dyDescent="0.25">
      <c r="A172">
        <v>3996</v>
      </c>
      <c r="B172" s="7" t="s">
        <v>3992</v>
      </c>
      <c r="C172" s="3" t="s">
        <v>8102</v>
      </c>
      <c r="D172" s="9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29.235299999999999</v>
      </c>
      <c r="Q172" s="11" t="s">
        <v>8315</v>
      </c>
      <c r="R172" t="s">
        <v>8316</v>
      </c>
      <c r="S172" s="16">
        <v>41950.26694444444</v>
      </c>
    </row>
    <row r="173" spans="1:19" ht="177" x14ac:dyDescent="0.25">
      <c r="A173">
        <v>3998</v>
      </c>
      <c r="B173" s="7" t="s">
        <v>3994</v>
      </c>
      <c r="C173" s="3" t="s">
        <v>8104</v>
      </c>
      <c r="D173" s="9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59.583300000000001</v>
      </c>
      <c r="Q173" s="11" t="s">
        <v>8315</v>
      </c>
      <c r="R173" t="s">
        <v>8316</v>
      </c>
      <c r="S173" s="16">
        <v>42061.963263888887</v>
      </c>
    </row>
    <row r="174" spans="1:19" ht="177" x14ac:dyDescent="0.25">
      <c r="A174">
        <v>3999</v>
      </c>
      <c r="B174" s="7" t="s">
        <v>3995</v>
      </c>
      <c r="C174" s="3" t="s">
        <v>8105</v>
      </c>
      <c r="D174" s="9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82.571399999999997</v>
      </c>
      <c r="Q174" s="11" t="s">
        <v>8315</v>
      </c>
      <c r="R174" t="s">
        <v>8316</v>
      </c>
      <c r="S174" s="16">
        <v>41842.828680555554</v>
      </c>
    </row>
    <row r="175" spans="1:19" ht="81" x14ac:dyDescent="0.25">
      <c r="A175">
        <v>4000</v>
      </c>
      <c r="B175" s="7" t="s">
        <v>3996</v>
      </c>
      <c r="C175" s="3" t="s">
        <v>8106</v>
      </c>
      <c r="D175" s="9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</row>
    <row r="176" spans="1:19" ht="193" x14ac:dyDescent="0.25">
      <c r="A176">
        <v>4002</v>
      </c>
      <c r="B176" s="7" t="s">
        <v>3998</v>
      </c>
      <c r="C176" s="3" t="s">
        <v>8108</v>
      </c>
      <c r="D176" s="9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</row>
    <row r="177" spans="1:19" ht="177" x14ac:dyDescent="0.25">
      <c r="A177">
        <v>4003</v>
      </c>
      <c r="B177" s="7" t="s">
        <v>3999</v>
      </c>
      <c r="C177" s="3" t="s">
        <v>8071</v>
      </c>
      <c r="D177" s="9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</row>
    <row r="178" spans="1:19" ht="65" x14ac:dyDescent="0.25">
      <c r="A178">
        <v>4004</v>
      </c>
      <c r="B178" s="7" t="s">
        <v>4000</v>
      </c>
      <c r="C178" s="3" t="s">
        <v>8109</v>
      </c>
      <c r="D178" s="9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</row>
    <row r="179" spans="1:19" ht="193" x14ac:dyDescent="0.25">
      <c r="A179">
        <v>4005</v>
      </c>
      <c r="B179" s="7" t="s">
        <v>4001</v>
      </c>
      <c r="C179" s="3" t="s">
        <v>8110</v>
      </c>
      <c r="D179" s="9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</row>
    <row r="180" spans="1:19" ht="209" x14ac:dyDescent="0.25">
      <c r="A180">
        <v>4006</v>
      </c>
      <c r="B180" s="7" t="s">
        <v>4002</v>
      </c>
      <c r="C180" s="3" t="s">
        <v>8111</v>
      </c>
      <c r="D180" s="9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</row>
    <row r="181" spans="1:19" ht="177" x14ac:dyDescent="0.25">
      <c r="A181">
        <v>4007</v>
      </c>
      <c r="B181" s="7" t="s">
        <v>4003</v>
      </c>
      <c r="C181" s="3" t="s">
        <v>8112</v>
      </c>
      <c r="D181" s="9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</row>
    <row r="182" spans="1:19" ht="177" x14ac:dyDescent="0.25">
      <c r="A182">
        <v>4010</v>
      </c>
      <c r="B182" s="7" t="s">
        <v>4006</v>
      </c>
      <c r="C182" s="3" t="s">
        <v>8115</v>
      </c>
      <c r="D182" s="9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45.842100000000002</v>
      </c>
      <c r="Q182" s="11" t="s">
        <v>8315</v>
      </c>
      <c r="R182" t="s">
        <v>8316</v>
      </c>
      <c r="S182" s="16">
        <v>41921.770439814813</v>
      </c>
    </row>
    <row r="183" spans="1:19" ht="209" x14ac:dyDescent="0.25">
      <c r="A183">
        <v>4013</v>
      </c>
      <c r="B183" s="7" t="s">
        <v>4009</v>
      </c>
      <c r="C183" s="3" t="s">
        <v>8118</v>
      </c>
      <c r="D183" s="9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</row>
    <row r="184" spans="1:19" ht="193" x14ac:dyDescent="0.25">
      <c r="A184">
        <v>4014</v>
      </c>
      <c r="B184" s="7" t="s">
        <v>4010</v>
      </c>
      <c r="C184" s="3" t="s">
        <v>8119</v>
      </c>
      <c r="D184" s="9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</row>
    <row r="185" spans="1:19" ht="225" x14ac:dyDescent="0.25">
      <c r="A185">
        <v>4015</v>
      </c>
      <c r="B185" s="7" t="s">
        <v>4011</v>
      </c>
      <c r="C185" s="3" t="s">
        <v>8120</v>
      </c>
      <c r="D185" s="9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</row>
    <row r="186" spans="1:19" ht="225" x14ac:dyDescent="0.25">
      <c r="A186">
        <v>4017</v>
      </c>
      <c r="B186" s="7" t="s">
        <v>4013</v>
      </c>
      <c r="C186" s="3" t="s">
        <v>8122</v>
      </c>
      <c r="D186" s="9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</row>
    <row r="187" spans="1:19" ht="209" x14ac:dyDescent="0.25">
      <c r="A187">
        <v>4019</v>
      </c>
      <c r="B187" s="7" t="s">
        <v>4015</v>
      </c>
      <c r="C187" s="3" t="s">
        <v>8124</v>
      </c>
      <c r="D187" s="9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</row>
    <row r="188" spans="1:19" ht="193" x14ac:dyDescent="0.25">
      <c r="A188">
        <v>4020</v>
      </c>
      <c r="B188" s="7" t="s">
        <v>4016</v>
      </c>
      <c r="C188" s="3" t="s">
        <v>8125</v>
      </c>
      <c r="D188" s="9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33.333300000000001</v>
      </c>
      <c r="Q188" s="11" t="s">
        <v>8315</v>
      </c>
      <c r="R188" t="s">
        <v>8316</v>
      </c>
      <c r="S188" s="16">
        <v>42057.190960648149</v>
      </c>
    </row>
    <row r="189" spans="1:19" ht="161" x14ac:dyDescent="0.25">
      <c r="A189">
        <v>4021</v>
      </c>
      <c r="B189" s="7" t="s">
        <v>4017</v>
      </c>
      <c r="C189" s="3" t="s">
        <v>8126</v>
      </c>
      <c r="D189" s="9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</row>
    <row r="190" spans="1:19" ht="113" x14ac:dyDescent="0.25">
      <c r="A190">
        <v>4022</v>
      </c>
      <c r="B190" s="7" t="s">
        <v>4018</v>
      </c>
      <c r="C190" s="3" t="s">
        <v>8127</v>
      </c>
      <c r="D190" s="9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63.558399999999999</v>
      </c>
      <c r="Q190" s="11" t="s">
        <v>8315</v>
      </c>
      <c r="R190" t="s">
        <v>8316</v>
      </c>
      <c r="S190" s="16">
        <v>41990.584108796291</v>
      </c>
    </row>
    <row r="191" spans="1:19" ht="161" x14ac:dyDescent="0.25">
      <c r="A191">
        <v>4023</v>
      </c>
      <c r="B191" s="7" t="s">
        <v>4019</v>
      </c>
      <c r="C191" s="3" t="s">
        <v>8128</v>
      </c>
      <c r="D191" s="9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</row>
    <row r="192" spans="1:19" ht="209" x14ac:dyDescent="0.25">
      <c r="A192">
        <v>4024</v>
      </c>
      <c r="B192" s="7" t="s">
        <v>4020</v>
      </c>
      <c r="C192" s="3" t="s">
        <v>8129</v>
      </c>
      <c r="D192" s="9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</row>
    <row r="193" spans="1:19" ht="145" x14ac:dyDescent="0.25">
      <c r="A193">
        <v>4026</v>
      </c>
      <c r="B193" s="7" t="s">
        <v>4022</v>
      </c>
      <c r="C193" s="3" t="s">
        <v>8131</v>
      </c>
      <c r="D193" s="9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</row>
    <row r="194" spans="1:19" ht="209" x14ac:dyDescent="0.25">
      <c r="A194">
        <v>4027</v>
      </c>
      <c r="B194" s="7" t="s">
        <v>4023</v>
      </c>
      <c r="C194" s="3" t="s">
        <v>8132</v>
      </c>
      <c r="D194" s="9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30.714300000000001</v>
      </c>
      <c r="Q194" s="11" t="s">
        <v>8315</v>
      </c>
      <c r="R194" t="s">
        <v>8316</v>
      </c>
      <c r="S194" s="16">
        <v>42768.97084490741</v>
      </c>
    </row>
    <row r="195" spans="1:19" ht="177" x14ac:dyDescent="0.25">
      <c r="A195">
        <v>4028</v>
      </c>
      <c r="B195" s="7" t="s">
        <v>4024</v>
      </c>
      <c r="C195" s="3" t="s">
        <v>8133</v>
      </c>
      <c r="D195" s="9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</row>
    <row r="196" spans="1:19" ht="209" x14ac:dyDescent="0.25">
      <c r="A196">
        <v>4029</v>
      </c>
      <c r="B196" s="7" t="s">
        <v>4025</v>
      </c>
      <c r="C196" s="3" t="s">
        <v>8134</v>
      </c>
      <c r="D196" s="9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</row>
    <row r="197" spans="1:19" ht="193" x14ac:dyDescent="0.25">
      <c r="A197">
        <v>4030</v>
      </c>
      <c r="B197" s="7" t="s">
        <v>4026</v>
      </c>
      <c r="C197" s="3" t="s">
        <v>8135</v>
      </c>
      <c r="D197" s="9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66.666700000000006</v>
      </c>
      <c r="Q197" s="11" t="s">
        <v>8315</v>
      </c>
      <c r="R197" t="s">
        <v>8316</v>
      </c>
      <c r="S197" s="16">
        <v>42374.655081018514</v>
      </c>
    </row>
    <row r="198" spans="1:19" ht="209" x14ac:dyDescent="0.25">
      <c r="A198">
        <v>4031</v>
      </c>
      <c r="B198" s="7" t="s">
        <v>4027</v>
      </c>
      <c r="C198" s="3" t="s">
        <v>8136</v>
      </c>
      <c r="D198" s="9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</row>
    <row r="199" spans="1:19" ht="209" x14ac:dyDescent="0.25">
      <c r="A199">
        <v>4032</v>
      </c>
      <c r="B199" s="7" t="s">
        <v>4028</v>
      </c>
      <c r="C199" s="3" t="s">
        <v>8137</v>
      </c>
      <c r="D199" s="9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</row>
    <row r="200" spans="1:19" ht="209" x14ac:dyDescent="0.25">
      <c r="A200">
        <v>4034</v>
      </c>
      <c r="B200" s="7" t="s">
        <v>4030</v>
      </c>
      <c r="C200" s="3" t="s">
        <v>8139</v>
      </c>
      <c r="D200" s="9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</row>
    <row r="201" spans="1:19" ht="113" x14ac:dyDescent="0.25">
      <c r="A201">
        <v>4035</v>
      </c>
      <c r="B201" s="7" t="s">
        <v>4031</v>
      </c>
      <c r="C201" s="3" t="s">
        <v>8140</v>
      </c>
      <c r="D201" s="9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</row>
    <row r="202" spans="1:19" ht="193" x14ac:dyDescent="0.25">
      <c r="A202">
        <v>4036</v>
      </c>
      <c r="B202" s="7" t="s">
        <v>4032</v>
      </c>
      <c r="C202" s="3" t="s">
        <v>7438</v>
      </c>
      <c r="D202" s="9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166.05879999999999</v>
      </c>
      <c r="Q202" s="11" t="s">
        <v>8315</v>
      </c>
      <c r="R202" t="s">
        <v>8316</v>
      </c>
      <c r="S202" s="16">
        <v>41804.937083333331</v>
      </c>
    </row>
    <row r="203" spans="1:19" ht="225" x14ac:dyDescent="0.25">
      <c r="A203">
        <v>4037</v>
      </c>
      <c r="B203" s="7" t="s">
        <v>4033</v>
      </c>
      <c r="C203" s="3" t="s">
        <v>8141</v>
      </c>
      <c r="D203" s="9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</row>
    <row r="204" spans="1:19" ht="225" x14ac:dyDescent="0.25">
      <c r="A204">
        <v>4038</v>
      </c>
      <c r="B204" s="7" t="s">
        <v>4034</v>
      </c>
      <c r="C204" s="3" t="s">
        <v>8142</v>
      </c>
      <c r="D204" s="9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</row>
    <row r="205" spans="1:19" ht="145" x14ac:dyDescent="0.25">
      <c r="A205">
        <v>4039</v>
      </c>
      <c r="B205" s="7" t="s">
        <v>4035</v>
      </c>
      <c r="C205" s="3" t="s">
        <v>8143</v>
      </c>
      <c r="D205" s="9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</row>
    <row r="206" spans="1:19" ht="193" x14ac:dyDescent="0.25">
      <c r="A206">
        <v>4040</v>
      </c>
      <c r="B206" s="7" t="s">
        <v>4036</v>
      </c>
      <c r="C206" s="3" t="s">
        <v>8144</v>
      </c>
      <c r="D206" s="9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</row>
    <row r="207" spans="1:19" ht="193" x14ac:dyDescent="0.25">
      <c r="A207">
        <v>4042</v>
      </c>
      <c r="B207" s="7" t="s">
        <v>4038</v>
      </c>
      <c r="C207" s="3" t="s">
        <v>8146</v>
      </c>
      <c r="D207" s="9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</row>
    <row r="208" spans="1:19" ht="209" x14ac:dyDescent="0.25">
      <c r="A208">
        <v>4044</v>
      </c>
      <c r="B208" s="7" t="s">
        <v>4040</v>
      </c>
      <c r="C208" s="3" t="s">
        <v>8148</v>
      </c>
      <c r="D208" s="9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</row>
    <row r="209" spans="1:19" ht="209" x14ac:dyDescent="0.25">
      <c r="A209">
        <v>4046</v>
      </c>
      <c r="B209" s="7" t="s">
        <v>4042</v>
      </c>
      <c r="C209" s="3" t="s">
        <v>8150</v>
      </c>
      <c r="D209" s="9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38.333300000000001</v>
      </c>
      <c r="Q209" s="11" t="s">
        <v>8315</v>
      </c>
      <c r="R209" t="s">
        <v>8316</v>
      </c>
      <c r="S209" s="16">
        <v>41904.650578703702</v>
      </c>
    </row>
    <row r="210" spans="1:19" ht="193" x14ac:dyDescent="0.25">
      <c r="A210">
        <v>4047</v>
      </c>
      <c r="B210" s="7" t="s">
        <v>4043</v>
      </c>
      <c r="C210" s="3" t="s">
        <v>8151</v>
      </c>
      <c r="D210" s="9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</row>
    <row r="211" spans="1:19" ht="193" x14ac:dyDescent="0.25">
      <c r="A211">
        <v>4049</v>
      </c>
      <c r="B211" s="7" t="s">
        <v>4045</v>
      </c>
      <c r="C211" s="3" t="s">
        <v>8153</v>
      </c>
      <c r="D211" s="9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</row>
    <row r="212" spans="1:19" ht="209" x14ac:dyDescent="0.25">
      <c r="A212">
        <v>4050</v>
      </c>
      <c r="B212" s="7" t="s">
        <v>4046</v>
      </c>
      <c r="C212" s="3" t="s">
        <v>8154</v>
      </c>
      <c r="D212" s="9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</row>
    <row r="213" spans="1:19" ht="177" x14ac:dyDescent="0.25">
      <c r="A213">
        <v>4051</v>
      </c>
      <c r="B213" s="7" t="s">
        <v>4047</v>
      </c>
      <c r="C213" s="3" t="s">
        <v>8155</v>
      </c>
      <c r="D213" s="9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</row>
    <row r="214" spans="1:19" ht="225" x14ac:dyDescent="0.25">
      <c r="A214">
        <v>4052</v>
      </c>
      <c r="B214" s="7" t="s">
        <v>4048</v>
      </c>
      <c r="C214" s="3" t="s">
        <v>8156</v>
      </c>
      <c r="D214" s="9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86.615399999999994</v>
      </c>
      <c r="Q214" s="11" t="s">
        <v>8315</v>
      </c>
      <c r="R214" t="s">
        <v>8316</v>
      </c>
      <c r="S214" s="16">
        <v>41865.878657407404</v>
      </c>
    </row>
    <row r="215" spans="1:19" ht="177" x14ac:dyDescent="0.25">
      <c r="A215">
        <v>4054</v>
      </c>
      <c r="B215" s="7" t="s">
        <v>4050</v>
      </c>
      <c r="C215" s="3" t="s">
        <v>8158</v>
      </c>
      <c r="D215" s="9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</row>
    <row r="216" spans="1:19" ht="193" x14ac:dyDescent="0.25">
      <c r="A216">
        <v>4056</v>
      </c>
      <c r="B216" s="7" t="s">
        <v>4052</v>
      </c>
      <c r="C216" s="3" t="s">
        <v>8160</v>
      </c>
      <c r="D216" s="9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88.333299999999994</v>
      </c>
      <c r="Q216" s="11" t="s">
        <v>8315</v>
      </c>
      <c r="R216" t="s">
        <v>8316</v>
      </c>
      <c r="S216" s="16">
        <v>42534.933321759265</v>
      </c>
    </row>
    <row r="217" spans="1:19" ht="209" x14ac:dyDescent="0.25">
      <c r="A217">
        <v>4058</v>
      </c>
      <c r="B217" s="7" t="s">
        <v>4054</v>
      </c>
      <c r="C217" s="3" t="s">
        <v>8162</v>
      </c>
      <c r="D217" s="9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</row>
    <row r="218" spans="1:19" ht="145" x14ac:dyDescent="0.25">
      <c r="A218">
        <v>4061</v>
      </c>
      <c r="B218" s="7" t="s">
        <v>4057</v>
      </c>
      <c r="C218" s="3" t="s">
        <v>8165</v>
      </c>
      <c r="D218" s="9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</row>
    <row r="219" spans="1:19" ht="209" x14ac:dyDescent="0.25">
      <c r="A219">
        <v>4062</v>
      </c>
      <c r="B219" s="7" t="s">
        <v>4058</v>
      </c>
      <c r="C219" s="3" t="s">
        <v>8166</v>
      </c>
      <c r="D219" s="9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163.33330000000001</v>
      </c>
      <c r="Q219" s="11" t="s">
        <v>8315</v>
      </c>
      <c r="R219" t="s">
        <v>8316</v>
      </c>
      <c r="S219" s="16">
        <v>42523.739212962959</v>
      </c>
    </row>
    <row r="220" spans="1:19" ht="145" x14ac:dyDescent="0.25">
      <c r="A220">
        <v>4065</v>
      </c>
      <c r="B220" s="7" t="s">
        <v>4061</v>
      </c>
      <c r="C220" s="3" t="s">
        <v>8169</v>
      </c>
      <c r="D220" s="9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</row>
    <row r="221" spans="1:19" ht="225" x14ac:dyDescent="0.25">
      <c r="A221">
        <v>4066</v>
      </c>
      <c r="B221" s="7" t="s">
        <v>4062</v>
      </c>
      <c r="C221" s="3" t="s">
        <v>8170</v>
      </c>
      <c r="D221" s="9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</row>
    <row r="222" spans="1:19" ht="209" x14ac:dyDescent="0.25">
      <c r="A222">
        <v>4067</v>
      </c>
      <c r="B222" s="7" t="s">
        <v>4063</v>
      </c>
      <c r="C222" s="3" t="s">
        <v>7998</v>
      </c>
      <c r="D222" s="9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179.11760000000001</v>
      </c>
      <c r="Q222" s="11" t="s">
        <v>8315</v>
      </c>
      <c r="R222" t="s">
        <v>8316</v>
      </c>
      <c r="S222" s="16">
        <v>42235.117476851854</v>
      </c>
    </row>
    <row r="223" spans="1:19" ht="161" x14ac:dyDescent="0.25">
      <c r="A223">
        <v>4068</v>
      </c>
      <c r="B223" s="7" t="s">
        <v>4064</v>
      </c>
      <c r="C223" s="3" t="s">
        <v>8171</v>
      </c>
      <c r="D223" s="9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</row>
    <row r="224" spans="1:19" ht="177" x14ac:dyDescent="0.25">
      <c r="A224">
        <v>4070</v>
      </c>
      <c r="B224" s="7" t="s">
        <v>4066</v>
      </c>
      <c r="C224" s="3" t="s">
        <v>8173</v>
      </c>
      <c r="D224" s="9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</row>
    <row r="225" spans="1:19" ht="209" x14ac:dyDescent="0.25">
      <c r="A225">
        <v>4073</v>
      </c>
      <c r="B225" s="7" t="s">
        <v>4069</v>
      </c>
      <c r="C225" s="3" t="s">
        <v>8176</v>
      </c>
      <c r="D225" s="9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</row>
    <row r="226" spans="1:19" ht="177" x14ac:dyDescent="0.25">
      <c r="A226">
        <v>4076</v>
      </c>
      <c r="B226" s="7" t="s">
        <v>4072</v>
      </c>
      <c r="C226" s="3" t="s">
        <v>8179</v>
      </c>
      <c r="D226" s="9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</row>
    <row r="227" spans="1:19" ht="225" x14ac:dyDescent="0.25">
      <c r="A227">
        <v>4077</v>
      </c>
      <c r="B227" s="7" t="s">
        <v>4073</v>
      </c>
      <c r="C227" s="3" t="s">
        <v>8180</v>
      </c>
      <c r="D227" s="9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</row>
    <row r="228" spans="1:19" ht="193" x14ac:dyDescent="0.25">
      <c r="A228">
        <v>4079</v>
      </c>
      <c r="B228" s="7" t="s">
        <v>4075</v>
      </c>
      <c r="C228" s="3" t="s">
        <v>8182</v>
      </c>
      <c r="D228" s="9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</row>
    <row r="229" spans="1:19" ht="193" x14ac:dyDescent="0.25">
      <c r="A229">
        <v>4080</v>
      </c>
      <c r="B229" s="7" t="s">
        <v>4076</v>
      </c>
      <c r="C229" s="3" t="s">
        <v>8183</v>
      </c>
      <c r="D229" s="9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</row>
    <row r="230" spans="1:19" ht="177" x14ac:dyDescent="0.25">
      <c r="A230">
        <v>4081</v>
      </c>
      <c r="B230" s="7" t="s">
        <v>4077</v>
      </c>
      <c r="C230" s="3" t="s">
        <v>8184</v>
      </c>
      <c r="D230" s="9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29.166699999999999</v>
      </c>
      <c r="Q230" s="11" t="s">
        <v>8315</v>
      </c>
      <c r="R230" t="s">
        <v>8316</v>
      </c>
      <c r="S230" s="16">
        <v>42041.581307870365</v>
      </c>
    </row>
    <row r="231" spans="1:19" ht="209" x14ac:dyDescent="0.25">
      <c r="A231">
        <v>4082</v>
      </c>
      <c r="B231" s="7" t="s">
        <v>4078</v>
      </c>
      <c r="C231" s="3" t="s">
        <v>8185</v>
      </c>
      <c r="D231" s="9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</row>
    <row r="232" spans="1:19" ht="209" x14ac:dyDescent="0.25">
      <c r="A232">
        <v>4083</v>
      </c>
      <c r="B232" s="7" t="s">
        <v>4079</v>
      </c>
      <c r="C232" s="3" t="s">
        <v>8186</v>
      </c>
      <c r="D232" s="9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</row>
    <row r="233" spans="1:19" ht="209" x14ac:dyDescent="0.25">
      <c r="A233">
        <v>4085</v>
      </c>
      <c r="B233" s="7" t="s">
        <v>4081</v>
      </c>
      <c r="C233" s="3" t="s">
        <v>8188</v>
      </c>
      <c r="D233" s="9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</row>
    <row r="234" spans="1:19" ht="193" x14ac:dyDescent="0.25">
      <c r="A234">
        <v>4086</v>
      </c>
      <c r="B234" s="7" t="s">
        <v>4082</v>
      </c>
      <c r="C234" s="3" t="s">
        <v>8189</v>
      </c>
      <c r="D234" s="9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</row>
    <row r="235" spans="1:19" ht="65" x14ac:dyDescent="0.25">
      <c r="A235">
        <v>4087</v>
      </c>
      <c r="B235" s="7" t="s">
        <v>4083</v>
      </c>
      <c r="C235" s="3" t="s">
        <v>8190</v>
      </c>
      <c r="D235" s="9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</row>
    <row r="236" spans="1:19" ht="209" x14ac:dyDescent="0.25">
      <c r="A236">
        <v>4089</v>
      </c>
      <c r="B236" s="7" t="s">
        <v>4085</v>
      </c>
      <c r="C236" s="3" t="s">
        <v>8192</v>
      </c>
      <c r="D236" s="9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</row>
    <row r="237" spans="1:19" ht="193" x14ac:dyDescent="0.25">
      <c r="A237">
        <v>4090</v>
      </c>
      <c r="B237" s="7" t="s">
        <v>4086</v>
      </c>
      <c r="C237" s="3" t="s">
        <v>8193</v>
      </c>
      <c r="D237" s="9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10.666700000000001</v>
      </c>
      <c r="Q237" s="11" t="s">
        <v>8315</v>
      </c>
      <c r="R237" t="s">
        <v>8316</v>
      </c>
      <c r="S237" s="16">
        <v>42209.67288194444</v>
      </c>
    </row>
    <row r="238" spans="1:19" ht="225" x14ac:dyDescent="0.25">
      <c r="A238">
        <v>4091</v>
      </c>
      <c r="B238" s="7" t="s">
        <v>4087</v>
      </c>
      <c r="C238" s="3" t="s">
        <v>8194</v>
      </c>
      <c r="D238" s="9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</row>
    <row r="239" spans="1:19" ht="209" x14ac:dyDescent="0.25">
      <c r="A239">
        <v>4092</v>
      </c>
      <c r="B239" s="7" t="s">
        <v>4088</v>
      </c>
      <c r="C239" s="3" t="s">
        <v>8195</v>
      </c>
      <c r="D239" s="9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</row>
    <row r="240" spans="1:19" ht="193" x14ac:dyDescent="0.25">
      <c r="A240">
        <v>4094</v>
      </c>
      <c r="B240" s="7" t="s">
        <v>4090</v>
      </c>
      <c r="C240" s="3" t="s">
        <v>8197</v>
      </c>
      <c r="D240" s="9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</row>
    <row r="241" spans="1:19" ht="161" x14ac:dyDescent="0.25">
      <c r="A241">
        <v>4098</v>
      </c>
      <c r="B241" s="7" t="s">
        <v>4094</v>
      </c>
      <c r="C241" s="3" t="s">
        <v>8201</v>
      </c>
      <c r="D241" s="9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</row>
    <row r="242" spans="1:19" ht="225" x14ac:dyDescent="0.25">
      <c r="A242">
        <v>4099</v>
      </c>
      <c r="B242" s="7" t="s">
        <v>4095</v>
      </c>
      <c r="C242" s="3" t="s">
        <v>8202</v>
      </c>
      <c r="D242" s="9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</row>
    <row r="243" spans="1:19" ht="145" x14ac:dyDescent="0.25">
      <c r="A243">
        <v>4100</v>
      </c>
      <c r="B243" s="7" t="s">
        <v>4096</v>
      </c>
      <c r="C243" s="3" t="s">
        <v>8203</v>
      </c>
      <c r="D243" s="9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</row>
    <row r="244" spans="1:19" ht="209" x14ac:dyDescent="0.25">
      <c r="A244">
        <v>4101</v>
      </c>
      <c r="B244" s="7" t="s">
        <v>4097</v>
      </c>
      <c r="C244" s="3" t="s">
        <v>8204</v>
      </c>
      <c r="D244" s="9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</row>
    <row r="245" spans="1:19" ht="177" x14ac:dyDescent="0.25">
      <c r="A245">
        <v>4102</v>
      </c>
      <c r="B245" s="7" t="s">
        <v>4098</v>
      </c>
      <c r="C245" s="3" t="s">
        <v>8205</v>
      </c>
      <c r="D245" s="9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22.833300000000001</v>
      </c>
      <c r="Q245" s="11" t="s">
        <v>8315</v>
      </c>
      <c r="R245" t="s">
        <v>8316</v>
      </c>
      <c r="S245" s="16">
        <v>42475.848067129627</v>
      </c>
    </row>
    <row r="246" spans="1:19" ht="193" x14ac:dyDescent="0.25">
      <c r="A246">
        <v>4103</v>
      </c>
      <c r="B246" s="7" t="s">
        <v>4099</v>
      </c>
      <c r="C246" s="3" t="s">
        <v>8206</v>
      </c>
      <c r="D246" s="9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16.666699999999999</v>
      </c>
      <c r="Q246" s="11" t="s">
        <v>8315</v>
      </c>
      <c r="R246" t="s">
        <v>8316</v>
      </c>
      <c r="S246" s="16">
        <v>42188.83293981482</v>
      </c>
    </row>
    <row r="247" spans="1:19" ht="209" x14ac:dyDescent="0.25">
      <c r="A247">
        <v>4106</v>
      </c>
      <c r="B247" s="7" t="s">
        <v>4102</v>
      </c>
      <c r="C247" s="3" t="s">
        <v>8209</v>
      </c>
      <c r="D247" s="9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106.9697</v>
      </c>
      <c r="Q247" s="11" t="s">
        <v>8315</v>
      </c>
      <c r="R247" t="s">
        <v>8316</v>
      </c>
      <c r="S247" s="16">
        <v>42053.049375000002</v>
      </c>
    </row>
    <row r="248" spans="1:19" ht="209" x14ac:dyDescent="0.25">
      <c r="A248">
        <v>4107</v>
      </c>
      <c r="B248" s="7" t="s">
        <v>4103</v>
      </c>
      <c r="C248" s="3" t="s">
        <v>8210</v>
      </c>
      <c r="D248" s="9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</row>
    <row r="249" spans="1:19" ht="209" x14ac:dyDescent="0.25">
      <c r="A249">
        <v>4108</v>
      </c>
      <c r="B249" s="7" t="s">
        <v>4104</v>
      </c>
      <c r="C249" s="3" t="s">
        <v>8211</v>
      </c>
      <c r="D249" s="9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</row>
    <row r="250" spans="1:19" ht="193" x14ac:dyDescent="0.25">
      <c r="A250">
        <v>4111</v>
      </c>
      <c r="B250" s="7" t="s">
        <v>4107</v>
      </c>
      <c r="C250" s="3" t="s">
        <v>8214</v>
      </c>
      <c r="D250" s="9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15.666700000000001</v>
      </c>
      <c r="Q250" s="11" t="s">
        <v>8315</v>
      </c>
      <c r="R250" t="s">
        <v>8316</v>
      </c>
      <c r="S250" s="16">
        <v>42029.135879629626</v>
      </c>
    </row>
    <row r="251" spans="1:19" ht="193" x14ac:dyDescent="0.25">
      <c r="A251">
        <v>4113</v>
      </c>
      <c r="B251" s="7" t="s">
        <v>4109</v>
      </c>
      <c r="C251" s="3" t="s">
        <v>8215</v>
      </c>
      <c r="D251" s="9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</row>
  </sheetData>
  <conditionalFormatting sqref="F1:F251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P1 O2:O25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051D1-2A58-484A-A54A-87D3CAE5D2FD}">
  <dimension ref="A1:C14"/>
  <sheetViews>
    <sheetView tabSelected="1" zoomScale="180" zoomScaleNormal="180" workbookViewId="0">
      <selection activeCell="C8" sqref="C8"/>
    </sheetView>
  </sheetViews>
  <sheetFormatPr baseColWidth="10" defaultRowHeight="15" x14ac:dyDescent="0.2"/>
  <cols>
    <col min="1" max="1" width="24.6640625" bestFit="1" customWidth="1"/>
  </cols>
  <sheetData>
    <row r="1" spans="1:3" x14ac:dyDescent="0.2">
      <c r="B1" t="s">
        <v>8383</v>
      </c>
      <c r="C1" t="s">
        <v>8384</v>
      </c>
    </row>
    <row r="2" spans="1:3" ht="16" x14ac:dyDescent="0.2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ht="16" x14ac:dyDescent="0.2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ht="16" x14ac:dyDescent="0.25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6" x14ac:dyDescent="0.25">
      <c r="A5" t="s">
        <v>8390</v>
      </c>
      <c r="B5" s="18">
        <f>_xlfn.QUARTILE.EXC('Successful US Kickstarters'!D:D, 3)</f>
        <v>5000</v>
      </c>
      <c r="C5" s="18">
        <f>_xlfn.QUARTILE.EXC('Failed US Kickstarters'!$D:$D, 3)</f>
        <v>10000</v>
      </c>
    </row>
    <row r="6" spans="1:3" ht="16" x14ac:dyDescent="0.25">
      <c r="A6" t="s">
        <v>8391</v>
      </c>
      <c r="B6" s="18">
        <f>_xlfn.QUARTILE.EXC('Successful US Kickstarters'!D:D, 1)</f>
        <v>1500</v>
      </c>
      <c r="C6" s="18">
        <f>_xlfn.QUARTILE.EXC('Failed US Kickstarters'!$D:$D, 1)</f>
        <v>2000</v>
      </c>
    </row>
    <row r="7" spans="1:3" ht="16" x14ac:dyDescent="0.25">
      <c r="A7" t="s">
        <v>8392</v>
      </c>
      <c r="B7" s="18">
        <f>B5-B6</f>
        <v>3500</v>
      </c>
      <c r="C7" s="18">
        <f>C5-C6</f>
        <v>8000</v>
      </c>
    </row>
    <row r="8" spans="1:3" x14ac:dyDescent="0.2">
      <c r="B8" s="5"/>
      <c r="C8" s="5"/>
    </row>
    <row r="9" spans="1:3" ht="16" x14ac:dyDescent="0.25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ht="16" x14ac:dyDescent="0.25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ht="16" x14ac:dyDescent="0.25">
      <c r="A11" t="s">
        <v>8393</v>
      </c>
      <c r="B11" s="18">
        <f>_xlfn.STDEV.P('Successful US Kickstarters'!E:E)</f>
        <v>8334.5731699164608</v>
      </c>
      <c r="C11" s="5">
        <f>_xlfn.STDEV.P('Failed US Kickstarters'!$E:$E)</f>
        <v>1330.5230280400915</v>
      </c>
    </row>
    <row r="12" spans="1:3" ht="16" x14ac:dyDescent="0.25">
      <c r="A12" t="s">
        <v>8394</v>
      </c>
      <c r="B12" s="18">
        <f>_xlfn.QUARTILE.EXC('Successful US Kickstarters'!E:E, 3)</f>
        <v>5699</v>
      </c>
      <c r="C12" s="5">
        <f>_xlfn.QUARTILE.EXC('Failed US Kickstarters'!$E:$E, 3)</f>
        <v>501</v>
      </c>
    </row>
    <row r="13" spans="1:3" ht="16" x14ac:dyDescent="0.25">
      <c r="A13" t="s">
        <v>8395</v>
      </c>
      <c r="B13" s="18">
        <f>_xlfn.QUARTILE.EXC('Successful US Kickstarters'!E:E, 1)</f>
        <v>1716.5074999999999</v>
      </c>
      <c r="C13" s="5">
        <f>_xlfn.QUARTILE.EXC('Failed US Kickstarters'!$E:$E, 1)</f>
        <v>9.25</v>
      </c>
    </row>
    <row r="14" spans="1:3" x14ac:dyDescent="0.2">
      <c r="A14" t="s">
        <v>8396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17293-59FE-154C-BDA1-22F58E815B6A}">
  <dimension ref="A1:E18"/>
  <sheetViews>
    <sheetView workbookViewId="0">
      <selection activeCell="K15" sqref="K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8378</v>
      </c>
      <c r="B1" t="s">
        <v>8364</v>
      </c>
    </row>
    <row r="2" spans="1:5" x14ac:dyDescent="0.2">
      <c r="A2" s="12" t="s">
        <v>8358</v>
      </c>
      <c r="B2" t="s">
        <v>8315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F836-CC58-5344-88EE-60F6EEB8493D}">
  <dimension ref="A1:H13"/>
  <sheetViews>
    <sheetView zoomScale="140" zoomScaleNormal="140" workbookViewId="0">
      <selection activeCell="B4" sqref="B4"/>
    </sheetView>
  </sheetViews>
  <sheetFormatPr baseColWidth="10" defaultRowHeight="15" x14ac:dyDescent="0.2"/>
  <cols>
    <col min="1" max="1" width="13.5" bestFit="1" customWidth="1"/>
    <col min="2" max="2" width="15.33203125" style="21" bestFit="1" customWidth="1"/>
    <col min="3" max="3" width="12.1640625" style="21" bestFit="1" customWidth="1"/>
    <col min="4" max="4" width="14.5" style="20" bestFit="1" customWidth="1"/>
    <col min="5" max="5" width="11.5" style="21" bestFit="1" customWidth="1"/>
    <col min="6" max="6" width="17.6640625" style="19" bestFit="1" customWidth="1"/>
    <col min="7" max="7" width="14.33203125" style="20" bestFit="1" customWidth="1"/>
    <col min="8" max="8" width="16.83203125" style="20" bestFit="1" customWidth="1"/>
  </cols>
  <sheetData>
    <row r="1" spans="1:8" x14ac:dyDescent="0.2">
      <c r="A1" t="s">
        <v>8381</v>
      </c>
      <c r="B1" s="21" t="s">
        <v>8403</v>
      </c>
      <c r="C1" s="21" t="s">
        <v>8397</v>
      </c>
      <c r="D1" s="20" t="s">
        <v>8398</v>
      </c>
      <c r="E1" s="21" t="s">
        <v>8399</v>
      </c>
      <c r="F1" s="19" t="s">
        <v>8400</v>
      </c>
      <c r="G1" s="20" t="s">
        <v>8401</v>
      </c>
      <c r="H1" s="20" t="s">
        <v>8402</v>
      </c>
    </row>
    <row r="2" spans="1:8" x14ac:dyDescent="0.2">
      <c r="A2" t="s">
        <v>8404</v>
      </c>
      <c r="B2" s="21">
        <f>COUNTIFS(Kickstarter!$D:$D,"&lt;1000",Kickstarter!$F:$F,"successful",Kickstarter!$R:$R,"plays")</f>
        <v>141</v>
      </c>
      <c r="C2" s="21">
        <f>COUNTIFS(Kickstarter!$D:$D,"&lt;1000",Kickstarter!$F:$F,"failed",Kickstarter!$R:$R,"plays")</f>
        <v>45</v>
      </c>
      <c r="D2" s="20">
        <f>COUNTIFS(Kickstarter!$D:$D,"&lt;1000",Kickstarter!$F:$F,"canceled",Kickstarter!$R:$R,"plays")</f>
        <v>0</v>
      </c>
      <c r="E2" s="21">
        <f>SUM(B2,C2,D2)</f>
        <v>186</v>
      </c>
      <c r="F2" s="19">
        <f>B2/E2 *100</f>
        <v>75.806451612903231</v>
      </c>
      <c r="G2" s="20">
        <f>C2/E2*100</f>
        <v>24.193548387096776</v>
      </c>
      <c r="H2" s="20">
        <f>D2/E2*100</f>
        <v>0</v>
      </c>
    </row>
    <row r="3" spans="1:8" x14ac:dyDescent="0.2">
      <c r="A3" t="s">
        <v>8405</v>
      </c>
      <c r="B3" s="21">
        <f>COUNTIFS(Kickstarter!$D:$D,"&gt;=1000",Kickstarter!$F:$F,"successful",Kickstarter!$D:$D,"&lt;=4999",Kickstarter!$R:$R,"plays")</f>
        <v>388</v>
      </c>
      <c r="C3" s="21">
        <f>COUNTIFS(Kickstarter!$D:$D,"&gt;=1000",Kickstarter!$F:$F,"failed",Kickstarter!$D:$D,"&lt;=4999",Kickstarter!$R:$R,"plays")</f>
        <v>146</v>
      </c>
      <c r="D3" s="20">
        <f>COUNTIFS(Kickstarter!$D:$D,"&gt;=1000",Kickstarter!$F:$F,"canceled",Kickstarter!$D:$D,"&lt;=4999",Kickstarter!$R:$R,"plays")</f>
        <v>0</v>
      </c>
      <c r="E3" s="21">
        <f t="shared" ref="E3:E13" si="0">SUM(B3,C3,D3)</f>
        <v>534</v>
      </c>
      <c r="F3" s="19">
        <f t="shared" ref="F3:F13" si="1">B3/E3*100</f>
        <v>72.659176029962552</v>
      </c>
      <c r="G3" s="20">
        <f t="shared" ref="G3:G13" si="2">C3/E3*100</f>
        <v>27.340823970037455</v>
      </c>
      <c r="H3" s="20">
        <f t="shared" ref="H3:H12" si="3">D3/E3*100</f>
        <v>0</v>
      </c>
    </row>
    <row r="4" spans="1:8" x14ac:dyDescent="0.2">
      <c r="A4" t="s">
        <v>8406</v>
      </c>
      <c r="B4" s="21">
        <f>COUNTIFS(Kickstarter!$D:$D,"&gt;=5000",Kickstarter!$F:$F,"successful",Kickstarter!$D:$D,"&lt;=9999",Kickstarter!$R:$R,"plays")</f>
        <v>93</v>
      </c>
      <c r="C4" s="21">
        <f>COUNTIFS(Kickstarter!$D:$D,"&gt;=5000",Kickstarter!$F:$F,"failed",Kickstarter!$D:$D,"&lt;=9999",Kickstarter!$R:$R,"plays")</f>
        <v>76</v>
      </c>
      <c r="D4" s="20">
        <f>COUNTIFS(Kickstarter!$D:$D,"&gt;=5000",Kickstarter!$F:$F,"canceled",Kickstarter!$D:$D,"&lt;=9999",Kickstarter!$R:$R,"plays")</f>
        <v>0</v>
      </c>
      <c r="E4" s="21">
        <f t="shared" si="0"/>
        <v>169</v>
      </c>
      <c r="F4" s="19">
        <f t="shared" si="1"/>
        <v>55.029585798816569</v>
      </c>
      <c r="G4" s="20">
        <f t="shared" si="2"/>
        <v>44.970414201183431</v>
      </c>
      <c r="H4" s="20">
        <f t="shared" si="3"/>
        <v>0</v>
      </c>
    </row>
    <row r="5" spans="1:8" x14ac:dyDescent="0.2">
      <c r="A5" t="s">
        <v>8407</v>
      </c>
      <c r="B5" s="21">
        <f>COUNTIFS(Kickstarter!$D:$D,"&gt;=10000",Kickstarter!$F:$F,"successful",Kickstarter!$D:$D,"&lt;=14999",Kickstarter!$R:$R,"plays")</f>
        <v>39</v>
      </c>
      <c r="C5" s="21">
        <f>COUNTIFS(Kickstarter!$D:$D,"&gt;=10000",Kickstarter!$F:$F,"failed",Kickstarter!$D:$D,"&lt;=14999",Kickstarter!$R:$R,"plays")</f>
        <v>33</v>
      </c>
      <c r="D5" s="20">
        <f>COUNTIFS(Kickstarter!$D:$D,"&gt;=10000",Kickstarter!$F:$F,"canceled",Kickstarter!$D:$D,"&lt;=14999",Kickstarter!$R:$R,"plays")</f>
        <v>0</v>
      </c>
      <c r="E5" s="21">
        <f t="shared" si="0"/>
        <v>72</v>
      </c>
      <c r="F5" s="19">
        <f t="shared" si="1"/>
        <v>54.166666666666664</v>
      </c>
      <c r="G5" s="20">
        <f t="shared" si="2"/>
        <v>45.833333333333329</v>
      </c>
      <c r="H5" s="20">
        <f t="shared" si="3"/>
        <v>0</v>
      </c>
    </row>
    <row r="6" spans="1:8" x14ac:dyDescent="0.2">
      <c r="A6" t="s">
        <v>8408</v>
      </c>
      <c r="B6" s="21">
        <f>COUNTIFS(Kickstarter!$D:$D,"&gt;=15000",Kickstarter!$F:$F,"successful",Kickstarter!$D:$D,"&lt;=19999",Kickstarter!$R:$R,"plays")</f>
        <v>12</v>
      </c>
      <c r="C6" s="21">
        <f>COUNTIFS(Kickstarter!$D:$D,"&gt;=15000",Kickstarter!$F:$F,"failed",Kickstarter!$D:$D,"&lt;=19999",Kickstarter!$R:$R,"plays")</f>
        <v>12</v>
      </c>
      <c r="D6" s="20">
        <f>COUNTIFS(Kickstarter!$D:$D,"&gt;=15000",Kickstarter!$F:$F,"canceledl",Kickstarter!$D:$D,"&lt;=19999",Kickstarter!$R:$R,"plays")</f>
        <v>0</v>
      </c>
      <c r="E6" s="21">
        <f t="shared" si="0"/>
        <v>24</v>
      </c>
      <c r="F6" s="19">
        <f t="shared" si="1"/>
        <v>50</v>
      </c>
      <c r="G6" s="20">
        <f t="shared" si="2"/>
        <v>50</v>
      </c>
      <c r="H6" s="20">
        <f t="shared" si="3"/>
        <v>0</v>
      </c>
    </row>
    <row r="7" spans="1:8" x14ac:dyDescent="0.2">
      <c r="A7" t="s">
        <v>8409</v>
      </c>
      <c r="B7" s="21">
        <f>COUNTIFS(Kickstarter!$D:$D,"&gt;=20000",Kickstarter!$F:$F,"successful",Kickstarter!$D:$D,"&lt;=24999",Kickstarter!$R:$R,"plays")</f>
        <v>9</v>
      </c>
      <c r="C7" s="21">
        <f>COUNTIFS(Kickstarter!$D:$D,"&gt;=20000",Kickstarter!$F:$F,"failed",Kickstarter!$D:$D,"&lt;=24999",Kickstarter!$R:$R,"plays")</f>
        <v>11</v>
      </c>
      <c r="D7" s="20">
        <f>COUNTIFS(Kickstarter!$D:$D,"&gt;=20000",Kickstarter!$F:$F,"canceled",Kickstarter!$D:$D,"&lt;=24999",Kickstarter!$R:$R,"plays")</f>
        <v>0</v>
      </c>
      <c r="E7" s="21">
        <f t="shared" si="0"/>
        <v>20</v>
      </c>
      <c r="F7" s="19">
        <f t="shared" si="1"/>
        <v>45</v>
      </c>
      <c r="G7" s="20">
        <f t="shared" si="2"/>
        <v>55.000000000000007</v>
      </c>
      <c r="H7" s="20">
        <f t="shared" si="3"/>
        <v>0</v>
      </c>
    </row>
    <row r="8" spans="1:8" x14ac:dyDescent="0.2">
      <c r="A8" t="s">
        <v>8410</v>
      </c>
      <c r="B8" s="21">
        <f>COUNTIFS(Kickstarter!$D:$D,"&gt;=25000",Kickstarter!$F:$F,"successful",Kickstarter!$D:$D,"&lt;=29999",Kickstarter!$R:$R,"plays")</f>
        <v>1</v>
      </c>
      <c r="C8" s="21">
        <f>COUNTIFS(Kickstarter!$D:$D,"&gt;=25000",Kickstarter!$F:$F,"failed",Kickstarter!$D:$D,"&lt;=29999",Kickstarter!$R:$R,"plays")</f>
        <v>4</v>
      </c>
      <c r="D8" s="20">
        <f>COUNTIFS(Kickstarter!$D:$D,"&gt;=25000",Kickstarter!$F:$F,"canceled",Kickstarter!$D:$D,"&lt;=29999",Kickstarter!$R:$R,"plays")</f>
        <v>0</v>
      </c>
      <c r="E8" s="21">
        <f t="shared" si="0"/>
        <v>5</v>
      </c>
      <c r="F8" s="19">
        <f t="shared" si="1"/>
        <v>20</v>
      </c>
      <c r="G8" s="20">
        <f t="shared" si="2"/>
        <v>80</v>
      </c>
      <c r="H8" s="20">
        <f t="shared" si="3"/>
        <v>0</v>
      </c>
    </row>
    <row r="9" spans="1:8" x14ac:dyDescent="0.2">
      <c r="A9" t="s">
        <v>8411</v>
      </c>
      <c r="B9" s="21">
        <f>COUNTIFS(Kickstarter!$D:$D,"&gt;=30000",Kickstarter!$F:$F,"successful",Kickstarter!$D:$D,"&lt;=34999",Kickstarter!$R:$R,"plays")</f>
        <v>3</v>
      </c>
      <c r="C9" s="21">
        <f>COUNTIFS(Kickstarter!$D:$D,"&gt;=30000",Kickstarter!$F:$F,"failed",Kickstarter!$D:$D,"&lt;=34999",Kickstarter!$R:$R,"plays")</f>
        <v>8</v>
      </c>
      <c r="D9" s="20">
        <f>COUNTIFS(Kickstarter!$D:$D,"&gt;=30000",Kickstarter!$F:$F,"canceled",Kickstarter!$D:$D,"&lt;=34999",Kickstarter!$R:$R,"plays")</f>
        <v>0</v>
      </c>
      <c r="E9" s="21">
        <f t="shared" si="0"/>
        <v>11</v>
      </c>
      <c r="F9" s="19">
        <f t="shared" si="1"/>
        <v>27.27272727272727</v>
      </c>
      <c r="G9" s="20">
        <f t="shared" si="2"/>
        <v>72.727272727272734</v>
      </c>
      <c r="H9" s="20">
        <f t="shared" si="3"/>
        <v>0</v>
      </c>
    </row>
    <row r="10" spans="1:8" x14ac:dyDescent="0.2">
      <c r="A10" t="s">
        <v>8412</v>
      </c>
      <c r="B10" s="21">
        <f>COUNTIFS(Kickstarter!$D:$D,"&gt;=35000",Kickstarter!$F:$F,"successful",Kickstarter!$D:$D,"&lt;=39999",Kickstarter!$R:$R,"plays")</f>
        <v>4</v>
      </c>
      <c r="C10" s="21">
        <f>COUNTIFS(Kickstarter!$D:$D,"&gt;=35000",Kickstarter!$F:$F,"failed",Kickstarter!$D:$D,"&lt;=39999",Kickstarter!$R:$R,"plays")</f>
        <v>2</v>
      </c>
      <c r="D10" s="20">
        <f>COUNTIFS(Kickstarter!$D:$D,"&gt;=35000",Kickstarter!$F:$F,"canceled",Kickstarter!$D:$D,"&lt;=39999",Kickstarter!$R:$R,"plays")</f>
        <v>0</v>
      </c>
      <c r="E10" s="21">
        <f t="shared" si="0"/>
        <v>6</v>
      </c>
      <c r="F10" s="19">
        <f t="shared" si="1"/>
        <v>66.666666666666657</v>
      </c>
      <c r="G10" s="20">
        <f t="shared" si="2"/>
        <v>33.333333333333329</v>
      </c>
      <c r="H10" s="20">
        <f t="shared" si="3"/>
        <v>0</v>
      </c>
    </row>
    <row r="11" spans="1:8" x14ac:dyDescent="0.2">
      <c r="A11" t="s">
        <v>8413</v>
      </c>
      <c r="B11" s="21">
        <f>COUNTIFS(Kickstarter!$D:$D,"&gt;=40000",Kickstarter!$F:$F,"successful",Kickstarter!$D:$D,"&lt;=44999",Kickstarter!$R:$R,"plays")</f>
        <v>2</v>
      </c>
      <c r="C11" s="21">
        <f>COUNTIFS(Kickstarter!$D:$D,"&gt;=40000",Kickstarter!$F:$F,"failed",Kickstarter!$D:$D,"&lt;=44999",Kickstarter!$R:$R,"plays")</f>
        <v>1</v>
      </c>
      <c r="D11" s="20">
        <f>COUNTIFS(Kickstarter!$D:$D,"&gt;=40000",Kickstarter!$F:$F,"canceled",Kickstarter!$D:$D,"&lt;=44999",Kickstarter!$R:$R,"plays")</f>
        <v>0</v>
      </c>
      <c r="E11" s="21">
        <f t="shared" si="0"/>
        <v>3</v>
      </c>
      <c r="F11" s="19">
        <f t="shared" si="1"/>
        <v>66.666666666666657</v>
      </c>
      <c r="G11" s="20">
        <f t="shared" si="2"/>
        <v>33.333333333333329</v>
      </c>
      <c r="H11" s="20">
        <f t="shared" si="3"/>
        <v>0</v>
      </c>
    </row>
    <row r="12" spans="1:8" x14ac:dyDescent="0.2">
      <c r="A12" t="s">
        <v>8414</v>
      </c>
      <c r="B12" s="21">
        <f>COUNTIFS(Kickstarter!$D:$D,"&gt;=45000",Kickstarter!$F:$F,"successful",Kickstarter!$D:$D,"&lt;=49999",Kickstarter!$R:$R,"plays")</f>
        <v>0</v>
      </c>
      <c r="C12" s="21">
        <f>COUNTIFS(Kickstarter!$D:$D,"&gt;=45000",Kickstarter!$F:$F,"failed",Kickstarter!$D:$D,"&lt;=49999",Kickstarter!$R:$R,"plays")</f>
        <v>1</v>
      </c>
      <c r="D12" s="20">
        <f>COUNTIFS(Kickstarter!$D:$D,"&gt;=45000",Kickstarter!$F:$F,"canceled",Kickstarter!$D:$D,"&lt;=49999",Kickstarter!$R:$R,"plays")</f>
        <v>0</v>
      </c>
      <c r="E12" s="21">
        <f t="shared" si="0"/>
        <v>1</v>
      </c>
      <c r="F12" s="19">
        <f t="shared" si="1"/>
        <v>0</v>
      </c>
      <c r="G12" s="20">
        <f t="shared" si="2"/>
        <v>100</v>
      </c>
      <c r="H12" s="20">
        <f t="shared" si="3"/>
        <v>0</v>
      </c>
    </row>
    <row r="13" spans="1:8" x14ac:dyDescent="0.2">
      <c r="A13" t="s">
        <v>8415</v>
      </c>
      <c r="B13" s="21">
        <f>COUNTIFS(Kickstarter!$D:$D,"&gt;50000",Kickstarter!$F:$F,"successful",Kickstarter!$R:$R,"plays")</f>
        <v>2</v>
      </c>
      <c r="C13" s="21">
        <f>COUNTIFS(Kickstarter!$D:$D,"&gt;50000",Kickstarter!$F:$F,"failed",Kickstarter!$R:$R,"plays")</f>
        <v>10</v>
      </c>
      <c r="D13" s="20">
        <f>COUNTIFS(Kickstarter!$D:$D,"&gt;50000",Kickstarter!$F:$F,"canceled",Kickstarter!$R:$R,"plays")</f>
        <v>0</v>
      </c>
      <c r="E13" s="21">
        <f t="shared" si="0"/>
        <v>12</v>
      </c>
      <c r="F13" s="19">
        <f t="shared" si="1"/>
        <v>16.666666666666664</v>
      </c>
      <c r="G13" s="20">
        <f t="shared" si="2"/>
        <v>83.333333333333343</v>
      </c>
      <c r="H13" s="20">
        <f>D13/E13*100</f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3FFA3-0F57-E443-BE7D-09C5743EEF49}">
  <dimension ref="A1:B6"/>
  <sheetViews>
    <sheetView zoomScale="160" zoomScaleNormal="160" workbookViewId="0">
      <selection activeCell="B3" sqref="B3"/>
    </sheetView>
  </sheetViews>
  <sheetFormatPr baseColWidth="10" defaultRowHeight="15" x14ac:dyDescent="0.2"/>
  <cols>
    <col min="1" max="1" width="17.1640625" bestFit="1" customWidth="1"/>
    <col min="2" max="2" width="24.5" bestFit="1" customWidth="1"/>
  </cols>
  <sheetData>
    <row r="1" spans="1:2" x14ac:dyDescent="0.2">
      <c r="A1" t="s">
        <v>8382</v>
      </c>
      <c r="B1" t="s">
        <v>8416</v>
      </c>
    </row>
    <row r="2" spans="1:2" x14ac:dyDescent="0.2">
      <c r="A2" t="s">
        <v>8404</v>
      </c>
      <c r="B2">
        <f>COUNTIFS(Kickstarter!$E:$E,"&lt;1000", Kickstarter!$G:$G, "US", Kickstarter!$R:$R, "rock")</f>
        <v>26</v>
      </c>
    </row>
    <row r="3" spans="1:2" x14ac:dyDescent="0.2">
      <c r="A3" t="s">
        <v>8417</v>
      </c>
      <c r="B3">
        <f>COUNTIFS(Kickstarter!$E:$E,"&gt;=1000",Kickstarter!$G:$G, "US",Kickstarter!$E:$E,"&lt;=9999",Kickstarter!$R:$R, "rock")</f>
        <v>165</v>
      </c>
    </row>
    <row r="4" spans="1:2" x14ac:dyDescent="0.2">
      <c r="A4" t="s">
        <v>8418</v>
      </c>
      <c r="B4">
        <f>COUNTIFS(Kickstarter!$E:$E,"&gt;=10000",Kickstarter!$G:$G, "US",Kickstarter!$E:$E,"&lt;=99999",Kickstarter!$R:$R, "rock")</f>
        <v>49</v>
      </c>
    </row>
    <row r="5" spans="1:2" x14ac:dyDescent="0.2">
      <c r="A5" t="s">
        <v>8419</v>
      </c>
      <c r="B5">
        <f>COUNTIFS(Kickstarter!$E:$E,"&gt;=100000",Kickstarter!$G:$G, "US",Kickstarter!$R:$R, "rock")</f>
        <v>0</v>
      </c>
    </row>
    <row r="6" spans="1:2" x14ac:dyDescent="0.2">
      <c r="B6">
        <f>SUM(B2:B5)</f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number of us rock camp</vt:lpstr>
      <vt:lpstr>Desp Stat 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2022-10-10T14:41:46Z</dcterms:modified>
</cp:coreProperties>
</file>