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drawing3.xml" ContentType="application/vnd.openxmlformats-officedocument.drawing+xml"/>
  <Override PartName="/xl/externalLinks/externalLink2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docProps/app.xml" ContentType="application/vnd.openxmlformats-officedocument.extended-properties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2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qak\_usr\yoshida-miyo\SGSコンサル関係\WS\WS33\"/>
    </mc:Choice>
  </mc:AlternateContent>
  <xr:revisionPtr revIDLastSave="0" documentId="8_{CC100AC9-E8A1-4013-9092-470430CD99D4}" xr6:coauthVersionLast="31" xr6:coauthVersionMax="31" xr10:uidLastSave="{00000000-0000-0000-0000-000000000000}"/>
  <bookViews>
    <workbookView xWindow="0" yWindow="0" windowWidth="19200" windowHeight="6980" activeTab="3" xr2:uid="{00000000-000D-0000-FFFF-FFFF00000000}"/>
  </bookViews>
  <sheets>
    <sheet name="FIDES" sheetId="1" r:id="rId1"/>
    <sheet name="π_induce" sheetId="7" r:id="rId2"/>
    <sheet name="π_pm" sheetId="8" r:id="rId3"/>
    <sheet name="π_process" sheetId="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__Q1">#REF!</definedName>
    <definedName name="___Q2">#REF!</definedName>
    <definedName name="___Q3">#REF!</definedName>
    <definedName name="__Q1">#REF!</definedName>
    <definedName name="__Q2">#REF!</definedName>
    <definedName name="__Q3">#REF!</definedName>
    <definedName name="_1Q1_">#REF!</definedName>
    <definedName name="_2Q1_">#REF!</definedName>
    <definedName name="_2Q2_">#REF!</definedName>
    <definedName name="_3Q2_">#REF!</definedName>
    <definedName name="_3Q3_">#REF!</definedName>
    <definedName name="_4Q3_">#REF!</definedName>
    <definedName name="_Fill" hidden="1">#REF!</definedName>
    <definedName name="_LNchIds_1st">[1]デバイス2!$I$46</definedName>
    <definedName name="_LNchIds_2nd">[1]デバイス2!$I$45</definedName>
    <definedName name="_LNchIds_3rd">[1]デバイス2!$I$44</definedName>
    <definedName name="_LNchIds_Const">[1]デバイス2!$I$47</definedName>
    <definedName name="_LNchIds_Ofst">[1]デバイス2!$I$48</definedName>
    <definedName name="_LNchIoff_1st">[1]デバイス2!$N$46</definedName>
    <definedName name="_LNchIoff_2nd">[1]デバイス2!$N$45</definedName>
    <definedName name="_LNchIoff_3rd">[1]デバイス2!$N$44</definedName>
    <definedName name="_LNchIoff_Const">[1]デバイス2!$N$47</definedName>
    <definedName name="_LNchIoff_Ofst">[1]デバイス2!$N$48</definedName>
    <definedName name="_LNchVth_1st">[1]デバイス2!$E$46</definedName>
    <definedName name="_LNchVth_2nd">[1]デバイス2!$E$45</definedName>
    <definedName name="_LNchVth_3rd">[1]デバイス2!$E$44</definedName>
    <definedName name="_LNchVth_Const">[1]デバイス2!$E$47</definedName>
    <definedName name="_LNchVth_Ofst">[1]デバイス2!$E$48</definedName>
    <definedName name="_LPchIds_1st">[1]デバイス2!$I$67</definedName>
    <definedName name="_LPchIds_2nd">[1]デバイス2!$I$66</definedName>
    <definedName name="_LPchIds_3rd">[1]デバイス2!$I$65</definedName>
    <definedName name="_LPchIds_Const">[1]デバイス2!$I$68</definedName>
    <definedName name="_LPchIds_Ofst">[1]デバイス2!$I$69</definedName>
    <definedName name="_LPchIoff_1st">[1]デバイス2!$N$67</definedName>
    <definedName name="_LPchIoff_2nd">[1]デバイス2!$N$66</definedName>
    <definedName name="_LPchIoff_3rd">[1]デバイス2!$N$65</definedName>
    <definedName name="_LPchIoff_Const">[1]デバイス2!$N$68</definedName>
    <definedName name="_LPchIoff_Ofst">[1]デバイス2!$N$69</definedName>
    <definedName name="_LPchVth_1st">[1]デバイス2!$E$67</definedName>
    <definedName name="_LPchVth_2nd">[1]デバイス2!$E$66</definedName>
    <definedName name="_LPchVth_3rd">[1]デバイス2!$E$65</definedName>
    <definedName name="_LPchVth_Const">[1]デバイス2!$E$68</definedName>
    <definedName name="_LPchVth_Ofst">[1]デバイス2!$E$69</definedName>
    <definedName name="_m">[2]信頼水準について!$E$16</definedName>
    <definedName name="_NchTox感度">[1]TS10条件!$F$14</definedName>
    <definedName name="_NchVA感度">[1]TS10条件!$D$14</definedName>
    <definedName name="_NVtTox感度">[1]TS10条件!$F$13</definedName>
    <definedName name="_NVtVA感度">[1]TS10条件!$D$13</definedName>
    <definedName name="_originx">[3]マスク測長紙面指定箇所!$J$2</definedName>
    <definedName name="_originy">[3]マスク測長紙面指定箇所!$K$2</definedName>
    <definedName name="_P">[2]信頼水準について!$B$17</definedName>
    <definedName name="_PIdsTox感度">[1]TS10条件!$F$38</definedName>
    <definedName name="_PIdsVA感度">[1]TS10条件!$D$38</definedName>
    <definedName name="_PVtTox感度">[1]TS10条件!$F$37</definedName>
    <definedName name="_PVtVA感度">[1]TS10条件!$D$37</definedName>
    <definedName name="_Q1">#REF!</definedName>
    <definedName name="_Q2">#REF!</definedName>
    <definedName name="_Q3">#REF!</definedName>
    <definedName name="_r">[2]信頼水準について!$B$18</definedName>
    <definedName name="_tes6">#REF!</definedName>
    <definedName name="_信頼水準">[2]信頼水準について!$B$16</definedName>
    <definedName name="_標準誤差">#REF!</definedName>
    <definedName name="a">1</definedName>
    <definedName name="aaab">[4]!aaab</definedName>
    <definedName name="anscount" hidden="1">7</definedName>
    <definedName name="APS">#REF!</definedName>
    <definedName name="area_no">#REF!</definedName>
    <definedName name="asda" hidden="1">{"'TestSpec'!$A$8:$Q$160"}</definedName>
    <definedName name="b">[0]!b</definedName>
    <definedName name="BALL_LIST">#REF!,#REF!,#REF!</definedName>
    <definedName name="BALL20031128">'[5]Ball-端子名'!$H$3:$J$622</definedName>
    <definedName name="block_c">'[6]C BLOCK'!$B$3:$AQ$10</definedName>
    <definedName name="block_c2">#REF!</definedName>
    <definedName name="Block008">#REF!</definedName>
    <definedName name="Box_Behnken計画">#REF!</definedName>
    <definedName name="BuiltIn_AutoFilter___2">#REF!</definedName>
    <definedName name="cal_table">#REF!</definedName>
    <definedName name="check" hidden="1">{"'TestSpec'!$A$8:$Q$160"}</definedName>
    <definedName name="column011">#REF!</definedName>
    <definedName name="column020">#REF!</definedName>
    <definedName name="columnlike011">#REF!</definedName>
    <definedName name="_xlnm.Criteria">#REF!</definedName>
    <definedName name="d">#REF!</definedName>
    <definedName name="data_calc">[0]!data_calc</definedName>
    <definedName name="data_calc2">[7]!data_calc</definedName>
    <definedName name="data_calc3">[8]!data_calc</definedName>
    <definedName name="data_calc43d">[9]!data_calc43d</definedName>
    <definedName name="datacalc">[8]!data_calc</definedName>
    <definedName name="Db">1</definedName>
    <definedName name="ddd">#REF!</definedName>
    <definedName name="device_no">#REF!</definedName>
    <definedName name="DeviceType">OFFSET(#REF!,0,0,COUNTA(#REF!)-1,1)</definedName>
    <definedName name="dlgRng">#REF!</definedName>
    <definedName name="E">#REF!</definedName>
    <definedName name="eee" hidden="1">{"'TestSpec'!$A$8:$Q$160"}</definedName>
    <definedName name="FEFE">#REF!</definedName>
    <definedName name="FILTER">[10]LIST!$B$47:$B$52</definedName>
    <definedName name="FlowTableOpcodes" hidden="1">[11]Sheet1!$B$1:$B$26</definedName>
    <definedName name="form">[0]!form</definedName>
    <definedName name="form.a">[4]!form.a</definedName>
    <definedName name="form2">[8]!form</definedName>
    <definedName name="form43d">[9]!form43d</definedName>
    <definedName name="format">[12]GraphTemp!#REF!</definedName>
    <definedName name="GHz">1000000000</definedName>
    <definedName name="headtest">#REF!</definedName>
    <definedName name="hoge" hidden="1">{"'TestSpec'!$A$8:$Q$160"}</definedName>
    <definedName name="HTML_CodePage" hidden="1">3</definedName>
    <definedName name="HTML_Control" hidden="1">{"'TestSpec'!$A$8:$Q$160"}</definedName>
    <definedName name="HTML_Description" hidden="1">""</definedName>
    <definedName name="HTML_Email" hidden="1">""</definedName>
    <definedName name="HTML_Header" hidden="1">"GSdve TS1 Characterize Summary Ver.01"</definedName>
    <definedName name="HTML_LastUpdate" hidden="1">"01/01/09"</definedName>
    <definedName name="HTML_LineAfter" hidden="1">TRUE</definedName>
    <definedName name="HTML_LineBefore" hidden="1">TRUE</definedName>
    <definedName name="HTML_Name" hidden="1">"GPX"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"G:\dve1\public\dvetest\spec\char_sum01_jis.html"</definedName>
    <definedName name="HTML_PathTemplate" hidden="1">"G:\tester_data\dve1\HTMLTemp.htm"</definedName>
    <definedName name="HTML_Title" hidden="1">"GSdve TS1 Characterize Summary Ver.01"</definedName>
    <definedName name="HTML1_1" hidden="1">"'[zp91pl.xls]TEG TABLE'!$A$1:$M$262"</definedName>
    <definedName name="HTML1_10" hidden="1">"honda@semicon.toshiba.co.jp"</definedName>
    <definedName name="HTML1_11" hidden="1">1</definedName>
    <definedName name="HTML1_12" hidden="1">"H:\KENNY\zp91説明書原紙\zp91pl.htm"</definedName>
    <definedName name="HTML1_2" hidden="1">1</definedName>
    <definedName name="HTML1_3" hidden="1">"zp91pl"</definedName>
    <definedName name="HTML1_4" hidden="1">"TEG TABLE"</definedName>
    <definedName name="HTML1_5" hidden="1">""</definedName>
    <definedName name="HTML1_6" hidden="1">-4146</definedName>
    <definedName name="HTML1_7" hidden="1">1</definedName>
    <definedName name="HTML1_8" hidden="1">"98/01/28"</definedName>
    <definedName name="HTML1_9" hidden="1">"(UDG)K.Honda"</definedName>
    <definedName name="HTMLCount" hidden="1">1</definedName>
    <definedName name="Hz">1</definedName>
    <definedName name="IOlist">#REF!</definedName>
    <definedName name="IOlist2">#REF!</definedName>
    <definedName name="IOSIZE">[13]iosize!$A$1:$C$112</definedName>
    <definedName name="ISX003_駆動仕様">[14]駆動仕様!$C$11:$C$231</definedName>
    <definedName name="ISX003_光源条件">[14]光源条件!$C$8:$C$21</definedName>
    <definedName name="ISX003_電源電圧">#REF!</definedName>
    <definedName name="item_list">#REF!</definedName>
    <definedName name="item020">#REF!</definedName>
    <definedName name="ItemName">#REF!</definedName>
    <definedName name="KHz">1000</definedName>
    <definedName name="Leff">#REF!</definedName>
    <definedName name="List2">#REF!</definedName>
    <definedName name="List3">#REF!</definedName>
    <definedName name="mA">0.001</definedName>
    <definedName name="masayuki" hidden="1">{"'TestSpec'!$A$8:$Q$160"}</definedName>
    <definedName name="mask_calc">[0]!mask_calc</definedName>
    <definedName name="mask_calc2">[8]!mask_calc</definedName>
    <definedName name="MHz">1000000</definedName>
    <definedName name="mp">[12]GraphTemp!#REF!</definedName>
    <definedName name="ms">0.001</definedName>
    <definedName name="mV">0.001</definedName>
    <definedName name="myDialogBox">#REF!</definedName>
    <definedName name="nA">0.000000001</definedName>
    <definedName name="ns">0.000000001</definedName>
    <definedName name="nV">0.000000001</definedName>
    <definedName name="ogawa">#REF!</definedName>
    <definedName name="pA">0.000000000001</definedName>
    <definedName name="PAD_Pin">[15]PAD!$J$27:$K$74</definedName>
    <definedName name="pct">0.01</definedName>
    <definedName name="PIN条件">[16]LIST!$B$37:$B$45</definedName>
    <definedName name="PITCH">#REF!</definedName>
    <definedName name="ps">0.000000000001</definedName>
    <definedName name="Q1_">#REF!</definedName>
    <definedName name="Q2_">#REF!</definedName>
    <definedName name="Q3_">#REF!</definedName>
    <definedName name="qqq">#REF!</definedName>
    <definedName name="Reff">#REF!</definedName>
    <definedName name="rieki">#REF!</definedName>
    <definedName name="RngDesc">#REF!</definedName>
    <definedName name="RngProcess">#REF!</definedName>
    <definedName name="s">1</definedName>
    <definedName name="S5094_703">[4]!S5094_703</definedName>
    <definedName name="sa">OFFSET([17]工程と作業!$A$3,0,0,COUNTA([17]工程と作業!$A$1:$A$65536)-1,1)</definedName>
    <definedName name="Sanae">[18]!エディット9_Change</definedName>
    <definedName name="Sanae特殊回路">[18]!エディット8_Change</definedName>
    <definedName name="sisitsu">#REF!</definedName>
    <definedName name="Status">OFFSET([19]リスト!$F$2,0,0,COUNTA([19]リスト!$F:$F),1)</definedName>
    <definedName name="sum_chip">[2]TAT歩留まり基礎数値!$B$4</definedName>
    <definedName name="sum_wafer">[2]TAT歩留まり基礎数値!$B$3</definedName>
    <definedName name="takahasi">#REF!</definedName>
    <definedName name="total_assy">[2]TAT歩留まり基礎数値!$B$5</definedName>
    <definedName name="total_chip">[2]TAT歩留まり基礎数値!$B$4</definedName>
    <definedName name="total_wafer">[2]TAT歩留まり基礎数値!$B$3</definedName>
    <definedName name="TPNo">"9U51"</definedName>
    <definedName name="tttt">'[20]C BLOCK'!$B$3:$AQ$10</definedName>
    <definedName name="TYP">#REF!</definedName>
    <definedName name="uA">0.000001</definedName>
    <definedName name="UNIT">[21]LIST!$D$11:$D$13</definedName>
    <definedName name="uriage">#REF!</definedName>
    <definedName name="us">0.000001</definedName>
    <definedName name="uV">0.000001</definedName>
    <definedName name="V">1</definedName>
    <definedName name="wafer_calc">[0]!wafer_calc</definedName>
    <definedName name="wafer_calc2">[8]!wafer_calc</definedName>
    <definedName name="watanabe11">[0]!watanabe11</definedName>
    <definedName name="watanabe3">[0]!watanabe3</definedName>
    <definedName name="watanabe4">[0]!watanabe4</definedName>
    <definedName name="watanabe8">[0]!watanabe8</definedName>
    <definedName name="www" hidden="1">{"'TestSpec'!$A$8:$Q$160"}</definedName>
    <definedName name="X">#REF!</definedName>
    <definedName name="Xdie">#REF!</definedName>
    <definedName name="y">#REF!</definedName>
    <definedName name="Ydie">#REF!</definedName>
    <definedName name="zone">#REF!</definedName>
    <definedName name="ZONE規格_MODE">OFFSET(#REF!,0,0,65536-COUNTIF(#REF!,""),1)</definedName>
    <definedName name="ZONE規格_名称">OFFSET(#REF!,0,0,COUNTA(#REF!),1)</definedName>
    <definedName name="エディット8_Change">[22]!エディット8_Change</definedName>
    <definedName name="エディット9_Change">[22]!エディット9_Change</definedName>
    <definedName name="その他の特殊回路" hidden="1">{"'TestSpec'!$A$8:$Q$160"}</definedName>
    <definedName name="デバイス別_4_PQCなし">#REF!</definedName>
    <definedName name="フットパターン近傍パターン" hidden="1">{"'TestSpec'!$A$8:$Q$160"}</definedName>
    <definedName name="メンバー">#REF!</definedName>
    <definedName name="レジスタ名">OFFSET(#REF!,0,0,COUNTA(#REF!)-2,1)</definedName>
    <definedName name="レジスタ名_統合">OFFSET(#REF!,0,0,COUNTA(#REF!)+4,1)</definedName>
    <definedName name="一月">#REF!</definedName>
    <definedName name="光源条件">OFFSET(#REF!,0,0,COUNTA(#REF!)-2,1)</definedName>
    <definedName name="工程_作業">OFFSET([23]工程と作業!$A$3,0,0,COUNTA([23]工程と作業!$A$1:$A$65536)-1,1)</definedName>
    <definedName name="属性">[24]LIST!$B$15:$B$20</definedName>
    <definedName name="対策中">#REF!</definedName>
    <definedName name="担当者">OFFSET([19]リスト!$C$2,0,0,COUNTA([19]リスト!$C:$C),1)</definedName>
    <definedName name="電圧条件">OFFSET(#REF!,0,0,COUNTA(#REF!)-2,1)</definedName>
    <definedName name="電流">[24]LIST!$B$22:$B$26</definedName>
    <definedName name="動作モード">OFFSET(#REF!,0,0,COUNTA(#REF!)-2,1)</definedName>
    <definedName name="日付">OFFSET('[23]Device Type'!$E$3,0,0,COUNTA('[23]Device Type'!$E$1:$E$65536)-1,1)</definedName>
    <definedName name="符号1">[21]LIST!$D$3:$D$5</definedName>
    <definedName name="変更履歴２">'[25]Process Sheet'!$I$1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 l="1"/>
  <c r="C7" i="8"/>
  <c r="C8" i="8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C7" i="7" l="1"/>
  <c r="C10" i="7" s="1"/>
  <c r="E25" i="1" s="1"/>
  <c r="E39" i="1" l="1"/>
  <c r="E40" i="1"/>
  <c r="E41" i="1"/>
  <c r="E38" i="1"/>
  <c r="E24" i="1"/>
  <c r="E22" i="1"/>
  <c r="E23" i="1"/>
  <c r="E37" i="1" l="1"/>
  <c r="E45" i="1"/>
  <c r="E44" i="1"/>
  <c r="E43" i="1"/>
  <c r="E34" i="1"/>
  <c r="E42" i="1"/>
  <c r="E48" i="1" l="1"/>
  <c r="E21" i="1"/>
  <c r="E26" i="1" l="1"/>
  <c r="E27" i="1"/>
  <c r="E31" i="1" s="1"/>
  <c r="E35" i="1" s="1"/>
  <c r="E28" i="1"/>
  <c r="E32" i="1" s="1"/>
  <c r="E36" i="1" s="1"/>
  <c r="E29" i="1"/>
  <c r="E47" i="1" l="1"/>
</calcChain>
</file>

<file path=xl/sharedStrings.xml><?xml version="1.0" encoding="utf-8"?>
<sst xmlns="http://schemas.openxmlformats.org/spreadsheetml/2006/main" count="251" uniqueCount="199">
  <si>
    <t>基礎故障率算出する上で、記入必要な項目</t>
    <rPh sb="0" eb="2">
      <t>キソ</t>
    </rPh>
    <rPh sb="2" eb="5">
      <t>コショウリツ</t>
    </rPh>
    <rPh sb="5" eb="7">
      <t>サンシュツ</t>
    </rPh>
    <rPh sb="9" eb="10">
      <t>ウエ</t>
    </rPh>
    <rPh sb="12" eb="14">
      <t>キニュウ</t>
    </rPh>
    <rPh sb="14" eb="16">
      <t>ヒツヨウ</t>
    </rPh>
    <rPh sb="17" eb="19">
      <t>コウモク</t>
    </rPh>
    <phoneticPr fontId="2"/>
  </si>
  <si>
    <t>Base failure rate result</t>
    <phoneticPr fontId="2"/>
  </si>
  <si>
    <t>Value</t>
    <phoneticPr fontId="2"/>
  </si>
  <si>
    <t>Unit</t>
    <phoneticPr fontId="2"/>
  </si>
  <si>
    <t>Fit</t>
    <phoneticPr fontId="2"/>
  </si>
  <si>
    <t>FIDES 基礎故障率計算テンプレート</t>
    <rPh sb="6" eb="8">
      <t>キソ</t>
    </rPh>
    <rPh sb="8" eb="10">
      <t>コショウ</t>
    </rPh>
    <rPh sb="10" eb="11">
      <t>リツ</t>
    </rPh>
    <rPh sb="11" eb="13">
      <t>ケイサン</t>
    </rPh>
    <phoneticPr fontId="2"/>
  </si>
  <si>
    <t>Condition</t>
    <phoneticPr fontId="2"/>
  </si>
  <si>
    <t>Paramater</t>
    <phoneticPr fontId="2"/>
  </si>
  <si>
    <t>Discription</t>
    <phoneticPr fontId="2"/>
  </si>
  <si>
    <t>Assumption</t>
    <phoneticPr fontId="2"/>
  </si>
  <si>
    <t>Np</t>
  </si>
  <si>
    <t>R ja</t>
  </si>
  <si>
    <t>⊿ Tj</t>
  </si>
  <si>
    <t>Pin数</t>
    <rPh sb="3" eb="4">
      <t>スウ</t>
    </rPh>
    <phoneticPr fontId="2"/>
  </si>
  <si>
    <t>P</t>
    <phoneticPr fontId="1"/>
  </si>
  <si>
    <t>消費電力</t>
    <rPh sb="0" eb="2">
      <t>ショウヒ</t>
    </rPh>
    <rPh sb="2" eb="4">
      <t>デンリョク</t>
    </rPh>
    <phoneticPr fontId="2"/>
  </si>
  <si>
    <t>ジャンクション温度上昇</t>
    <rPh sb="7" eb="9">
      <t>オンド</t>
    </rPh>
    <rPh sb="9" eb="11">
      <t>ジョウショウ</t>
    </rPh>
    <phoneticPr fontId="2"/>
  </si>
  <si>
    <t>Reference Fit by FIDES</t>
    <phoneticPr fontId="2"/>
  </si>
  <si>
    <t>πTermal Derating Factor</t>
    <phoneticPr fontId="2"/>
  </si>
  <si>
    <t>λ0 TCYCASE</t>
    <phoneticPr fontId="2"/>
  </si>
  <si>
    <t>πTCYCASE Derating Factor</t>
    <phoneticPr fontId="2"/>
  </si>
  <si>
    <t>λ0 Solder joints</t>
    <phoneticPr fontId="2"/>
  </si>
  <si>
    <t>リファレンス故障率</t>
    <rPh sb="6" eb="8">
      <t>コショウ</t>
    </rPh>
    <rPh sb="8" eb="9">
      <t>リツ</t>
    </rPh>
    <phoneticPr fontId="2"/>
  </si>
  <si>
    <t>Compornent 1におけるジャンクション温度</t>
    <rPh sb="23" eb="25">
      <t>オンド</t>
    </rPh>
    <phoneticPr fontId="2"/>
  </si>
  <si>
    <t>Compornent 2におけるジャンクション温度</t>
    <rPh sb="23" eb="25">
      <t>オンド</t>
    </rPh>
    <phoneticPr fontId="2"/>
  </si>
  <si>
    <t>Compornent 3におけるジャンクション温度</t>
    <rPh sb="23" eb="25">
      <t>オンド</t>
    </rPh>
    <phoneticPr fontId="2"/>
  </si>
  <si>
    <t>Compornent 4におけるジャンクション温度</t>
    <rPh sb="23" eb="25">
      <t>オンド</t>
    </rPh>
    <phoneticPr fontId="2"/>
  </si>
  <si>
    <t>Fit</t>
    <phoneticPr fontId="2"/>
  </si>
  <si>
    <t>Pin</t>
    <phoneticPr fontId="2"/>
  </si>
  <si>
    <t>熱抵抗 (実温度 or 規格より算出)</t>
    <rPh sb="0" eb="1">
      <t>ネツ</t>
    </rPh>
    <rPh sb="1" eb="3">
      <t>テイコウ</t>
    </rPh>
    <rPh sb="5" eb="6">
      <t>ジツ</t>
    </rPh>
    <rPh sb="6" eb="8">
      <t>オンド</t>
    </rPh>
    <rPh sb="12" eb="14">
      <t>キカク</t>
    </rPh>
    <rPh sb="16" eb="18">
      <t>サンシュツ</t>
    </rPh>
    <phoneticPr fontId="2"/>
  </si>
  <si>
    <t>℃/W</t>
    <phoneticPr fontId="2"/>
  </si>
  <si>
    <t>W</t>
    <phoneticPr fontId="2"/>
  </si>
  <si>
    <t>℃</t>
    <phoneticPr fontId="2"/>
  </si>
  <si>
    <t>PKGタイプの定数</t>
    <rPh sb="7" eb="9">
      <t>ジョウスウ</t>
    </rPh>
    <phoneticPr fontId="2"/>
  </si>
  <si>
    <t>λ0 TH</t>
    <phoneticPr fontId="2"/>
  </si>
  <si>
    <t>λ0 TH chip</t>
    <phoneticPr fontId="2"/>
  </si>
  <si>
    <t>Basic failure rates associated with the chip 参照</t>
    <phoneticPr fontId="2"/>
  </si>
  <si>
    <t>λ0 TH PKG a</t>
    <phoneticPr fontId="2"/>
  </si>
  <si>
    <t>λ0 TH PKG b</t>
    <phoneticPr fontId="2"/>
  </si>
  <si>
    <t>λ0 TCYCASE PKG a</t>
    <phoneticPr fontId="2"/>
  </si>
  <si>
    <t>λ0 TCYCASE PKG b</t>
    <phoneticPr fontId="2"/>
  </si>
  <si>
    <t>λ0 Solder joints PKG a</t>
    <phoneticPr fontId="2"/>
  </si>
  <si>
    <t>λ0 Solder joints PKG b</t>
    <phoneticPr fontId="2"/>
  </si>
  <si>
    <t>non operation day</t>
    <phoneticPr fontId="2"/>
  </si>
  <si>
    <t>off</t>
    <phoneticPr fontId="2"/>
  </si>
  <si>
    <t>night start</t>
    <phoneticPr fontId="2"/>
  </si>
  <si>
    <t>On</t>
    <phoneticPr fontId="2"/>
  </si>
  <si>
    <t>day start</t>
    <phoneticPr fontId="2"/>
  </si>
  <si>
    <t>off operational days</t>
    <phoneticPr fontId="2"/>
  </si>
  <si>
    <t>Phase</t>
    <phoneticPr fontId="2"/>
  </si>
  <si>
    <t>On/Off</t>
    <phoneticPr fontId="2"/>
  </si>
  <si>
    <t>Tannual-phase (hours)</t>
    <phoneticPr fontId="2"/>
  </si>
  <si>
    <t>Tambient(℃)</t>
    <phoneticPr fontId="2"/>
  </si>
  <si>
    <t>Tcycling(℃)</t>
    <phoneticPr fontId="2"/>
  </si>
  <si>
    <t>θcy(hours)</t>
    <phoneticPr fontId="2"/>
  </si>
  <si>
    <t>Ncy-annual(hours)</t>
    <phoneticPr fontId="2"/>
  </si>
  <si>
    <t>Tmax-cycling (℃)</t>
    <phoneticPr fontId="2"/>
  </si>
  <si>
    <t>Tj-Component 1</t>
    <phoneticPr fontId="2"/>
  </si>
  <si>
    <t>Tj-Component 2</t>
  </si>
  <si>
    <t>Tj-Component 3</t>
  </si>
  <si>
    <t>Tj-Component 4</t>
  </si>
  <si>
    <t>Termal Physical stresses 1</t>
    <phoneticPr fontId="2"/>
  </si>
  <si>
    <t>Termal Physical stresses 2</t>
  </si>
  <si>
    <t>Termal Physical stresses 3</t>
  </si>
  <si>
    <t>Termal Physical stresses 4</t>
  </si>
  <si>
    <t>π Induced</t>
    <phoneticPr fontId="2"/>
  </si>
  <si>
    <t>π Thermal 1</t>
    <phoneticPr fontId="2"/>
  </si>
  <si>
    <t>π Thermal 2</t>
  </si>
  <si>
    <t>π Thermal 3</t>
  </si>
  <si>
    <t>π Thermal 4</t>
  </si>
  <si>
    <t>λ0 TH × π Thermal 1 × π Induced</t>
    <phoneticPr fontId="2"/>
  </si>
  <si>
    <t>λ0 TH × π Thermal 2 × π Induced</t>
  </si>
  <si>
    <t>λ0 TH × π Thermal 3 × π Induced</t>
  </si>
  <si>
    <t>λ0 TH × π Thermal 4 × π Induced</t>
  </si>
  <si>
    <t>π TCyCase 2</t>
  </si>
  <si>
    <t>π TCyCase 3</t>
  </si>
  <si>
    <t>TCyCase Physical stresses 1</t>
    <phoneticPr fontId="2"/>
  </si>
  <si>
    <t>TCyCase Physical stresses 2</t>
  </si>
  <si>
    <t>TCyCase Physical stresses 3</t>
  </si>
  <si>
    <t>λPhysical π Thermal 1</t>
    <phoneticPr fontId="2"/>
  </si>
  <si>
    <t>λPhysical π Thermal 2</t>
  </si>
  <si>
    <t>λPhysical π Thermal 3</t>
  </si>
  <si>
    <t>λPhysical π Thermal 4</t>
  </si>
  <si>
    <t>π TCyCase 4</t>
    <phoneticPr fontId="2"/>
  </si>
  <si>
    <t>λ0 TCyCase × π TCyCase 1 × π Induced</t>
    <phoneticPr fontId="2"/>
  </si>
  <si>
    <t>λ0 TCyCase × π TCyCase 2 × π Induced</t>
  </si>
  <si>
    <t>λ0 TCyCase × π TCyCase 3 × π Induced</t>
  </si>
  <si>
    <t>λ0 TCyCase × π TCyCase 4 × π Induced</t>
  </si>
  <si>
    <t>λPhysical π TCyCase 1</t>
    <phoneticPr fontId="2"/>
  </si>
  <si>
    <t>λPhysical π TCyCase 2</t>
  </si>
  <si>
    <t>λPhysical π TCyCase 3</t>
  </si>
  <si>
    <t>λPhysical π TCyCase 4</t>
  </si>
  <si>
    <t>オーバーストレスファクタ (from 1 to 100)</t>
    <phoneticPr fontId="2"/>
  </si>
  <si>
    <t>λdie</t>
    <phoneticPr fontId="2"/>
  </si>
  <si>
    <t>λpackage</t>
    <phoneticPr fontId="2"/>
  </si>
  <si>
    <t>π TCyCase 1</t>
    <phoneticPr fontId="2"/>
  </si>
  <si>
    <t>TCyCase Physical stresses 4</t>
    <phoneticPr fontId="2"/>
  </si>
  <si>
    <t>Criterion</t>
  </si>
  <si>
    <t>Description</t>
  </si>
  <si>
    <t>Levels</t>
  </si>
  <si>
    <t>Examples and comments</t>
    <phoneticPr fontId="5"/>
  </si>
  <si>
    <t>Weight POS</t>
    <phoneticPr fontId="5"/>
  </si>
  <si>
    <t>Pnotes</t>
    <phoneticPr fontId="5"/>
  </si>
  <si>
    <t>0: Non-aggressive
1: Moderate
2: Severe</t>
    <phoneticPr fontId="5"/>
  </si>
  <si>
    <t>RAcomponent</t>
    <phoneticPr fontId="5"/>
  </si>
  <si>
    <t>ε</t>
    <phoneticPr fontId="5"/>
  </si>
  <si>
    <t>the importance of knowledge of suppliers in component reliability</t>
    <phoneticPr fontId="5"/>
  </si>
  <si>
    <t>Part_Grade</t>
    <phoneticPr fontId="5"/>
  </si>
  <si>
    <t>the component manufacturing factor</t>
  </si>
  <si>
    <t>Pamameter name</t>
    <phoneticPr fontId="5"/>
  </si>
  <si>
    <t>Description</t>
    <phoneticPr fontId="5"/>
  </si>
  <si>
    <t>Values</t>
    <phoneticPr fontId="5"/>
  </si>
  <si>
    <t>ΠPM</t>
    <phoneticPr fontId="5"/>
  </si>
  <si>
    <t>-</t>
    <phoneticPr fontId="5"/>
  </si>
  <si>
    <t>factors of the development, manufacturing and operating process for the product</t>
    <phoneticPr fontId="5"/>
  </si>
  <si>
    <t>Πplacement</t>
    <phoneticPr fontId="5"/>
  </si>
  <si>
    <t>electronic function</t>
  </si>
  <si>
    <t>Process control factor</t>
    <phoneticPr fontId="5"/>
  </si>
  <si>
    <t>Csensitivity</t>
    <phoneticPr fontId="5"/>
  </si>
  <si>
    <t>overstresses factor</t>
    <phoneticPr fontId="5"/>
  </si>
  <si>
    <t>Integrated circuits</t>
    <phoneticPr fontId="5"/>
  </si>
  <si>
    <t>Πapplication</t>
    <phoneticPr fontId="5"/>
  </si>
  <si>
    <t>→FIDES P98で記載されている該当するプロセスを選択</t>
    <rPh sb="11" eb="13">
      <t>キサイ</t>
    </rPh>
    <rPh sb="18" eb="20">
      <t>ガイトウ</t>
    </rPh>
    <rPh sb="27" eb="29">
      <t>センタク</t>
    </rPh>
    <phoneticPr fontId="2"/>
  </si>
  <si>
    <t>Note</t>
    <phoneticPr fontId="5"/>
  </si>
  <si>
    <t>→評価が複雑になるため、FIDES P103のデフォルト値=1.7を使用</t>
    <rPh sb="1" eb="3">
      <t>ヒョウカ</t>
    </rPh>
    <rPh sb="4" eb="6">
      <t>フクザツ</t>
    </rPh>
    <rPh sb="28" eb="29">
      <t>アタイ</t>
    </rPh>
    <rPh sb="34" eb="36">
      <t>シヨウ</t>
    </rPh>
    <phoneticPr fontId="2"/>
  </si>
  <si>
    <t>→FIDES P111にICにおける値が記載</t>
    <rPh sb="18" eb="19">
      <t>アタイ</t>
    </rPh>
    <rPh sb="20" eb="22">
      <t>キサイ</t>
    </rPh>
    <phoneticPr fontId="2"/>
  </si>
  <si>
    <t>→上記パラメータからΠinducedを算出</t>
    <rPh sb="1" eb="3">
      <t>ジョウキ</t>
    </rPh>
    <rPh sb="19" eb="21">
      <t>サンシュツ</t>
    </rPh>
    <phoneticPr fontId="2"/>
  </si>
  <si>
    <t>→自動車のため、「1」を選択</t>
    <rPh sb="1" eb="4">
      <t>ジドウシャ</t>
    </rPh>
    <rPh sb="12" eb="14">
      <t>センタク</t>
    </rPh>
    <phoneticPr fontId="2"/>
  </si>
  <si>
    <t>0: Highly qualified
1: Qualified
2: Slightly qualified or with little experience
In some phases, the user to be considered is the person who does the maintenance or servicing</t>
    <phoneticPr fontId="5"/>
  </si>
  <si>
    <t>→IATF16949のプロセスに基づいて開発しているため、「0」を選択</t>
    <rPh sb="16" eb="17">
      <t>モト</t>
    </rPh>
    <rPh sb="20" eb="22">
      <t>カイハツ</t>
    </rPh>
    <rPh sb="33" eb="35">
      <t>センタク</t>
    </rPh>
    <phoneticPr fontId="2"/>
  </si>
  <si>
    <t>→自動車のため、「2」を選択</t>
    <rPh sb="1" eb="4">
      <t>ジドウシャ</t>
    </rPh>
    <rPh sb="12" eb="14">
      <t>センタク</t>
    </rPh>
    <phoneticPr fontId="2"/>
  </si>
  <si>
    <t>0: Not manipulated
1: Manipulation without displacement or disassembly
2: Manipulation with displacement or disassembly
The severe level should be adopted if maintenance on the product is possible in the phase considered</t>
    <phoneticPr fontId="5"/>
  </si>
  <si>
    <t>→アセンブリし、基板実装で使用されるため、「0」を選択</t>
    <rPh sb="8" eb="10">
      <t>キバン</t>
    </rPh>
    <rPh sb="10" eb="12">
      <t>ジッソウ</t>
    </rPh>
    <rPh sb="13" eb="15">
      <t>シヨウ</t>
    </rPh>
    <rPh sb="25" eb="27">
      <t>センタク</t>
    </rPh>
    <phoneticPr fontId="2"/>
  </si>
  <si>
    <t>→安定化された電源が供給されることを想定しているため、「0」を選択</t>
    <rPh sb="1" eb="4">
      <t>アンテイカ</t>
    </rPh>
    <rPh sb="7" eb="9">
      <t>デンゲン</t>
    </rPh>
    <rPh sb="10" eb="12">
      <t>キョウキュウ</t>
    </rPh>
    <rPh sb="18" eb="20">
      <t>ソウテイ</t>
    </rPh>
    <rPh sb="31" eb="33">
      <t>センタク</t>
    </rPh>
    <phoneticPr fontId="2"/>
  </si>
  <si>
    <t>0: Uninhabitable zone
1: Possible activity in the product zone
2: Normal activity in the product zone
The product can be exposed to human activity even if it is not handled itself during normal use</t>
    <phoneticPr fontId="5"/>
  </si>
  <si>
    <t>→基板実装、ECU化されて使用されるため、「0」を選択</t>
    <rPh sb="1" eb="3">
      <t>キバン</t>
    </rPh>
    <rPh sb="3" eb="5">
      <t>ジッソウ</t>
    </rPh>
    <rPh sb="9" eb="10">
      <t>カ</t>
    </rPh>
    <rPh sb="13" eb="15">
      <t>シヨウ</t>
    </rPh>
    <rPh sb="25" eb="27">
      <t>センタク</t>
    </rPh>
    <phoneticPr fontId="2"/>
  </si>
  <si>
    <t>→コンパートメント内で使用されることを想定しているため、「1」を選択</t>
    <rPh sb="9" eb="10">
      <t>ナイ</t>
    </rPh>
    <rPh sb="11" eb="13">
      <t>シヨウ</t>
    </rPh>
    <rPh sb="19" eb="21">
      <t>ソウテイ</t>
    </rPh>
    <rPh sb="32" eb="34">
      <t>センタク</t>
    </rPh>
    <phoneticPr fontId="2"/>
  </si>
  <si>
    <t>→以下のπapplicationから算出 Πapplication = Σ(Weight POS * Pnotes)/66</t>
    <rPh sb="1" eb="3">
      <t>イカ</t>
    </rPh>
    <rPh sb="18" eb="20">
      <t>サンシュツ</t>
    </rPh>
    <phoneticPr fontId="2"/>
  </si>
  <si>
    <t>Pamameter name</t>
    <phoneticPr fontId="5"/>
  </si>
  <si>
    <t>Description</t>
    <phoneticPr fontId="5"/>
  </si>
  <si>
    <t>Values</t>
    <phoneticPr fontId="5"/>
  </si>
  <si>
    <t>Unit</t>
    <phoneticPr fontId="2"/>
  </si>
  <si>
    <t>Unit</t>
    <phoneticPr fontId="2"/>
  </si>
  <si>
    <t>Analog low level interface function</t>
    <phoneticPr fontId="5"/>
  </si>
  <si>
    <t>particular impact on overstresses</t>
    <phoneticPr fontId="5"/>
  </si>
  <si>
    <t>-</t>
    <phoneticPr fontId="5"/>
  </si>
  <si>
    <t>Πruggedising</t>
    <phoneticPr fontId="5"/>
  </si>
  <si>
    <t>-</t>
    <phoneticPr fontId="5"/>
  </si>
  <si>
    <t>Πinduced</t>
    <phoneticPr fontId="5"/>
  </si>
  <si>
    <t>Factors contributing to overstresses</t>
    <phoneticPr fontId="5"/>
  </si>
  <si>
    <t>Πapplication</t>
    <phoneticPr fontId="2"/>
  </si>
  <si>
    <t>Level on product</t>
    <phoneticPr fontId="5"/>
  </si>
  <si>
    <t>Weight POS * Pnotes</t>
    <phoneticPr fontId="5"/>
  </si>
  <si>
    <t>User type in the phase considered</t>
    <phoneticPr fontId="5"/>
  </si>
  <si>
    <t>Represents the capability to respect procedures, facing operational constraints.</t>
    <phoneticPr fontId="5"/>
  </si>
  <si>
    <t>0: Favourable
1: Moderate
2: Unfavourable</t>
    <phoneticPr fontId="5"/>
  </si>
  <si>
    <t>The product use and the respect of rules are globally driven by:
0: quality constraints (industrial)
1: cost of the product (general public)
2: success of the mission and operational context (military)
Quality, cost, mission constraints exist in all application types, but with different priority.</t>
    <phoneticPr fontId="5"/>
  </si>
  <si>
    <t>User qualification level in the phase considered</t>
    <phoneticPr fontId="5"/>
  </si>
  <si>
    <t>Represents the level of control of the user or the worker regarding an operational context</t>
    <phoneticPr fontId="5"/>
  </si>
  <si>
    <t>0: Favourable
1: Moderate
2: Unfavourable</t>
    <phoneticPr fontId="5"/>
  </si>
  <si>
    <t>System mobility</t>
    <phoneticPr fontId="5"/>
  </si>
  <si>
    <t>Represents contingencies related to possibilities of the system being moved</t>
    <phoneticPr fontId="5"/>
  </si>
  <si>
    <t>0: Non-aggressive
1: Moderate
2: Severe</t>
    <phoneticPr fontId="5"/>
  </si>
  <si>
    <t>0: Few contingencies (fixed or stable environment)
1: Moderate contingencies
2: Severe contingencies, large variability (automobile)</t>
    <phoneticPr fontId="5"/>
  </si>
  <si>
    <t>Product manipulation</t>
    <phoneticPr fontId="5"/>
  </si>
  <si>
    <t>Represents the possibility of false manipulations, shocks, drops, etc</t>
    <phoneticPr fontId="5"/>
  </si>
  <si>
    <t>Type of electrical network for the system</t>
    <phoneticPr fontId="5"/>
  </si>
  <si>
    <t>Represents the level of electrical disturbance expected on power supplies, signals and electrical lines: power on, switching, power supply, connection/disconnection</t>
    <phoneticPr fontId="5"/>
  </si>
  <si>
    <t>0: Undisturbed network (dedicated regulated power supply)
1: Slightly disturbed network
2: Network subject to disturbances (onboard network)
The network type is a system data but that can be broken down and related to specific products</t>
    <phoneticPr fontId="5"/>
  </si>
  <si>
    <t>Product exposure to human activity</t>
    <phoneticPr fontId="5"/>
  </si>
  <si>
    <t>Represents exposure to contingencies related to human activity: shock, change in final use, etc.</t>
    <phoneticPr fontId="5"/>
  </si>
  <si>
    <t>0: Non-aggressive
1: Moderate
2: Severe</t>
    <phoneticPr fontId="5"/>
  </si>
  <si>
    <t>Product exposure to machine disturbances</t>
    <phoneticPr fontId="5"/>
  </si>
  <si>
    <t>Represents contingencies related to operation of machines, engines, actuators: shock, overheating, electrical disturbances, pollutants, etc.</t>
    <phoneticPr fontId="5"/>
  </si>
  <si>
    <t>0: Null (telephone)
1: Indirect exposure (product in compartment)
2: Strong or direct exposure (product in engine area)</t>
    <phoneticPr fontId="5"/>
  </si>
  <si>
    <t>Product exposure to the weather</t>
    <phoneticPr fontId="5"/>
  </si>
  <si>
    <t>Represents exposure to rain, hail, frost, sandstorm, lightning, dust</t>
    <phoneticPr fontId="5"/>
  </si>
  <si>
    <t>0: Null (home)
1: Indirect exposure (compartment, station hall)
2: Outdoors (automobile engine)</t>
    <phoneticPr fontId="5"/>
  </si>
  <si>
    <t>Pamameter name</t>
    <phoneticPr fontId="5"/>
  </si>
  <si>
    <t>Unit</t>
    <phoneticPr fontId="2"/>
  </si>
  <si>
    <t>QAmanufacturer</t>
    <phoneticPr fontId="5"/>
  </si>
  <si>
    <t>Quality values</t>
    <phoneticPr fontId="5"/>
  </si>
  <si>
    <t>→　IATF16949対応のため、「3」を選択</t>
    <rPh sb="11" eb="13">
      <t>タイオウ</t>
    </rPh>
    <rPh sb="21" eb="23">
      <t>センタク</t>
    </rPh>
    <phoneticPr fontId="2"/>
  </si>
  <si>
    <t>QAcomponent</t>
    <phoneticPr fontId="5"/>
  </si>
  <si>
    <t>qualification methodology is relateve position to the state of the art</t>
    <phoneticPr fontId="5"/>
  </si>
  <si>
    <t>-</t>
    <phoneticPr fontId="5"/>
  </si>
  <si>
    <t>→　AEC-100 対応のため、「3」を選択</t>
    <rPh sb="10" eb="12">
      <t>タイオウ</t>
    </rPh>
    <rPh sb="20" eb="22">
      <t>センタク</t>
    </rPh>
    <phoneticPr fontId="2"/>
  </si>
  <si>
    <t>quantified as a function of the results and the severity of tests</t>
    <phoneticPr fontId="5"/>
  </si>
  <si>
    <t>→　AEC-100 Grade2対応のため、「0」を選択</t>
    <rPh sb="16" eb="18">
      <t>タイオウ</t>
    </rPh>
    <rPh sb="26" eb="28">
      <t>センタク</t>
    </rPh>
    <phoneticPr fontId="2"/>
  </si>
  <si>
    <t>→　成熟されたプロセスを使用しているため、「4」を選択</t>
    <rPh sb="2" eb="4">
      <t>セイジュク</t>
    </rPh>
    <rPh sb="12" eb="14">
      <t>シヨウ</t>
    </rPh>
    <rPh sb="25" eb="27">
      <t>センタク</t>
    </rPh>
    <phoneticPr fontId="2"/>
  </si>
  <si>
    <t>→　Part_Grade=(Qamanufacturer+Qacomponent+Racomponent)*ε/36, P104</t>
    <phoneticPr fontId="2"/>
  </si>
  <si>
    <t>-</t>
    <phoneticPr fontId="5"/>
  </si>
  <si>
    <t>→　ΠPM=exp(1.39*(1-Part_Grade)-0.69)</t>
    <phoneticPr fontId="2"/>
  </si>
  <si>
    <t>Note</t>
    <phoneticPr fontId="5"/>
  </si>
  <si>
    <t>Process_Grade</t>
    <phoneticPr fontId="5"/>
  </si>
  <si>
    <t>Audit score</t>
    <phoneticPr fontId="5"/>
  </si>
  <si>
    <t>→監査が必要であるが、50%対応できたと仮定した値を記入している</t>
    <rPh sb="1" eb="3">
      <t>カンサ</t>
    </rPh>
    <rPh sb="4" eb="6">
      <t>ヒツヨウ</t>
    </rPh>
    <rPh sb="14" eb="16">
      <t>タイオウ</t>
    </rPh>
    <rPh sb="20" eb="22">
      <t>カテイ</t>
    </rPh>
    <rPh sb="24" eb="25">
      <t>アタイ</t>
    </rPh>
    <rPh sb="26" eb="28">
      <t>キニュウ</t>
    </rPh>
    <phoneticPr fontId="2"/>
  </si>
  <si>
    <t>Πprocess</t>
    <phoneticPr fontId="5"/>
  </si>
  <si>
    <t>→Πprocess=exp(2.079*(1-Process_Grade))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</si>
</sst>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45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76" fontId="3" fillId="0" borderId="1" xfId="0" applyNumberFormat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>
      <alignment vertical="center"/>
    </xf>
    <xf numFmtId="0" fontId="3" fillId="0" borderId="1" xfId="0" applyNumberFormat="1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10" fillId="5" borderId="1" xfId="2" applyFont="1" applyFill="1" applyBorder="1" applyAlignment="1">
      <alignment horizontal="center"/>
    </xf>
    <xf numFmtId="0" fontId="10" fillId="5" borderId="1" xfId="2" applyFont="1" applyFill="1" applyBorder="1" applyAlignment="1">
      <alignment horizontal="right" wrapText="1"/>
    </xf>
    <xf numFmtId="0" fontId="10" fillId="5" borderId="1" xfId="2" applyFont="1" applyFill="1" applyBorder="1" applyAlignment="1">
      <alignment horizontal="center" wrapText="1"/>
    </xf>
    <xf numFmtId="0" fontId="9" fillId="0" borderId="1" xfId="2" applyFont="1" applyFill="1" applyBorder="1" applyAlignment="1">
      <alignment vertical="center"/>
    </xf>
    <xf numFmtId="0" fontId="6" fillId="2" borderId="1" xfId="2" applyFont="1" applyFill="1" applyBorder="1" applyAlignment="1">
      <alignment horizontal="right" vertical="center" wrapText="1"/>
    </xf>
    <xf numFmtId="0" fontId="6" fillId="0" borderId="1" xfId="2" applyFont="1" applyFill="1" applyBorder="1" applyAlignment="1">
      <alignment horizontal="righ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righ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10" fillId="4" borderId="1" xfId="2" applyFont="1" applyFill="1" applyBorder="1" applyAlignment="1">
      <alignment vertical="center"/>
    </xf>
    <xf numFmtId="0" fontId="10" fillId="4" borderId="1" xfId="2" applyFont="1" applyFill="1" applyBorder="1" applyAlignment="1">
      <alignment horizontal="right" vertical="center" wrapText="1"/>
    </xf>
    <xf numFmtId="0" fontId="9" fillId="0" borderId="0" xfId="2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vertical="center" wrapText="1"/>
    </xf>
    <xf numFmtId="0" fontId="10" fillId="6" borderId="1" xfId="2" applyFont="1" applyFill="1" applyBorder="1" applyAlignment="1">
      <alignment vertical="center"/>
    </xf>
    <xf numFmtId="0" fontId="10" fillId="6" borderId="1" xfId="2" applyFont="1" applyFill="1" applyBorder="1" applyAlignment="1">
      <alignment horizontal="right" vertical="center" wrapText="1"/>
    </xf>
    <xf numFmtId="0" fontId="9" fillId="2" borderId="1" xfId="2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3">
    <cellStyle name="標準" xfId="0" builtinId="0"/>
    <cellStyle name="標準 8" xfId="1" xr:uid="{00000000-0005-0000-0000-000001000000}"/>
    <cellStyle name="標準 8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customXml" Target="../customXml/item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3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30726</xdr:colOff>
      <xdr:row>0</xdr:row>
      <xdr:rowOff>51210</xdr:rowOff>
    </xdr:from>
    <xdr:to>
      <xdr:col>3</xdr:col>
      <xdr:colOff>1239912</xdr:colOff>
      <xdr:row>4</xdr:row>
      <xdr:rowOff>15680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26" y="51210"/>
          <a:ext cx="7184536" cy="72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</xdr:col>
      <xdr:colOff>4304915</xdr:colOff>
      <xdr:row>29</xdr:row>
      <xdr:rowOff>172555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5784465" cy="3982555"/>
        </a:xfrm>
        <a:prstGeom prst="rect">
          <a:avLst/>
        </a:prstGeom>
      </xdr:spPr>
    </xdr:pic>
    <xdr:clientData/>
  </xdr:twoCellAnchor>
  <xdr:twoCellAnchor editAs="oneCell">
    <xdr:from>
      <xdr:col>1</xdr:col>
      <xdr:colOff>4396685</xdr:colOff>
      <xdr:row>9</xdr:row>
      <xdr:rowOff>27610</xdr:rowOff>
    </xdr:from>
    <xdr:to>
      <xdr:col>7</xdr:col>
      <xdr:colOff>448391</xdr:colOff>
      <xdr:row>23</xdr:row>
      <xdr:rowOff>158751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235" y="1742110"/>
          <a:ext cx="5856106" cy="2798141"/>
        </a:xfrm>
        <a:prstGeom prst="rect">
          <a:avLst/>
        </a:prstGeom>
      </xdr:spPr>
    </xdr:pic>
    <xdr:clientData/>
  </xdr:twoCellAnchor>
  <xdr:twoCellAnchor editAs="oneCell">
    <xdr:from>
      <xdr:col>1</xdr:col>
      <xdr:colOff>4375977</xdr:colOff>
      <xdr:row>24</xdr:row>
      <xdr:rowOff>29350</xdr:rowOff>
    </xdr:from>
    <xdr:to>
      <xdr:col>7</xdr:col>
      <xdr:colOff>467173</xdr:colOff>
      <xdr:row>31</xdr:row>
      <xdr:rowOff>27607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5527" y="4601350"/>
          <a:ext cx="5895596" cy="1331757"/>
        </a:xfrm>
        <a:prstGeom prst="rect">
          <a:avLst/>
        </a:prstGeom>
      </xdr:spPr>
    </xdr:pic>
    <xdr:clientData/>
  </xdr:twoCellAnchor>
  <xdr:twoCellAnchor editAs="oneCell">
    <xdr:from>
      <xdr:col>0</xdr:col>
      <xdr:colOff>20707</xdr:colOff>
      <xdr:row>30</xdr:row>
      <xdr:rowOff>13804</xdr:rowOff>
    </xdr:from>
    <xdr:to>
      <xdr:col>1</xdr:col>
      <xdr:colOff>4300055</xdr:colOff>
      <xdr:row>41</xdr:row>
      <xdr:rowOff>113747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07" y="5728804"/>
          <a:ext cx="5758898" cy="2195443"/>
        </a:xfrm>
        <a:prstGeom prst="rect">
          <a:avLst/>
        </a:prstGeom>
      </xdr:spPr>
    </xdr:pic>
    <xdr:clientData/>
  </xdr:twoCellAnchor>
  <xdr:twoCellAnchor>
    <xdr:from>
      <xdr:col>0</xdr:col>
      <xdr:colOff>20707</xdr:colOff>
      <xdr:row>34</xdr:row>
      <xdr:rowOff>131141</xdr:rowOff>
    </xdr:from>
    <xdr:to>
      <xdr:col>1</xdr:col>
      <xdr:colOff>4327663</xdr:colOff>
      <xdr:row>35</xdr:row>
      <xdr:rowOff>179457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0707" y="6608141"/>
          <a:ext cx="5786506" cy="238816"/>
        </a:xfrm>
        <a:prstGeom prst="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27</xdr:row>
      <xdr:rowOff>110435</xdr:rowOff>
    </xdr:from>
    <xdr:to>
      <xdr:col>1</xdr:col>
      <xdr:colOff>4334565</xdr:colOff>
      <xdr:row>29</xdr:row>
      <xdr:rowOff>172554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5253935"/>
          <a:ext cx="5814115" cy="443119"/>
        </a:xfrm>
        <a:prstGeom prst="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4362174</xdr:colOff>
      <xdr:row>11</xdr:row>
      <xdr:rowOff>144945</xdr:rowOff>
    </xdr:from>
    <xdr:to>
      <xdr:col>7</xdr:col>
      <xdr:colOff>510761</xdr:colOff>
      <xdr:row>14</xdr:row>
      <xdr:rowOff>131141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841724" y="2240445"/>
          <a:ext cx="5952987" cy="557696"/>
        </a:xfrm>
        <a:prstGeom prst="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4342020</xdr:colOff>
      <xdr:row>25</xdr:row>
      <xdr:rowOff>145496</xdr:rowOff>
    </xdr:from>
    <xdr:to>
      <xdr:col>7</xdr:col>
      <xdr:colOff>490607</xdr:colOff>
      <xdr:row>27</xdr:row>
      <xdr:rowOff>48316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821570" y="4907996"/>
          <a:ext cx="5952987" cy="283820"/>
        </a:xfrm>
        <a:prstGeom prst="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52294</xdr:colOff>
      <xdr:row>4</xdr:row>
      <xdr:rowOff>52294</xdr:rowOff>
    </xdr:from>
    <xdr:to>
      <xdr:col>2</xdr:col>
      <xdr:colOff>463176</xdr:colOff>
      <xdr:row>20</xdr:row>
      <xdr:rowOff>148590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4" y="814294"/>
          <a:ext cx="6722782" cy="31442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-link.ngsk.sony.co.jp/D2955/&#24460;&#24037;&#31243;&#25237;&#20837;&#21069;&#30906;&#35469;&#20250;/WINDOWS/Temporary%20Internet%20Files/OLK50A2/&#12400;&#12425;&#12388;&#12365;&#26465;&#20214;&#35336;&#31639;_00121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iking.saccd.semicon.sony.co.jp\public\IMX016&#12539;017\IMX017\&#28204;&#23450;&#12539;&#32068;&#31435;\S&#25774;_C&#25774;\&#28204;&#23450;&#35201;&#27714;&#20181;&#27096;&#26360;\TS1&#29256;\IMX017CQE_&#12487;&#12496;&#12452;&#12473;&#22522;&#26412;&#27010;&#35201;&#35500;&#26126;&#26360;_Ver_2_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server\ip750job\PROGRA~1\Teradyne\IG-XL\bin\DataTool.xla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MA\&#28657;&#12385;&#12419;&#12435;&#20849;&#26377;\&#28657;&#12385;&#12419;&#12435;&#20849;&#26377;\Program%20Files\HITACHI_SEM\macro\Tren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psck-s00260\SCKFS\DOCUME~1\000012~1\LOCALS~1\Temp\asj58504tmp\work\Products\CIS(IMX060)\S&#25774;\OTP\My%20Documents\0LCD_Project\A2221F\No06_&#29289;&#29702;&#35373;&#35336;\&#31471;&#23376;&#65286;&#12493;&#12483;&#12488;&#24773;&#22577;\&#38651;&#28304;&#31995;&#32113;&#2225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psck-s00260\SCKFS\DOCUME~1\002020~1\LOCALS~1\Temp\asj18111tmp\&#12304;MDA&#12305;ISX006ES_3BB_S&#25774;&#35201;&#27714;&#20181;&#27096;&#26360;_&#31532;3.0&#29256;_10092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s.saccd.semicon.sony.co.jp/&#9733;Works/&#28204;&#23450;&#28310;&#20633;/S4650(IMX020TS)ProcessTEG&#28204;&#23450;&#20181;&#27096;&#26360;v0.5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s.saccd.semicon.sony.co.jp/home/0000125368/&#12479;&#12452;&#12503;&#21029;/017/IMX017&#28204;&#23450;&#35201;&#27714;&#20181;&#27096;&#26360;/IMX017CQE_&#12487;&#12496;&#12452;&#12473;&#22522;&#26412;&#27010;&#35201;&#35500;&#26126;&#26360;_Ver_2_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3.29.33.31\is&#31532;2&#37096;&#38272;\CIS&#29066;&#26412;&#38283;&#30330;&#37096;\CIS&#12487;&#12496;&#12452;&#12473;&#25216;&#34899;&#35506;\S4747\07&#36914;&#25431;\&#36914;&#25431;&#12510;&#12463;&#12525;\&#21513;&#30000;(&#30452;)&#25913;&#35330;&#20013;\&#12304;B-SMART_Cu&#12305;Lot&#36914;&#25431;&#19968;&#3523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3.24.92.9\lsi&#21830;&#21697;&#37096;&#38272;\Nakano\Layout95\&#65418;&#65439;&#65437;&#65409;&#65437;&#65400;&#65438;&#35036;&#2749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psck-s00260\sckfs\DOCUME~1\000012~1\LOCALS~1\Temp\asj58504tmp\work\Products\CIS(IMX060)\S&#25774;\OTP\Documents%20and%20Settings\0145207031\&#12487;&#12473;&#12463;&#12488;&#12483;&#12503;\iSoC&#38306;&#20418;\IMX034\SCHEDULE\IMX034_Schedule_200612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-link.ngsk.sony.co.jp/D2955/&#24460;&#24037;&#31243;&#25237;&#20837;&#21069;&#30906;&#35469;&#20250;/WINDOWS/Temporary%20Internet%20Files/OLK50A2/lh_tmp0/GS2&#25216;&#34899;&#12513;&#12514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cp1346\Matsunaga\LYNKS&#38306;&#36899;\CMOS2_PureLynks\inoto\CMOS2\KENNY\Zp91_buckup\layout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iking.saccd.semicon.sony.co.jp\public\IMX016&#12539;017\IMX017\&#28204;&#23450;&#12539;&#32068;&#31435;\S&#25774;_C&#25774;\TS1\&#28204;&#23450;&#35201;&#27714;&#20181;&#27096;&#26360;\IMX017CQE_&#12487;&#12496;&#12452;&#12473;&#22522;&#26412;&#27010;&#35201;&#35500;&#26126;&#26360;_Ver_2_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ezplus.pez.semicon.sony.co.jp/Nakano/Layout95/&#65418;&#65439;&#65437;&#65409;&#65437;&#65400;&#65438;&#35036;&#27491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3.29.33.31\is&#31532;2&#37096;&#38272;\CIS&#29066;&#26412;&#38283;&#30330;&#37096;\CIS&#12487;&#12496;&#12452;&#12473;&#25216;&#34899;&#35506;\S4747\07&#36914;&#25431;\&#12304;B-SMART_Cu&#12305;Lot&#36914;&#25431;&#19968;&#35239;&#3492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s.saccd.semicon.sony.co.jp/home/0000125368/&#12479;&#12452;&#12503;&#21029;/021/IMX017CQE_&#12487;&#12496;&#12452;&#12473;&#22522;&#26412;&#27010;&#35201;&#35500;&#26126;&#26360;_Ver_2_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q%20Work%20Expeditor%20AK15A%20&#12398;%20&#12527;&#12540;&#12463;&#12471;&#12540;&#12488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dev-006\&#12487;&#12496;&#12452;&#12473;&#20849;&#26377;\&#35430;&#20316;&#20418;&#20849;&#26377;&#65288;&#31649;&#29702;&#65306;&#19977;&#26681;&#65289;\&#12525;&#12483;&#12488;&#12501;&#12457;&#12525;&#12540;\&#28204;&#38263;&#12497;&#12479;&#12540;&#12531;&#19968;&#35239;\D2945(AF10A)\P1L&#32218;&#24133;&#28204;&#38263;&#12509;&#12452;&#12531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sp.semicon.sony.co.jp/Users/0020210008/Desktop/&#12479;&#12452;&#12503;&#21029;/IMX174/100_S&#25774;/200_S&#25774;2&#29256;/&#25774;&#20687;&#38917;&#30446;&#26908;&#35342;&#20013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00f\wideworkarea\work\Escher2\&#35373;&#35336;&#32773;&#36039;&#26009;\E2_Pin_Assign_d2240_pin_200311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cp0844\MY%20DOCUMENTS\inoto\CMOS2\KENNY\Zp91_buckup\layout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itadb03\cmos5\NT_common\CMOS3\oishi\CMOS3_HF_TEG\CMOS2DR95_rev.1.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5\udg\miyako\HS025DRver0.1.m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jij\userdata\My%20Documents\HFTEGTEGLIST\CMOS2DR95_rev.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10条件"/>
      <sheetName val="TS20低Vth短Lpoly条件"/>
      <sheetName val="ns"/>
      <sheetName val="ps"/>
      <sheetName val="デバイス"/>
      <sheetName val="デバイス2"/>
      <sheetName val="Sheet1"/>
      <sheetName val="Sheet2"/>
      <sheetName val="Sheet3"/>
      <sheetName val="Sheet4"/>
      <sheetName val="4因子2水準"/>
      <sheetName val="ばらつき条件計算_001218"/>
      <sheetName val="__"/>
      <sheetName val="___"/>
      <sheetName val="使用方法"/>
      <sheetName val="23M118735.01"/>
      <sheetName val="リスト（単価カテゴリー他）"/>
      <sheetName val="S256SQFP"/>
      <sheetName val="マクログローバル変数設定シート"/>
      <sheetName val="SMLisｔ"/>
      <sheetName val="Process Spec"/>
      <sheetName val="23M118735_01"/>
      <sheetName val="課題ばらし"/>
      <sheetName val="Top"/>
    </sheetNames>
    <sheetDataSet>
      <sheetData sheetId="0" refreshError="1">
        <row r="13">
          <cell r="D13">
            <v>1.1761363636363623E-14</v>
          </cell>
          <cell r="F13">
            <v>0.17001236332975814</v>
          </cell>
        </row>
        <row r="14">
          <cell r="D14">
            <v>1.0454545454545851E-13</v>
          </cell>
          <cell r="F14">
            <v>1.4990421455938681</v>
          </cell>
        </row>
        <row r="37">
          <cell r="D37">
            <v>1.154815573770484E-14</v>
          </cell>
          <cell r="F37">
            <v>0.10275623554890091</v>
          </cell>
        </row>
        <row r="38">
          <cell r="D38">
            <v>5.1860948477750906E-14</v>
          </cell>
          <cell r="F38">
            <v>0.51239191136732098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44">
          <cell r="E44">
            <v>548.13</v>
          </cell>
          <cell r="I44">
            <v>-6592.7</v>
          </cell>
          <cell r="N44">
            <v>5558.7</v>
          </cell>
        </row>
        <row r="45">
          <cell r="E45">
            <v>-315.86</v>
          </cell>
          <cell r="I45">
            <v>3741.8</v>
          </cell>
          <cell r="N45">
            <v>-3656.6</v>
          </cell>
        </row>
        <row r="46">
          <cell r="E46">
            <v>62.125</v>
          </cell>
          <cell r="I46">
            <v>-736.68</v>
          </cell>
          <cell r="N46">
            <v>781.5</v>
          </cell>
        </row>
        <row r="47">
          <cell r="E47">
            <v>-3.7584</v>
          </cell>
          <cell r="I47">
            <v>53.78</v>
          </cell>
          <cell r="N47">
            <v>-44.05</v>
          </cell>
        </row>
        <row r="48">
          <cell r="E48">
            <v>-3.5000000000000003E-2</v>
          </cell>
          <cell r="I48">
            <v>0.36</v>
          </cell>
          <cell r="N48">
            <v>-0.44385733157199458</v>
          </cell>
        </row>
        <row r="65">
          <cell r="E65">
            <v>85.873000000000005</v>
          </cell>
          <cell r="I65">
            <v>137.94999999999999</v>
          </cell>
          <cell r="N65">
            <v>8630</v>
          </cell>
        </row>
        <row r="66">
          <cell r="E66">
            <v>-79.128</v>
          </cell>
          <cell r="I66">
            <v>73.974999999999994</v>
          </cell>
          <cell r="N66">
            <v>-4687.1000000000004</v>
          </cell>
        </row>
        <row r="67">
          <cell r="E67">
            <v>22.146000000000001</v>
          </cell>
          <cell r="I67">
            <v>-53.737000000000002</v>
          </cell>
          <cell r="N67">
            <v>875.08</v>
          </cell>
        </row>
        <row r="68">
          <cell r="E68">
            <v>-1.5314000000000001</v>
          </cell>
          <cell r="I68">
            <v>7.7877000000000001</v>
          </cell>
          <cell r="N68">
            <v>-45.436999999999998</v>
          </cell>
        </row>
        <row r="69">
          <cell r="E69">
            <v>-2.5000000000000001E-2</v>
          </cell>
          <cell r="I69">
            <v>0.13800000000000001</v>
          </cell>
          <cell r="N69">
            <v>-0.29661758699161711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用ルール"/>
      <sheetName val="表紙"/>
      <sheetName val="改訂履歴【1】"/>
      <sheetName val="改訂履歴【2】"/>
      <sheetName val="目次【1】"/>
      <sheetName val="目次【2】"/>
      <sheetName val="設計構想"/>
      <sheetName val="マスタースケジュール"/>
      <sheetName val="PIN情報【1】"/>
      <sheetName val="PIN情報【2】"/>
      <sheetName val="PIN情報【3】"/>
      <sheetName val="PIN情報【4】"/>
      <sheetName val="PIN情報【5】"/>
      <sheetName val="BLOCK図【1】"/>
      <sheetName val="BLOCK図【2】"/>
      <sheetName val="パッケージPIN配置"/>
      <sheetName val="WAFER MAP"/>
      <sheetName val="入力信号AC特性"/>
      <sheetName val="タイミングチャート【1】"/>
      <sheetName val="タイミングチャート【2】"/>
      <sheetName val="タイミングチャート【3】"/>
      <sheetName val="タイミングチャート【4】"/>
      <sheetName val="タイミングチャート【5】"/>
      <sheetName val="タイミングチャート【6】"/>
      <sheetName val="タイミングチャート【7】"/>
      <sheetName val="タイミングチャート【8】"/>
      <sheetName val="シリアル通信仕様"/>
      <sheetName val="端子条件表【1】"/>
      <sheetName val="端子条件表【2】"/>
      <sheetName val="端子条件表【3】"/>
      <sheetName val="端子条件表【4】"/>
      <sheetName val="端子条件表【5】"/>
      <sheetName val="ZONE規格【1】"/>
      <sheetName val="ZONE規格【2】"/>
      <sheetName val="ZONE規格【3】"/>
      <sheetName val="ZONE規格【4】"/>
      <sheetName val="ZONE規格【5】"/>
      <sheetName val="ZONE規格【6】"/>
      <sheetName val="電圧条件表【1】"/>
      <sheetName val="電圧条件表【2】"/>
      <sheetName val="光源条件表"/>
      <sheetName val="測定項目一覧"/>
      <sheetName val="点欠陥スライス規格表【1】"/>
      <sheetName val="点欠陥スライス規格表【2】"/>
      <sheetName val="点欠陥スライス規格表【3】"/>
      <sheetName val="点欠陥スライス規格表【4】"/>
      <sheetName val="点欠陥スライス規格表【5】"/>
      <sheetName val="消費電流項目【1】"/>
      <sheetName val="消費電流項目【2】"/>
      <sheetName val="DC測定条件表"/>
      <sheetName val="フォーマット"/>
      <sheetName val="LIST"/>
      <sheetName val="master"/>
      <sheetName val="#REF"/>
      <sheetName val="データディクショナリ"/>
      <sheetName val="C BLOCK"/>
      <sheetName val="PAD"/>
      <sheetName val="リスト"/>
      <sheetName val="ﾜｰｸTB"/>
      <sheetName val="工程と作業"/>
      <sheetName val="Device Type"/>
      <sheetName val="ZSI項目"/>
      <sheetName val="IMX017CQE_デバイス基本概要説明書_Ver_2_4"/>
      <sheetName val="FAB별"/>
      <sheetName val="WAFER_MAP"/>
      <sheetName val="C_BLOCK"/>
      <sheetName val="Device_Type"/>
      <sheetName val="駆動仕様"/>
      <sheetName val="光源条件"/>
      <sheetName val="設定項目"/>
      <sheetName val="グラフ（転送）"/>
      <sheetName val="グラフ（転送_ディップ）"/>
      <sheetName val="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>
        <row r="4">
          <cell r="D4" t="str">
            <v>≦</v>
          </cell>
        </row>
        <row r="48">
          <cell r="B48" t="str">
            <v>WHITE</v>
          </cell>
        </row>
        <row r="49">
          <cell r="B49" t="str">
            <v>RED</v>
          </cell>
        </row>
        <row r="50">
          <cell r="B50" t="str">
            <v>GREEN</v>
          </cell>
        </row>
        <row r="51">
          <cell r="B51" t="str">
            <v>BLUE</v>
          </cell>
        </row>
        <row r="52">
          <cell r="B52" t="str">
            <v>CHART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  <sheetName val="設定画面"/>
      <sheetName val="ICX687"/>
      <sheetName val="master"/>
      <sheetName val="結果"/>
      <sheetName val="入出力ファイル情報"/>
      <sheetName val="換算"/>
      <sheetName val="DataTool"/>
      <sheetName val="Ball-端子名"/>
      <sheetName val="評価結果詳細_0918"/>
      <sheetName val="wf2_c26_FD加算_Ave."/>
      <sheetName val="wf3_c662_FD加算_Ave."/>
      <sheetName val="SHR vs SVR"/>
      <sheetName val="信頼性サマリ"/>
      <sheetName val="信頼性サマリ(3)"/>
      <sheetName val="10.06.03"/>
      <sheetName val="駆動モード ネーミングルール"/>
      <sheetName val="型TB"/>
      <sheetName val="課題ばらし"/>
      <sheetName val="IMX278 Qs Up"/>
      <sheetName val="工程色分類"/>
      <sheetName val="【Pipeline-pri】_0dB_HV"/>
      <sheetName val="【Pipeline-sec】_0dB_HV"/>
      <sheetName val="【Pipeline-pri】_0dB_LV"/>
      <sheetName val="【Pipeline-sec】_0dB_LV"/>
      <sheetName val="【Pipeline-pri】_18dB_HV"/>
      <sheetName val="【Pipeline-sec】_18dB_HV"/>
      <sheetName val="【Pipeline-pri】_18dB_LV"/>
      <sheetName val="【Pipeline-sec】_18dB_LV"/>
      <sheetName val="【Pipeline-pri】_0dB"/>
      <sheetName val="【Pipeline-sec】_0dB"/>
      <sheetName val="【Pipeline-pri】_0dB (2)"/>
      <sheetName val="【Pipeline-sec】_0dB (2)"/>
      <sheetName val="【Pipeline-pri】_18dB"/>
      <sheetName val="【Pipeline-sec】_18dB"/>
      <sheetName val="【Pipeline-pri】_18dB (2)"/>
      <sheetName val="【Pipeline-sec】_18dB (2)"/>
      <sheetName val="【Pipeline-sec】_18dB (3)"/>
      <sheetName val="【Pipeline-pri】_18dB (3)"/>
      <sheetName val="【Pipeline-pri】_18dB (4)"/>
      <sheetName val="【Pipeline-sec】_18dB (4)"/>
      <sheetName val="【Pipeline-pri】_18dB (5)"/>
      <sheetName val="【Pipeline-sec】_18dB (5)"/>
      <sheetName val="【Pipeline-pri】_0dB (3)"/>
      <sheetName val="【Pipeline-sec】_0dB (3)"/>
      <sheetName val="凡例リスト"/>
      <sheetName val="消さない"/>
      <sheetName val="マクログローバル変数設定シート"/>
      <sheetName val="選択肢"/>
      <sheetName val="プルダウンリスト"/>
      <sheetName val="LST59FData"/>
      <sheetName val="ネーミングルール"/>
      <sheetName val="Sheet8"/>
      <sheetName val="設計仕様一覧"/>
      <sheetName val="入力規制"/>
      <sheetName val="タイプ基礎情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Sheet"/>
      <sheetName val="GraphTemp"/>
      <sheetName val="Trend"/>
      <sheetName val="Sheet1"/>
      <sheetName val="LIST"/>
      <sheetName val="master"/>
      <sheetName val="Coordinate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源イメージ"/>
      <sheetName val="電源プラン(ボツ)"/>
      <sheetName val="Sheet7"/>
      <sheetName val="Sheet6"/>
      <sheetName val="logic_pin"/>
      <sheetName val="pinfile"/>
      <sheetName val="iosize"/>
      <sheetName val="iodef"/>
      <sheetName val="iodef (old)"/>
      <sheetName val="iodef (shrink)"/>
      <sheetName val="spacer"/>
      <sheetName val="Graph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SC604ALMKC500</v>
          </cell>
          <cell r="B1">
            <v>190000</v>
          </cell>
          <cell r="C1">
            <v>190000</v>
          </cell>
        </row>
        <row r="2">
          <cell r="A2" t="str">
            <v>SC604IARXHV500</v>
          </cell>
          <cell r="B2">
            <v>40050</v>
          </cell>
          <cell r="C2">
            <v>238000</v>
          </cell>
        </row>
        <row r="3">
          <cell r="A3" t="str">
            <v>SC604OARXHV500</v>
          </cell>
          <cell r="B3">
            <v>40050</v>
          </cell>
          <cell r="C3">
            <v>238000</v>
          </cell>
        </row>
        <row r="4">
          <cell r="A4" t="str">
            <v>SC604PADMMHV500</v>
          </cell>
          <cell r="B4">
            <v>40050</v>
          </cell>
          <cell r="C4">
            <v>83000</v>
          </cell>
        </row>
        <row r="5">
          <cell r="A5" t="str">
            <v>SC604WCTWAHV500</v>
          </cell>
          <cell r="B5">
            <v>321000</v>
          </cell>
          <cell r="C5">
            <v>321000</v>
          </cell>
        </row>
        <row r="6">
          <cell r="A6" t="str">
            <v>SC604WCTWBHV500</v>
          </cell>
          <cell r="B6">
            <v>321000</v>
          </cell>
          <cell r="C6">
            <v>321000</v>
          </cell>
        </row>
        <row r="7">
          <cell r="A7" t="str">
            <v>SC604WCTWCHV500</v>
          </cell>
          <cell r="B7">
            <v>321000</v>
          </cell>
          <cell r="C7">
            <v>321000</v>
          </cell>
        </row>
        <row r="8">
          <cell r="A8" t="str">
            <v>SC604WCTWDHV500</v>
          </cell>
          <cell r="B8">
            <v>321000</v>
          </cell>
          <cell r="C8">
            <v>321000</v>
          </cell>
        </row>
        <row r="9">
          <cell r="A9" t="str">
            <v>SC604WGHV500</v>
          </cell>
          <cell r="B9">
            <v>40050</v>
          </cell>
          <cell r="C9">
            <v>238000</v>
          </cell>
        </row>
        <row r="10">
          <cell r="A10" t="str">
            <v>SC604WPAHV500</v>
          </cell>
          <cell r="B10">
            <v>40050</v>
          </cell>
          <cell r="C10">
            <v>238000</v>
          </cell>
        </row>
        <row r="11">
          <cell r="A11" t="str">
            <v>SC604WPHV500</v>
          </cell>
          <cell r="B11">
            <v>40050</v>
          </cell>
          <cell r="C11">
            <v>238000</v>
          </cell>
        </row>
        <row r="12">
          <cell r="A12" t="str">
            <v>SC604WSFAHV500</v>
          </cell>
          <cell r="B12">
            <v>40050</v>
          </cell>
          <cell r="C12">
            <v>238000</v>
          </cell>
        </row>
        <row r="13">
          <cell r="A13" t="str">
            <v>SC604WSFSHV500</v>
          </cell>
          <cell r="B13">
            <v>40050</v>
          </cell>
          <cell r="C13">
            <v>238000</v>
          </cell>
        </row>
        <row r="14">
          <cell r="A14" t="str">
            <v>SC604WSNTHV500</v>
          </cell>
          <cell r="B14">
            <v>40050</v>
          </cell>
          <cell r="C14">
            <v>238000</v>
          </cell>
        </row>
        <row r="15">
          <cell r="A15" t="str">
            <v>SC604WSSHV500</v>
          </cell>
          <cell r="B15">
            <v>40050</v>
          </cell>
          <cell r="C15">
            <v>238000</v>
          </cell>
        </row>
        <row r="16">
          <cell r="A16" t="str">
            <v>SC604IARXHVS500</v>
          </cell>
          <cell r="B16">
            <v>40050</v>
          </cell>
          <cell r="C16">
            <v>115000</v>
          </cell>
        </row>
        <row r="17">
          <cell r="A17" t="str">
            <v>SC604OARXHVS500</v>
          </cell>
          <cell r="B17">
            <v>40050</v>
          </cell>
          <cell r="C17">
            <v>115000</v>
          </cell>
        </row>
        <row r="18">
          <cell r="A18" t="str">
            <v>SC604WCTWAHVS500</v>
          </cell>
          <cell r="B18">
            <v>198000</v>
          </cell>
          <cell r="C18">
            <v>198000</v>
          </cell>
        </row>
        <row r="19">
          <cell r="A19" t="str">
            <v>SC604WCTWBHVS500</v>
          </cell>
          <cell r="B19">
            <v>198000</v>
          </cell>
          <cell r="C19">
            <v>198000</v>
          </cell>
        </row>
        <row r="20">
          <cell r="A20" t="str">
            <v>SC604WCTWCHVS500</v>
          </cell>
          <cell r="B20">
            <v>198000</v>
          </cell>
          <cell r="C20">
            <v>198000</v>
          </cell>
        </row>
        <row r="21">
          <cell r="A21" t="str">
            <v>SC604WCTWDHVS500</v>
          </cell>
          <cell r="B21">
            <v>198000</v>
          </cell>
          <cell r="C21">
            <v>198000</v>
          </cell>
        </row>
        <row r="22">
          <cell r="A22" t="str">
            <v>SC604WGHVS500</v>
          </cell>
          <cell r="B22">
            <v>40050</v>
          </cell>
          <cell r="C22">
            <v>115000</v>
          </cell>
        </row>
        <row r="23">
          <cell r="A23" t="str">
            <v>SC604WPAHVS500</v>
          </cell>
          <cell r="B23">
            <v>40050</v>
          </cell>
          <cell r="C23">
            <v>115000</v>
          </cell>
        </row>
        <row r="24">
          <cell r="A24" t="str">
            <v>SC604WPHVS500</v>
          </cell>
          <cell r="B24">
            <v>40050</v>
          </cell>
          <cell r="C24">
            <v>115000</v>
          </cell>
        </row>
        <row r="25">
          <cell r="A25" t="str">
            <v>SC604WSFANHVS500</v>
          </cell>
          <cell r="B25">
            <v>40050</v>
          </cell>
          <cell r="C25">
            <v>115000</v>
          </cell>
        </row>
        <row r="26">
          <cell r="A26" t="str">
            <v>SC604WSFAPHVS500</v>
          </cell>
          <cell r="B26">
            <v>40050</v>
          </cell>
          <cell r="C26">
            <v>115000</v>
          </cell>
        </row>
        <row r="27">
          <cell r="A27" t="str">
            <v>SC604WSFSNHVS500</v>
          </cell>
          <cell r="B27">
            <v>40050</v>
          </cell>
          <cell r="C27">
            <v>115000</v>
          </cell>
        </row>
        <row r="28">
          <cell r="A28" t="str">
            <v>SC604WSNTHVS500</v>
          </cell>
          <cell r="B28">
            <v>40050</v>
          </cell>
          <cell r="C28">
            <v>115000</v>
          </cell>
        </row>
        <row r="29">
          <cell r="A29" t="str">
            <v>SC604WSSHVS500</v>
          </cell>
          <cell r="B29">
            <v>40050</v>
          </cell>
          <cell r="C29">
            <v>115000</v>
          </cell>
        </row>
        <row r="30">
          <cell r="A30" t="str">
            <v>SC604GCNXQ500</v>
          </cell>
          <cell r="B30">
            <v>90000</v>
          </cell>
          <cell r="C30">
            <v>67000</v>
          </cell>
        </row>
        <row r="31">
          <cell r="A31" t="str">
            <v>SC604HCBXQ500</v>
          </cell>
          <cell r="B31">
            <v>90000</v>
          </cell>
          <cell r="C31">
            <v>67000</v>
          </cell>
        </row>
        <row r="32">
          <cell r="A32" t="str">
            <v>SC604HCNGQ500</v>
          </cell>
          <cell r="B32">
            <v>90000</v>
          </cell>
          <cell r="C32">
            <v>67000</v>
          </cell>
        </row>
        <row r="33">
          <cell r="A33" t="str">
            <v>SC604HCNXQ500</v>
          </cell>
          <cell r="B33">
            <v>90000</v>
          </cell>
          <cell r="C33">
            <v>67000</v>
          </cell>
        </row>
        <row r="34">
          <cell r="A34" t="str">
            <v>SC604HCSXQ500</v>
          </cell>
          <cell r="B34">
            <v>90000</v>
          </cell>
          <cell r="C34">
            <v>67000</v>
          </cell>
        </row>
        <row r="35">
          <cell r="A35" t="str">
            <v>SC604IANXQ500</v>
          </cell>
          <cell r="B35">
            <v>90000</v>
          </cell>
          <cell r="C35">
            <v>67000</v>
          </cell>
        </row>
        <row r="36">
          <cell r="A36" t="str">
            <v>SC604ICNXQ500</v>
          </cell>
          <cell r="B36">
            <v>90000</v>
          </cell>
          <cell r="C36">
            <v>67000</v>
          </cell>
        </row>
        <row r="37">
          <cell r="A37" t="str">
            <v>SC604ISNXQ500</v>
          </cell>
          <cell r="B37">
            <v>90000</v>
          </cell>
          <cell r="C37">
            <v>67000</v>
          </cell>
        </row>
        <row r="38">
          <cell r="A38" t="str">
            <v>SC604MSPW4C500</v>
          </cell>
          <cell r="B38">
            <v>90000</v>
          </cell>
          <cell r="C38">
            <v>89500</v>
          </cell>
        </row>
        <row r="39">
          <cell r="A39" t="str">
            <v>SC604OANXQ500</v>
          </cell>
          <cell r="B39">
            <v>90000</v>
          </cell>
          <cell r="C39">
            <v>67000</v>
          </cell>
        </row>
        <row r="40">
          <cell r="A40" t="str">
            <v>SC604ONBXQ500</v>
          </cell>
          <cell r="B40">
            <v>90000</v>
          </cell>
          <cell r="C40">
            <v>67000</v>
          </cell>
        </row>
        <row r="41">
          <cell r="A41" t="str">
            <v>SC604ONNXQ500</v>
          </cell>
          <cell r="B41">
            <v>90000</v>
          </cell>
          <cell r="C41">
            <v>67000</v>
          </cell>
        </row>
        <row r="42">
          <cell r="A42" t="str">
            <v>SC604ONSXQ500</v>
          </cell>
          <cell r="B42">
            <v>90000</v>
          </cell>
          <cell r="C42">
            <v>67000</v>
          </cell>
        </row>
        <row r="43">
          <cell r="A43" t="str">
            <v>SC604OTNXQ500</v>
          </cell>
          <cell r="B43">
            <v>90000</v>
          </cell>
          <cell r="C43">
            <v>67000</v>
          </cell>
        </row>
        <row r="44">
          <cell r="A44" t="str">
            <v>SC604UCNXQ500</v>
          </cell>
          <cell r="B44">
            <v>90000</v>
          </cell>
          <cell r="C44">
            <v>67000</v>
          </cell>
        </row>
        <row r="45">
          <cell r="A45" t="str">
            <v>SC604WG00Q500</v>
          </cell>
          <cell r="B45">
            <v>90000</v>
          </cell>
          <cell r="C45">
            <v>67000</v>
          </cell>
        </row>
        <row r="46">
          <cell r="A46" t="str">
            <v>SC604WGBXQ500</v>
          </cell>
          <cell r="B46">
            <v>90000</v>
          </cell>
          <cell r="C46">
            <v>67000</v>
          </cell>
        </row>
        <row r="47">
          <cell r="A47" t="str">
            <v>SC604WP00Q500</v>
          </cell>
          <cell r="B47">
            <v>90000</v>
          </cell>
          <cell r="C47">
            <v>67000</v>
          </cell>
        </row>
        <row r="48">
          <cell r="A48" t="str">
            <v>SC604WPBXQ500</v>
          </cell>
          <cell r="B48">
            <v>90000</v>
          </cell>
          <cell r="C48">
            <v>67000</v>
          </cell>
        </row>
        <row r="49">
          <cell r="A49" t="str">
            <v>SC604WS00500</v>
          </cell>
          <cell r="B49">
            <v>50</v>
          </cell>
          <cell r="C49">
            <v>67000</v>
          </cell>
        </row>
        <row r="50">
          <cell r="A50" t="str">
            <v>SC604WS01500</v>
          </cell>
          <cell r="B50">
            <v>1000</v>
          </cell>
          <cell r="C50">
            <v>67000</v>
          </cell>
        </row>
        <row r="51">
          <cell r="A51" t="str">
            <v>SC604WS01BDC500</v>
          </cell>
          <cell r="B51">
            <v>90000</v>
          </cell>
          <cell r="C51">
            <v>67000</v>
          </cell>
        </row>
        <row r="52">
          <cell r="A52" t="str">
            <v>SC604WS05500</v>
          </cell>
          <cell r="B52">
            <v>5000</v>
          </cell>
          <cell r="C52">
            <v>67000</v>
          </cell>
        </row>
        <row r="53">
          <cell r="A53" t="str">
            <v>SC604WS10500</v>
          </cell>
          <cell r="B53">
            <v>10000</v>
          </cell>
          <cell r="C53">
            <v>67000</v>
          </cell>
        </row>
        <row r="54">
          <cell r="A54" t="str">
            <v>SC604WS30500</v>
          </cell>
          <cell r="B54">
            <v>30000</v>
          </cell>
          <cell r="C54">
            <v>67000</v>
          </cell>
        </row>
        <row r="55">
          <cell r="A55" t="str">
            <v>SC604WS1X500</v>
          </cell>
          <cell r="B55">
            <v>10000</v>
          </cell>
          <cell r="C55">
            <v>67000</v>
          </cell>
        </row>
        <row r="56">
          <cell r="A56" t="str">
            <v>SC604WSSBHV500</v>
          </cell>
          <cell r="B56">
            <v>40050</v>
          </cell>
          <cell r="C56">
            <v>23800</v>
          </cell>
        </row>
        <row r="57">
          <cell r="A57" t="str">
            <v>SC604WSWBHV500</v>
          </cell>
          <cell r="B57">
            <v>40050</v>
          </cell>
          <cell r="C57">
            <v>23800</v>
          </cell>
        </row>
        <row r="58">
          <cell r="A58" t="str">
            <v>ALMKC500</v>
          </cell>
          <cell r="B58">
            <v>190000</v>
          </cell>
          <cell r="C58">
            <v>190000</v>
          </cell>
        </row>
        <row r="59">
          <cell r="A59" t="str">
            <v>IARXHV500</v>
          </cell>
          <cell r="B59">
            <v>40050</v>
          </cell>
          <cell r="C59">
            <v>238000</v>
          </cell>
        </row>
        <row r="60">
          <cell r="A60" t="str">
            <v>OARXHV500</v>
          </cell>
          <cell r="B60">
            <v>40050</v>
          </cell>
          <cell r="C60">
            <v>238000</v>
          </cell>
        </row>
        <row r="61">
          <cell r="A61" t="str">
            <v>PADMMHV500</v>
          </cell>
          <cell r="B61">
            <v>40050</v>
          </cell>
          <cell r="C61">
            <v>83000</v>
          </cell>
        </row>
        <row r="62">
          <cell r="A62" t="str">
            <v>WCTWAHV500</v>
          </cell>
          <cell r="B62">
            <v>321000</v>
          </cell>
          <cell r="C62">
            <v>321000</v>
          </cell>
        </row>
        <row r="63">
          <cell r="A63" t="str">
            <v>WCTWBHV500</v>
          </cell>
          <cell r="B63">
            <v>321000</v>
          </cell>
          <cell r="C63">
            <v>321000</v>
          </cell>
        </row>
        <row r="64">
          <cell r="A64" t="str">
            <v>WCTWCHV500</v>
          </cell>
          <cell r="B64">
            <v>321000</v>
          </cell>
          <cell r="C64">
            <v>321000</v>
          </cell>
        </row>
        <row r="65">
          <cell r="A65" t="str">
            <v>WCTWDHV500</v>
          </cell>
          <cell r="B65">
            <v>321000</v>
          </cell>
          <cell r="C65">
            <v>321000</v>
          </cell>
        </row>
        <row r="66">
          <cell r="A66" t="str">
            <v>WGHV500</v>
          </cell>
          <cell r="B66">
            <v>40050</v>
          </cell>
          <cell r="C66">
            <v>238000</v>
          </cell>
        </row>
        <row r="67">
          <cell r="A67" t="str">
            <v>WPAHV500</v>
          </cell>
          <cell r="B67">
            <v>40050</v>
          </cell>
          <cell r="C67">
            <v>238000</v>
          </cell>
        </row>
        <row r="68">
          <cell r="A68" t="str">
            <v>WPHV500</v>
          </cell>
          <cell r="B68">
            <v>40050</v>
          </cell>
          <cell r="C68">
            <v>238000</v>
          </cell>
        </row>
        <row r="69">
          <cell r="A69" t="str">
            <v>WSFAHV500</v>
          </cell>
          <cell r="B69">
            <v>40050</v>
          </cell>
          <cell r="C69">
            <v>238000</v>
          </cell>
        </row>
        <row r="70">
          <cell r="A70" t="str">
            <v>WSFSHV500</v>
          </cell>
          <cell r="B70">
            <v>40050</v>
          </cell>
          <cell r="C70">
            <v>238000</v>
          </cell>
        </row>
        <row r="71">
          <cell r="A71" t="str">
            <v>WSNTHV500</v>
          </cell>
          <cell r="B71">
            <v>40050</v>
          </cell>
          <cell r="C71">
            <v>238000</v>
          </cell>
        </row>
        <row r="72">
          <cell r="A72" t="str">
            <v>WSSHV500</v>
          </cell>
          <cell r="B72">
            <v>40050</v>
          </cell>
          <cell r="C72">
            <v>238000</v>
          </cell>
        </row>
        <row r="73">
          <cell r="A73" t="str">
            <v>IARXHVS500</v>
          </cell>
          <cell r="B73">
            <v>40050</v>
          </cell>
          <cell r="C73">
            <v>115000</v>
          </cell>
        </row>
        <row r="74">
          <cell r="A74" t="str">
            <v>OARXHVS500</v>
          </cell>
          <cell r="B74">
            <v>40050</v>
          </cell>
          <cell r="C74">
            <v>115000</v>
          </cell>
        </row>
        <row r="75">
          <cell r="A75" t="str">
            <v>WCTWAHVS500</v>
          </cell>
          <cell r="B75">
            <v>198000</v>
          </cell>
          <cell r="C75">
            <v>198000</v>
          </cell>
        </row>
        <row r="76">
          <cell r="A76" t="str">
            <v>WCTWBHVS500</v>
          </cell>
          <cell r="B76">
            <v>198000</v>
          </cell>
          <cell r="C76">
            <v>198000</v>
          </cell>
        </row>
        <row r="77">
          <cell r="A77" t="str">
            <v>WCTWCHVS500</v>
          </cell>
          <cell r="B77">
            <v>198000</v>
          </cell>
          <cell r="C77">
            <v>198000</v>
          </cell>
        </row>
        <row r="78">
          <cell r="A78" t="str">
            <v>WCTWDHVS500</v>
          </cell>
          <cell r="B78">
            <v>198000</v>
          </cell>
          <cell r="C78">
            <v>198000</v>
          </cell>
        </row>
        <row r="79">
          <cell r="A79" t="str">
            <v>WGHVS500</v>
          </cell>
          <cell r="B79">
            <v>40050</v>
          </cell>
          <cell r="C79">
            <v>115000</v>
          </cell>
        </row>
        <row r="80">
          <cell r="A80" t="str">
            <v>WPAHVS500</v>
          </cell>
          <cell r="B80">
            <v>40050</v>
          </cell>
          <cell r="C80">
            <v>115000</v>
          </cell>
        </row>
        <row r="81">
          <cell r="A81" t="str">
            <v>WPHVS500</v>
          </cell>
          <cell r="B81">
            <v>40050</v>
          </cell>
          <cell r="C81">
            <v>115000</v>
          </cell>
        </row>
        <row r="82">
          <cell r="A82" t="str">
            <v>WSFANHVS500</v>
          </cell>
          <cell r="B82">
            <v>40050</v>
          </cell>
          <cell r="C82">
            <v>115000</v>
          </cell>
        </row>
        <row r="83">
          <cell r="A83" t="str">
            <v>WSFAPHVS500</v>
          </cell>
          <cell r="B83">
            <v>40050</v>
          </cell>
          <cell r="C83">
            <v>115000</v>
          </cell>
        </row>
        <row r="84">
          <cell r="A84" t="str">
            <v>WSFSNHVS500</v>
          </cell>
          <cell r="B84">
            <v>40050</v>
          </cell>
          <cell r="C84">
            <v>115000</v>
          </cell>
        </row>
        <row r="85">
          <cell r="A85" t="str">
            <v>WSNTHVS500</v>
          </cell>
          <cell r="B85">
            <v>40050</v>
          </cell>
          <cell r="C85">
            <v>115000</v>
          </cell>
        </row>
        <row r="86">
          <cell r="A86" t="str">
            <v>WSSHVS500</v>
          </cell>
          <cell r="B86">
            <v>40050</v>
          </cell>
          <cell r="C86">
            <v>115000</v>
          </cell>
        </row>
        <row r="87">
          <cell r="A87" t="str">
            <v>GCNXQ500</v>
          </cell>
          <cell r="B87">
            <v>90000</v>
          </cell>
          <cell r="C87">
            <v>67000</v>
          </cell>
        </row>
        <row r="88">
          <cell r="A88" t="str">
            <v>HCBXQ500</v>
          </cell>
          <cell r="B88">
            <v>90000</v>
          </cell>
          <cell r="C88">
            <v>67000</v>
          </cell>
        </row>
        <row r="89">
          <cell r="A89" t="str">
            <v>HCNGQ500</v>
          </cell>
          <cell r="B89">
            <v>90000</v>
          </cell>
          <cell r="C89">
            <v>67000</v>
          </cell>
        </row>
        <row r="90">
          <cell r="A90" t="str">
            <v>HCNXQ500</v>
          </cell>
          <cell r="B90">
            <v>90000</v>
          </cell>
          <cell r="C90">
            <v>67000</v>
          </cell>
        </row>
        <row r="91">
          <cell r="A91" t="str">
            <v>HCSXQ500</v>
          </cell>
          <cell r="B91">
            <v>90000</v>
          </cell>
          <cell r="C91">
            <v>67000</v>
          </cell>
        </row>
        <row r="92">
          <cell r="A92" t="str">
            <v>IANXQ500</v>
          </cell>
          <cell r="B92">
            <v>90000</v>
          </cell>
          <cell r="C92">
            <v>67000</v>
          </cell>
        </row>
        <row r="93">
          <cell r="A93" t="str">
            <v>ICNXQ500</v>
          </cell>
          <cell r="B93">
            <v>90000</v>
          </cell>
          <cell r="C93">
            <v>67000</v>
          </cell>
        </row>
        <row r="94">
          <cell r="A94" t="str">
            <v>ISNXQ500</v>
          </cell>
          <cell r="B94">
            <v>90000</v>
          </cell>
          <cell r="C94">
            <v>67000</v>
          </cell>
        </row>
        <row r="95">
          <cell r="A95" t="str">
            <v>MSPW4C500</v>
          </cell>
          <cell r="B95">
            <v>90000</v>
          </cell>
          <cell r="C95">
            <v>89500</v>
          </cell>
        </row>
        <row r="96">
          <cell r="A96" t="str">
            <v>OANXQ500</v>
          </cell>
          <cell r="B96">
            <v>90000</v>
          </cell>
          <cell r="C96">
            <v>67000</v>
          </cell>
        </row>
        <row r="97">
          <cell r="A97" t="str">
            <v>ONBXQ500</v>
          </cell>
          <cell r="B97">
            <v>90000</v>
          </cell>
          <cell r="C97">
            <v>67000</v>
          </cell>
        </row>
        <row r="98">
          <cell r="A98" t="str">
            <v>ONNXQ500</v>
          </cell>
          <cell r="B98">
            <v>90000</v>
          </cell>
          <cell r="C98">
            <v>67000</v>
          </cell>
        </row>
        <row r="99">
          <cell r="A99" t="str">
            <v>ONSXQ500</v>
          </cell>
          <cell r="B99">
            <v>90000</v>
          </cell>
          <cell r="C99">
            <v>67000</v>
          </cell>
        </row>
        <row r="100">
          <cell r="A100" t="str">
            <v>OTNXQ500</v>
          </cell>
          <cell r="B100">
            <v>90000</v>
          </cell>
          <cell r="C100">
            <v>67000</v>
          </cell>
        </row>
        <row r="101">
          <cell r="A101" t="str">
            <v>UCNXQ500</v>
          </cell>
          <cell r="B101">
            <v>90000</v>
          </cell>
          <cell r="C101">
            <v>67000</v>
          </cell>
        </row>
        <row r="102">
          <cell r="A102" t="str">
            <v>WG00Q500</v>
          </cell>
          <cell r="B102">
            <v>90000</v>
          </cell>
          <cell r="C102">
            <v>67000</v>
          </cell>
        </row>
        <row r="103">
          <cell r="A103" t="str">
            <v>WGBXQ500</v>
          </cell>
          <cell r="B103">
            <v>90000</v>
          </cell>
          <cell r="C103">
            <v>67000</v>
          </cell>
        </row>
        <row r="104">
          <cell r="A104" t="str">
            <v>WP00Q500</v>
          </cell>
          <cell r="B104">
            <v>90000</v>
          </cell>
          <cell r="C104">
            <v>67000</v>
          </cell>
        </row>
        <row r="105">
          <cell r="A105" t="str">
            <v>WPBXQ500</v>
          </cell>
          <cell r="B105">
            <v>90000</v>
          </cell>
          <cell r="C105">
            <v>67000</v>
          </cell>
        </row>
        <row r="106">
          <cell r="A106" t="str">
            <v>WS00500</v>
          </cell>
          <cell r="B106">
            <v>50</v>
          </cell>
          <cell r="C106">
            <v>67000</v>
          </cell>
        </row>
        <row r="107">
          <cell r="A107" t="str">
            <v>WS01500</v>
          </cell>
          <cell r="B107">
            <v>1000</v>
          </cell>
          <cell r="C107">
            <v>67000</v>
          </cell>
        </row>
        <row r="108">
          <cell r="A108" t="str">
            <v>WS01BDC500</v>
          </cell>
          <cell r="B108">
            <v>90000</v>
          </cell>
          <cell r="C108">
            <v>67000</v>
          </cell>
        </row>
        <row r="109">
          <cell r="A109" t="str">
            <v>WS05500</v>
          </cell>
          <cell r="B109">
            <v>5000</v>
          </cell>
          <cell r="C109">
            <v>67000</v>
          </cell>
        </row>
        <row r="110">
          <cell r="A110" t="str">
            <v>WS10500</v>
          </cell>
          <cell r="B110">
            <v>10000</v>
          </cell>
          <cell r="C110">
            <v>67000</v>
          </cell>
        </row>
        <row r="111">
          <cell r="A111" t="str">
            <v>WS30500</v>
          </cell>
          <cell r="B111">
            <v>30000</v>
          </cell>
          <cell r="C111">
            <v>67000</v>
          </cell>
        </row>
        <row r="112">
          <cell r="A112" t="str">
            <v>WS1X500</v>
          </cell>
          <cell r="B112">
            <v>10000</v>
          </cell>
          <cell r="C112">
            <v>67000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CheckList"/>
      <sheetName val="撮像測定概要"/>
      <sheetName val="Wafer Map"/>
      <sheetName val="Shot Map"/>
      <sheetName val="フロアプラン"/>
      <sheetName val="端子座標"/>
      <sheetName val="pinサマリ"/>
      <sheetName val="推奨回路例"/>
      <sheetName val="pin早見表"/>
      <sheetName val="PKG情報(端子配置)"/>
      <sheetName val="PKG情報(端子リスト)"/>
      <sheetName val="動作モード"/>
      <sheetName val="電源投入シーケンス"/>
      <sheetName val="水平・垂直タイミング"/>
      <sheetName val="AC特性"/>
      <sheetName val="CIS単体モード出力波形"/>
      <sheetName val="Zone図"/>
      <sheetName val="Zone図（太陽黒点・Gainエラー）"/>
      <sheetName val="光源条件"/>
      <sheetName val="ﾚﾝｽﾞ入射角とS撮瞳距離"/>
      <sheetName val="電源電圧(Multi)"/>
      <sheetName val="駆動仕様"/>
      <sheetName val="LSB変換"/>
      <sheetName val="HLD99X仕様"/>
      <sheetName val="パタンリスト"/>
      <sheetName val="BIN一覧"/>
      <sheetName val="DCコンタクト"/>
      <sheetName val="DC特性(Multi)"/>
      <sheetName val="規格(電流系_Multi)"/>
      <sheetName val="EFUSE_SRD"/>
      <sheetName val="DFT(Multi)"/>
      <sheetName val="規格(LOGIC,AFE)"/>
      <sheetName val="規格(内部電圧)"/>
      <sheetName val="規格(OF,DK)"/>
      <sheetName val="規格(HL,OPB光透過)"/>
      <sheetName val="規格(上層)"/>
      <sheetName val="規格(SCR）"/>
      <sheetName val="規格(AFE時短)"/>
      <sheetName val="EFUSE_CID"/>
      <sheetName val="規格(白点ｺﾌﾞ)"/>
      <sheetName val="規格(TGOFF)"/>
      <sheetName val="規格(ﾏｰｼﾞﾝ) "/>
      <sheetName val="白コブ,TGOFF測定時の注意点"/>
      <sheetName val="-"/>
      <sheetName val="IP750低温 DCコンタクト"/>
      <sheetName val="IP750低温 SRAM, ROM試験"/>
      <sheetName val="HL3低温 DCコンタクト"/>
      <sheetName val="HL3低温 SRAM, ROM試験"/>
      <sheetName val="ios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8">
          <cell r="C8" t="str">
            <v>HLX20</v>
          </cell>
        </row>
        <row r="9">
          <cell r="C9" t="str">
            <v>HL</v>
          </cell>
        </row>
        <row r="10">
          <cell r="C10" t="str">
            <v>LCR</v>
          </cell>
        </row>
        <row r="11">
          <cell r="C11" t="str">
            <v>LCB</v>
          </cell>
        </row>
        <row r="12">
          <cell r="C12" t="str">
            <v>LCG</v>
          </cell>
        </row>
        <row r="13">
          <cell r="C13" t="str">
            <v>DARK</v>
          </cell>
        </row>
        <row r="14">
          <cell r="C14" t="str">
            <v>MURA</v>
          </cell>
        </row>
        <row r="15">
          <cell r="C15" t="str">
            <v>HLX1000</v>
          </cell>
        </row>
        <row r="16">
          <cell r="C16" t="str">
            <v>SHHL</v>
          </cell>
        </row>
        <row r="17">
          <cell r="C17" t="str">
            <v>LAG1H</v>
          </cell>
        </row>
        <row r="18">
          <cell r="C18" t="str">
            <v>QSBR</v>
          </cell>
        </row>
        <row r="19">
          <cell r="C19" t="str">
            <v>LL</v>
          </cell>
        </row>
        <row r="20">
          <cell r="C20" t="str">
            <v>FLMURA</v>
          </cell>
        </row>
        <row r="21">
          <cell r="C21" t="str">
            <v>SHHLX1_4</v>
          </cell>
        </row>
      </sheetData>
      <sheetData sheetId="21" refreshError="1"/>
      <sheetData sheetId="22" refreshError="1"/>
      <sheetData sheetId="23" refreshError="1">
        <row r="11">
          <cell r="C11" t="str">
            <v>IO_LFIX</v>
          </cell>
        </row>
        <row r="12">
          <cell r="C12" t="str">
            <v>IO_HFIX</v>
          </cell>
        </row>
        <row r="13">
          <cell r="C13" t="str">
            <v>IOZ</v>
          </cell>
        </row>
        <row r="15">
          <cell r="C15" t="str">
            <v>SCR</v>
          </cell>
        </row>
        <row r="16">
          <cell r="C16" t="str">
            <v>STB</v>
          </cell>
        </row>
        <row r="17">
          <cell r="C17" t="str">
            <v>CUR</v>
          </cell>
        </row>
        <row r="18">
          <cell r="C18" t="str">
            <v>1_2VBIN_1_2HLP_CUR</v>
          </cell>
        </row>
        <row r="19">
          <cell r="C19" t="str">
            <v>1_2VCBIN_CUR</v>
          </cell>
        </row>
        <row r="21">
          <cell r="C21" t="str">
            <v>VRS1</v>
          </cell>
        </row>
        <row r="22">
          <cell r="C22" t="str">
            <v>VRS2</v>
          </cell>
        </row>
        <row r="23">
          <cell r="C23" t="str">
            <v>VRS3</v>
          </cell>
        </row>
        <row r="24">
          <cell r="C24" t="str">
            <v>VRS4</v>
          </cell>
        </row>
        <row r="25">
          <cell r="C25" t="str">
            <v>VRS5</v>
          </cell>
        </row>
        <row r="26">
          <cell r="C26" t="str">
            <v>VRS6</v>
          </cell>
        </row>
        <row r="27">
          <cell r="C27" t="str">
            <v>VRS7</v>
          </cell>
        </row>
        <row r="28">
          <cell r="C28" t="str">
            <v>VRS8</v>
          </cell>
        </row>
        <row r="29">
          <cell r="C29" t="str">
            <v>VRSS</v>
          </cell>
        </row>
        <row r="31">
          <cell r="C31" t="str">
            <v>IBIAS</v>
          </cell>
        </row>
        <row r="32">
          <cell r="C32" t="str">
            <v>VBGR</v>
          </cell>
        </row>
        <row r="33">
          <cell r="C33" t="str">
            <v>VBIAS</v>
          </cell>
        </row>
        <row r="34">
          <cell r="C34" t="str">
            <v>VSUN</v>
          </cell>
        </row>
        <row r="41">
          <cell r="C41" t="str">
            <v>LVDS2CH_LFIX</v>
          </cell>
        </row>
        <row r="42">
          <cell r="C42" t="str">
            <v>LVDS2CH_HFIX</v>
          </cell>
        </row>
        <row r="51">
          <cell r="C51" t="str">
            <v>ALL_ST1F_0DB</v>
          </cell>
        </row>
        <row r="52">
          <cell r="C52" t="str">
            <v>ALL_ST1F_0DB_DACX2_SUNOFF</v>
          </cell>
        </row>
        <row r="53">
          <cell r="C53" t="str">
            <v>ALL_ST1F_0DB_DACX2</v>
          </cell>
        </row>
        <row r="54">
          <cell r="C54" t="str">
            <v>ALL_ST1F_6DB</v>
          </cell>
        </row>
        <row r="55">
          <cell r="C55" t="str">
            <v>ALL_ST1F_12DB</v>
          </cell>
        </row>
        <row r="56">
          <cell r="C56" t="str">
            <v>ALL_ST1F_18DB</v>
          </cell>
        </row>
        <row r="57">
          <cell r="C57" t="str">
            <v>ALL_ST1H_6DB</v>
          </cell>
        </row>
        <row r="58">
          <cell r="C58" t="str">
            <v>ALL_ST1H_18DB</v>
          </cell>
        </row>
        <row r="59">
          <cell r="C59" t="str">
            <v>ALL_ST3H_18DB</v>
          </cell>
        </row>
        <row r="60">
          <cell r="C60" t="str">
            <v>ALL_ST200H_0DB</v>
          </cell>
        </row>
        <row r="61">
          <cell r="C61" t="str">
            <v>ALL_ST1H_18DB_15FPS</v>
          </cell>
        </row>
        <row r="62">
          <cell r="C62" t="str">
            <v>ALL_ST200H_18DB</v>
          </cell>
        </row>
        <row r="63">
          <cell r="C63" t="str">
            <v>ALL_ST400H_0DB</v>
          </cell>
        </row>
        <row r="64">
          <cell r="C64" t="str">
            <v>ALL_ST400H_6DB</v>
          </cell>
        </row>
        <row r="65">
          <cell r="C65" t="str">
            <v>ALL_ST300H_0DB_DACX2</v>
          </cell>
        </row>
        <row r="66">
          <cell r="C66" t="str">
            <v>ALL_ST1300H_0DB_DACX2</v>
          </cell>
        </row>
        <row r="67">
          <cell r="C67" t="str">
            <v>ALL_ST1600H_0DB_DACX2</v>
          </cell>
        </row>
        <row r="68">
          <cell r="C68" t="str">
            <v>ALL_ST1H_18DB_ABSOFF</v>
          </cell>
        </row>
        <row r="69">
          <cell r="C69" t="str">
            <v>1_2V_ST1H_18DB_ABSOFF</v>
          </cell>
        </row>
        <row r="70">
          <cell r="C70" t="str">
            <v>ALL_ST1F_0DB_DACX2_BIST</v>
          </cell>
        </row>
        <row r="71">
          <cell r="C71" t="str">
            <v>ALL_ST1F_0DB_TGOFF</v>
          </cell>
        </row>
        <row r="72">
          <cell r="C72" t="str">
            <v>ALL_ST1F_12DB_TGOFF</v>
          </cell>
        </row>
        <row r="73">
          <cell r="C73" t="str">
            <v>ALL_ST1F_18DB_TGOFF</v>
          </cell>
        </row>
        <row r="74">
          <cell r="C74" t="str">
            <v>ALL_ST1F_0DB_TGOFF_15FPS</v>
          </cell>
        </row>
        <row r="75">
          <cell r="C75" t="str">
            <v>ALL_ST1F_12DB_TGOFF_15FPS</v>
          </cell>
        </row>
        <row r="76">
          <cell r="C76" t="str">
            <v>ALL_ST1F_18DB_TGOFF_15FPS</v>
          </cell>
        </row>
        <row r="77">
          <cell r="C77" t="str">
            <v>ALL_ST1F_18DB_TGOFF_RN</v>
          </cell>
        </row>
        <row r="78">
          <cell r="C78" t="str">
            <v>ALL_ST1F_18DB_SELOFF_RN</v>
          </cell>
        </row>
        <row r="79">
          <cell r="C79" t="str">
            <v>ALL_ST1H_18DB_CLMP</v>
          </cell>
        </row>
        <row r="81">
          <cell r="C81" t="str">
            <v>1_2VCBIN_ST1F_18DB</v>
          </cell>
        </row>
        <row r="82">
          <cell r="C82" t="str">
            <v>1_2VCBIN_ST1F_0DB_DACX2</v>
          </cell>
        </row>
        <row r="83">
          <cell r="C83" t="str">
            <v>1_2VCBIN_1_2HBIN_ST200H_0DB</v>
          </cell>
        </row>
        <row r="84">
          <cell r="C84" t="str">
            <v>1_2VCBIN_1_2HBIN_ST200H_6DB</v>
          </cell>
        </row>
        <row r="86">
          <cell r="C86" t="str">
            <v>4DIV_ALL_ST1F_0DB</v>
          </cell>
        </row>
        <row r="87">
          <cell r="C87" t="str">
            <v>4DIV_ALL_ST1F_0DB_DACX2</v>
          </cell>
        </row>
        <row r="91">
          <cell r="C91" t="str">
            <v>FCMP</v>
          </cell>
        </row>
        <row r="92">
          <cell r="C92" t="str">
            <v>PMARGIN</v>
          </cell>
        </row>
        <row r="93">
          <cell r="C93" t="str">
            <v>1_2VBIN_1_2HLP_PMARGIN</v>
          </cell>
        </row>
        <row r="94">
          <cell r="C94" t="str">
            <v>COUNT0</v>
          </cell>
        </row>
        <row r="95">
          <cell r="C95" t="str">
            <v>COUNT1</v>
          </cell>
        </row>
        <row r="96">
          <cell r="C96" t="str">
            <v>COUNT2</v>
          </cell>
        </row>
        <row r="97">
          <cell r="C97" t="str">
            <v>COUNT3</v>
          </cell>
        </row>
        <row r="98">
          <cell r="C98" t="str">
            <v>COUNT4</v>
          </cell>
        </row>
        <row r="99">
          <cell r="C99" t="str">
            <v xml:space="preserve">PG_2CH_PAT5 </v>
          </cell>
        </row>
        <row r="101">
          <cell r="C101" t="str">
            <v>FSUN</v>
          </cell>
        </row>
        <row r="104">
          <cell r="C104" t="str">
            <v>CNBIST 【WGL】</v>
          </cell>
        </row>
        <row r="106">
          <cell r="C106" t="str">
            <v>PPLL1 【WGL】</v>
          </cell>
        </row>
        <row r="107">
          <cell r="C107" t="str">
            <v>PPLL2 【WGL】</v>
          </cell>
        </row>
        <row r="109">
          <cell r="C109" t="str">
            <v>REG3WIRE 【WGL】</v>
          </cell>
        </row>
        <row r="110">
          <cell r="C110" t="str">
            <v>REGI2C 【WGL】</v>
          </cell>
        </row>
        <row r="111">
          <cell r="C111" t="str">
            <v>SHIFT 【WGL】</v>
          </cell>
        </row>
        <row r="112">
          <cell r="C112" t="str">
            <v>LOGIC 【WGL】</v>
          </cell>
        </row>
        <row r="113">
          <cell r="C113" t="str">
            <v>16M/SHIFT 【WGL】</v>
          </cell>
        </row>
        <row r="114">
          <cell r="C114" t="str">
            <v>16M/LOGIC 【WGL】</v>
          </cell>
        </row>
        <row r="115">
          <cell r="C115" t="str">
            <v>bunkatsu/SHIFT 【WGL】</v>
          </cell>
        </row>
        <row r="116">
          <cell r="C116" t="str">
            <v>bunkatsu/LOGIC1 【WGL】</v>
          </cell>
        </row>
        <row r="117">
          <cell r="C117" t="str">
            <v>bunkatsu/LOGIC2 【WGL】</v>
          </cell>
        </row>
        <row r="118">
          <cell r="C118" t="str">
            <v>bunkatsu/LOGIC3 【WGL】</v>
          </cell>
        </row>
        <row r="121">
          <cell r="C121" t="str">
            <v>GAINERR_0DB</v>
          </cell>
        </row>
        <row r="122">
          <cell r="C122" t="str">
            <v>GAINERR_6DB</v>
          </cell>
        </row>
        <row r="123">
          <cell r="C123" t="str">
            <v>GAINERR_12DB</v>
          </cell>
        </row>
        <row r="124">
          <cell r="C124" t="str">
            <v>GAINERR_18DB</v>
          </cell>
        </row>
        <row r="125">
          <cell r="C125" t="str">
            <v>GAINERR_0DB_DIF</v>
          </cell>
        </row>
        <row r="126">
          <cell r="C126" t="str">
            <v>GAINERR_6DB_DIF</v>
          </cell>
        </row>
        <row r="127">
          <cell r="C127" t="str">
            <v>GAINERR_12DB_DIF</v>
          </cell>
        </row>
        <row r="128">
          <cell r="C128" t="str">
            <v>GAINERR_18DB_DIF</v>
          </cell>
        </row>
        <row r="130">
          <cell r="C130" t="str">
            <v>AFE_RDU_8</v>
          </cell>
        </row>
        <row r="131">
          <cell r="C131" t="str">
            <v>AFE_RDU</v>
          </cell>
        </row>
        <row r="133">
          <cell r="C133" t="str">
            <v>RAMP_DNL</v>
          </cell>
        </row>
        <row r="134">
          <cell r="C134" t="str">
            <v>GAINDAC</v>
          </cell>
        </row>
        <row r="135">
          <cell r="C135" t="str">
            <v>CLAMP</v>
          </cell>
        </row>
        <row r="137">
          <cell r="C137" t="str">
            <v>GAINDAC_RDU</v>
          </cell>
        </row>
        <row r="138">
          <cell r="C138" t="str">
            <v>CLAMPDAC_RDU</v>
          </cell>
        </row>
        <row r="141">
          <cell r="C141" t="str">
            <v>ALL_ST1F_0DB_ADMY</v>
          </cell>
        </row>
        <row r="142">
          <cell r="C142" t="str">
            <v>ALL_ST1F_18DB_ADMY</v>
          </cell>
        </row>
        <row r="143">
          <cell r="C143" t="str">
            <v>ALL_ST1H_18DB_ADMY</v>
          </cell>
        </row>
        <row r="144">
          <cell r="C144" t="str">
            <v>ALL_ST200H_18DB_ADMY</v>
          </cell>
        </row>
        <row r="153">
          <cell r="C153" t="str">
            <v>I2C_ALLST1F_0DB</v>
          </cell>
        </row>
        <row r="154">
          <cell r="C154" t="str">
            <v>I2C_PG_1CH_COLOR</v>
          </cell>
        </row>
        <row r="155">
          <cell r="C155" t="str">
            <v>I2C_PG_2CH_COLOR</v>
          </cell>
        </row>
        <row r="160">
          <cell r="C160" t="str">
            <v>MIPI_CUR</v>
          </cell>
        </row>
        <row r="162">
          <cell r="C162" t="str">
            <v>1_2VCBIN_MIPI_CUR</v>
          </cell>
        </row>
        <row r="165">
          <cell r="C165" t="str">
            <v>ALL_MIPI_DC_VREG</v>
          </cell>
        </row>
        <row r="166">
          <cell r="C166" t="str">
            <v>ALL_MIPI_DC_RINT</v>
          </cell>
        </row>
        <row r="168">
          <cell r="C168" t="str">
            <v>ALL_MIPI_DC_HS0</v>
          </cell>
        </row>
        <row r="169">
          <cell r="C169" t="str">
            <v>ALL_MIPI_DC_HS1</v>
          </cell>
        </row>
        <row r="170">
          <cell r="C170" t="str">
            <v>ALL_MIPI_DC_LP00</v>
          </cell>
        </row>
        <row r="171">
          <cell r="C171" t="str">
            <v>ALL_MIPI_DC_LP01</v>
          </cell>
        </row>
        <row r="172">
          <cell r="C172" t="str">
            <v>ALL_MIPI_DC_LP10</v>
          </cell>
        </row>
        <row r="173">
          <cell r="C173" t="str">
            <v>ALL_MIPI_DC_LP11</v>
          </cell>
        </row>
        <row r="177">
          <cell r="C177" t="str">
            <v>ALL_MIPI_DEF</v>
          </cell>
        </row>
        <row r="178">
          <cell r="C178" t="str">
            <v>ALL_MIPI_ST1F_0DB</v>
          </cell>
        </row>
        <row r="180">
          <cell r="C180" t="str">
            <v>ALL_MIPI_ST1F_0DB_DACX2</v>
          </cell>
        </row>
        <row r="182">
          <cell r="C182" t="str">
            <v>ALL_MIPI_ST200H_3DB</v>
          </cell>
        </row>
        <row r="186">
          <cell r="C186" t="str">
            <v>PG_MIPI_PN9_AL_2L</v>
          </cell>
        </row>
        <row r="187">
          <cell r="C187" t="str">
            <v>ALL_MIPI_LB_ZID</v>
          </cell>
        </row>
        <row r="188">
          <cell r="C188" t="str">
            <v>ALL_MIPI_LB_INT</v>
          </cell>
        </row>
        <row r="189">
          <cell r="C189" t="str">
            <v>ALL_MIPI_LB_EXT</v>
          </cell>
        </row>
        <row r="191">
          <cell r="C191" t="str">
            <v>PG_MIPI_2LANE_PN9</v>
          </cell>
        </row>
        <row r="192">
          <cell r="C192" t="str">
            <v>PG_MIPI_2LANE_PN9_675</v>
          </cell>
        </row>
        <row r="193">
          <cell r="C193" t="str">
            <v>ALL_MIPI_LB_INTD0</v>
          </cell>
        </row>
        <row r="194">
          <cell r="C194" t="str">
            <v>ALL_MIPI_LB_INTD1</v>
          </cell>
        </row>
        <row r="195">
          <cell r="C195" t="str">
            <v>ALL_MIPI_LB_EXTD0</v>
          </cell>
        </row>
        <row r="196">
          <cell r="C196" t="str">
            <v>ALL_MIPI_LB_EXTD1</v>
          </cell>
        </row>
        <row r="197">
          <cell r="C197" t="str">
            <v>ALL_MIPI_LB_EXT2D0</v>
          </cell>
        </row>
        <row r="198">
          <cell r="C198" t="str">
            <v>ALL_MIPI_LB_EXT2D1</v>
          </cell>
        </row>
        <row r="199">
          <cell r="C199" t="str">
            <v>ALL_MIPI_LB_ID02H</v>
          </cell>
        </row>
        <row r="200">
          <cell r="C200" t="str">
            <v>ALL_MIPI_LB_ID12H</v>
          </cell>
        </row>
        <row r="201">
          <cell r="C201" t="str">
            <v>ALL_MIPI_LB_ED02H</v>
          </cell>
        </row>
        <row r="202">
          <cell r="C202" t="str">
            <v>ALL_MIPI_LB_ED12H</v>
          </cell>
        </row>
        <row r="203">
          <cell r="C203" t="str">
            <v>ALL_MIPI_LB_ID04H</v>
          </cell>
        </row>
        <row r="204">
          <cell r="C204" t="str">
            <v>ALL_MIPI_LB_ID14H</v>
          </cell>
        </row>
        <row r="205">
          <cell r="C205" t="str">
            <v>ALL_MIPI_LB_ED04H</v>
          </cell>
        </row>
        <row r="206">
          <cell r="C206" t="str">
            <v>ALL_MIPI_LB_ED14H</v>
          </cell>
        </row>
        <row r="208">
          <cell r="C208" t="str">
            <v>PG_MIPI_PN9_2H_2L</v>
          </cell>
        </row>
        <row r="209">
          <cell r="C209" t="str">
            <v>PG_MIPI_PN9_2H_L1</v>
          </cell>
        </row>
        <row r="210">
          <cell r="C210" t="str">
            <v>PG_MIPI_PN9_2H_L2</v>
          </cell>
        </row>
        <row r="211">
          <cell r="C211" t="str">
            <v>PG_MIPI_PN9_4H_2L</v>
          </cell>
        </row>
        <row r="212">
          <cell r="C212" t="str">
            <v>PG_MIPI_PN9_4H_L1</v>
          </cell>
        </row>
        <row r="213">
          <cell r="C213" t="str">
            <v>PG_MIPI_PN9_4H_L2</v>
          </cell>
        </row>
        <row r="216">
          <cell r="C216" t="str">
            <v>ALL_MIPI_DC_UDCAL</v>
          </cell>
        </row>
        <row r="217">
          <cell r="C217" t="str">
            <v>ALL_MIPI_DC_HS0_CAL028</v>
          </cell>
        </row>
        <row r="218">
          <cell r="C218" t="str">
            <v>ALL_MIPI_DC_HS1_CAL028</v>
          </cell>
        </row>
        <row r="219">
          <cell r="C219" t="str">
            <v>ALL_MIPI_DC_HS0_CAL628</v>
          </cell>
        </row>
        <row r="220">
          <cell r="C220" t="str">
            <v>ALL_MIPI_DC_HS1_CAL628</v>
          </cell>
        </row>
        <row r="221">
          <cell r="C221" t="str">
            <v>ALL_MIPI_DC_HS0_CALF28</v>
          </cell>
        </row>
        <row r="222">
          <cell r="C222" t="str">
            <v>ALL_MIPI_DC_HS1_CALF28</v>
          </cell>
        </row>
        <row r="227">
          <cell r="C227" t="str">
            <v>ALL_MIPI_DC_HS0_CalOff</v>
          </cell>
        </row>
        <row r="228">
          <cell r="C228" t="str">
            <v>ALL_MIPI_DC_HS1_CalOff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定履歴"/>
      <sheetName val="測定項目List"/>
      <sheetName val="chip"/>
      <sheetName val="Shot"/>
      <sheetName val="Address"/>
      <sheetName val="data"/>
      <sheetName val="List"/>
      <sheetName val="PAD"/>
      <sheetName val="TR18NM"/>
      <sheetName val="TR18PM"/>
      <sheetName val="TR27NM"/>
      <sheetName val="TR27PM"/>
      <sheetName val="TR27NL"/>
      <sheetName val="TR27PL"/>
      <sheetName val="TR27PH"/>
      <sheetName val="TREDI_NL"/>
      <sheetName val="TREDI_WL"/>
      <sheetName val="TREDI_ACN"/>
      <sheetName val="TREDI_RST"/>
      <sheetName val="TR_PIXEL"/>
      <sheetName val="SF"/>
      <sheetName val="MUDIFF"/>
      <sheetName val="TRARRAY"/>
      <sheetName val="CI"/>
      <sheetName val="MOSCAP"/>
      <sheetName val="Rs_FEOL"/>
      <sheetName val="OSC"/>
      <sheetName val="JL"/>
      <sheetName val="R_CN"/>
      <sheetName val="STI"/>
      <sheetName val="FTR"/>
      <sheetName val="EDI"/>
      <sheetName val="WI"/>
      <sheetName val="MET_CAP"/>
      <sheetName val="Rs_MET"/>
      <sheetName val="JL_BLCN"/>
      <sheetName val="BLCNdiff"/>
      <sheetName val="BLCNppoly"/>
      <sheetName val="MTRnl"/>
      <sheetName val="MTRwl"/>
      <sheetName val="MTR_ACN"/>
      <sheetName val="MI"/>
      <sheetName val="FMTR"/>
      <sheetName val="FMTRnp"/>
      <sheetName val="GSC MTR"/>
      <sheetName val="GextMTR"/>
      <sheetName val="GSC"/>
      <sheetName val="Gext"/>
      <sheetName val="R_CN2"/>
      <sheetName val="REST_18nm"/>
      <sheetName val="REST_18pm"/>
      <sheetName val="DIODE_RST"/>
      <sheetName val="JL_PX"/>
      <sheetName val="___"/>
      <sheetName val="評価条件"/>
      <sheetName val="_"/>
      <sheetName val="GraphTemp"/>
      <sheetName val="iosize"/>
      <sheetName val="登録情報"/>
      <sheetName val="型TB"/>
      <sheetName val="TXｽﾌﾟﾘｱｽDA"/>
      <sheetName val="駆動仕様"/>
      <sheetName val="光源条件"/>
      <sheetName val="主文"/>
      <sheetName val="DM計算"/>
      <sheetName val="GSC_M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27">
          <cell r="J27">
            <v>1</v>
          </cell>
          <cell r="K27">
            <v>26</v>
          </cell>
        </row>
        <row r="28">
          <cell r="J28">
            <v>2</v>
          </cell>
          <cell r="K28">
            <v>27</v>
          </cell>
        </row>
        <row r="29">
          <cell r="J29">
            <v>3</v>
          </cell>
          <cell r="K29">
            <v>29</v>
          </cell>
        </row>
        <row r="30">
          <cell r="J30">
            <v>4</v>
          </cell>
          <cell r="K30">
            <v>30</v>
          </cell>
        </row>
        <row r="31">
          <cell r="J31">
            <v>5</v>
          </cell>
          <cell r="K31">
            <v>31</v>
          </cell>
        </row>
        <row r="32">
          <cell r="J32">
            <v>6</v>
          </cell>
          <cell r="K32">
            <v>33</v>
          </cell>
        </row>
        <row r="33">
          <cell r="J33">
            <v>7</v>
          </cell>
          <cell r="K33">
            <v>34</v>
          </cell>
        </row>
        <row r="34">
          <cell r="J34">
            <v>8</v>
          </cell>
          <cell r="K34">
            <v>35</v>
          </cell>
        </row>
        <row r="35">
          <cell r="J35">
            <v>9</v>
          </cell>
          <cell r="K35">
            <v>38</v>
          </cell>
        </row>
        <row r="36">
          <cell r="J36">
            <v>10</v>
          </cell>
          <cell r="K36">
            <v>39</v>
          </cell>
        </row>
        <row r="37">
          <cell r="J37">
            <v>11</v>
          </cell>
          <cell r="K37">
            <v>40</v>
          </cell>
        </row>
        <row r="38">
          <cell r="J38">
            <v>12</v>
          </cell>
          <cell r="K38">
            <v>42</v>
          </cell>
        </row>
        <row r="39">
          <cell r="J39">
            <v>13</v>
          </cell>
          <cell r="K39">
            <v>43</v>
          </cell>
        </row>
        <row r="40">
          <cell r="J40">
            <v>14</v>
          </cell>
          <cell r="K40">
            <v>44</v>
          </cell>
        </row>
        <row r="41">
          <cell r="J41">
            <v>15</v>
          </cell>
          <cell r="K41">
            <v>46</v>
          </cell>
        </row>
        <row r="42">
          <cell r="J42">
            <v>16</v>
          </cell>
          <cell r="K42">
            <v>47</v>
          </cell>
        </row>
        <row r="43">
          <cell r="J43">
            <v>17</v>
          </cell>
          <cell r="K43">
            <v>23</v>
          </cell>
        </row>
        <row r="44">
          <cell r="J44">
            <v>18</v>
          </cell>
          <cell r="K44">
            <v>22</v>
          </cell>
        </row>
        <row r="45">
          <cell r="J45">
            <v>19</v>
          </cell>
          <cell r="K45">
            <v>20</v>
          </cell>
        </row>
        <row r="46">
          <cell r="J46">
            <v>20</v>
          </cell>
          <cell r="K46">
            <v>19</v>
          </cell>
        </row>
        <row r="47">
          <cell r="J47">
            <v>21</v>
          </cell>
          <cell r="K47">
            <v>18</v>
          </cell>
        </row>
        <row r="48">
          <cell r="J48">
            <v>22</v>
          </cell>
          <cell r="K48">
            <v>16</v>
          </cell>
        </row>
        <row r="49">
          <cell r="J49">
            <v>23</v>
          </cell>
          <cell r="K49">
            <v>15</v>
          </cell>
        </row>
        <row r="50">
          <cell r="J50">
            <v>24</v>
          </cell>
          <cell r="K50">
            <v>14</v>
          </cell>
        </row>
        <row r="51">
          <cell r="J51">
            <v>25</v>
          </cell>
          <cell r="K51">
            <v>11</v>
          </cell>
        </row>
        <row r="52">
          <cell r="J52">
            <v>26</v>
          </cell>
          <cell r="K52">
            <v>10</v>
          </cell>
        </row>
        <row r="53">
          <cell r="J53">
            <v>27</v>
          </cell>
          <cell r="K53">
            <v>9</v>
          </cell>
        </row>
        <row r="54">
          <cell r="J54">
            <v>28</v>
          </cell>
          <cell r="K54">
            <v>7</v>
          </cell>
        </row>
        <row r="55">
          <cell r="J55">
            <v>29</v>
          </cell>
          <cell r="K55">
            <v>6</v>
          </cell>
        </row>
        <row r="56">
          <cell r="J56">
            <v>30</v>
          </cell>
          <cell r="K56">
            <v>5</v>
          </cell>
        </row>
        <row r="57">
          <cell r="J57">
            <v>31</v>
          </cell>
          <cell r="K57">
            <v>3</v>
          </cell>
        </row>
        <row r="58">
          <cell r="J58">
            <v>32</v>
          </cell>
          <cell r="K58">
            <v>2</v>
          </cell>
        </row>
        <row r="59">
          <cell r="J59" t="str">
            <v>o16</v>
          </cell>
          <cell r="K59">
            <v>1</v>
          </cell>
        </row>
        <row r="60">
          <cell r="J60" t="str">
            <v>o15</v>
          </cell>
          <cell r="K60">
            <v>4</v>
          </cell>
        </row>
        <row r="61">
          <cell r="J61" t="str">
            <v>o14</v>
          </cell>
          <cell r="K61">
            <v>8</v>
          </cell>
        </row>
        <row r="62">
          <cell r="J62" t="str">
            <v>o13</v>
          </cell>
          <cell r="K62">
            <v>12</v>
          </cell>
        </row>
        <row r="63">
          <cell r="J63" t="str">
            <v>o12</v>
          </cell>
          <cell r="K63">
            <v>13</v>
          </cell>
        </row>
        <row r="64">
          <cell r="J64" t="str">
            <v>o11</v>
          </cell>
          <cell r="K64">
            <v>17</v>
          </cell>
        </row>
        <row r="65">
          <cell r="J65" t="str">
            <v>o10</v>
          </cell>
          <cell r="K65">
            <v>21</v>
          </cell>
        </row>
        <row r="66">
          <cell r="J66" t="str">
            <v>o9</v>
          </cell>
          <cell r="K66">
            <v>24</v>
          </cell>
        </row>
        <row r="67">
          <cell r="J67" t="str">
            <v>o8</v>
          </cell>
          <cell r="K67">
            <v>25</v>
          </cell>
        </row>
        <row r="68">
          <cell r="J68" t="str">
            <v>o7</v>
          </cell>
          <cell r="K68">
            <v>28</v>
          </cell>
        </row>
        <row r="69">
          <cell r="J69" t="str">
            <v>o6</v>
          </cell>
          <cell r="K69">
            <v>32</v>
          </cell>
        </row>
        <row r="70">
          <cell r="J70" t="str">
            <v>o5</v>
          </cell>
          <cell r="K70">
            <v>36</v>
          </cell>
        </row>
        <row r="71">
          <cell r="J71" t="str">
            <v>o4</v>
          </cell>
          <cell r="K71">
            <v>37</v>
          </cell>
        </row>
        <row r="72">
          <cell r="J72" t="str">
            <v>o3</v>
          </cell>
          <cell r="K72">
            <v>41</v>
          </cell>
        </row>
        <row r="73">
          <cell r="J73" t="str">
            <v>o2</v>
          </cell>
          <cell r="K73">
            <v>45</v>
          </cell>
        </row>
        <row r="74">
          <cell r="J74" t="str">
            <v>o1</v>
          </cell>
          <cell r="K74">
            <v>48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用ルール"/>
      <sheetName val="表紙"/>
      <sheetName val="改訂履歴【1】"/>
      <sheetName val="改訂履歴【2】"/>
      <sheetName val="目次【1】"/>
      <sheetName val="目次【2】"/>
      <sheetName val="設計構想"/>
      <sheetName val="マスタースケジュール"/>
      <sheetName val="PIN情報【1】"/>
      <sheetName val="PIN情報【2】"/>
      <sheetName val="PIN情報【3】"/>
      <sheetName val="PIN情報【4】"/>
      <sheetName val="PIN情報【5】"/>
      <sheetName val="BLOCK図【1】"/>
      <sheetName val="BLOCK図【2】"/>
      <sheetName val="パッケージPIN配置"/>
      <sheetName val="WAFER MAP"/>
      <sheetName val="入力信号AC特性"/>
      <sheetName val="タイミングチャート【1】"/>
      <sheetName val="タイミングチャート【2】"/>
      <sheetName val="タイミングチャート【3】"/>
      <sheetName val="タイミングチャート【4】"/>
      <sheetName val="タイミングチャート【5】"/>
      <sheetName val="タイミングチャート【6】"/>
      <sheetName val="タイミングチャート【7】"/>
      <sheetName val="タイミングチャート【8】"/>
      <sheetName val="シリアル通信仕様"/>
      <sheetName val="端子条件表【1】"/>
      <sheetName val="端子条件表【2】"/>
      <sheetName val="端子条件表【3】"/>
      <sheetName val="端子条件表【4】"/>
      <sheetName val="端子条件表【5】"/>
      <sheetName val="ZONE規格【1】"/>
      <sheetName val="ZONE規格【2】"/>
      <sheetName val="ZONE規格【3】"/>
      <sheetName val="ZONE規格【4】"/>
      <sheetName val="ZONE規格【5】"/>
      <sheetName val="ZONE規格【6】"/>
      <sheetName val="電圧条件表【1】"/>
      <sheetName val="電圧条件表【2】"/>
      <sheetName val="光源条件表"/>
      <sheetName val="測定項目一覧"/>
      <sheetName val="点欠陥スライス規格表【1】"/>
      <sheetName val="点欠陥スライス規格表【2】"/>
      <sheetName val="点欠陥スライス規格表【3】"/>
      <sheetName val="点欠陥スライス規格表【4】"/>
      <sheetName val="点欠陥スライス規格表【5】"/>
      <sheetName val="消費電流項目【1】"/>
      <sheetName val="消費電流項目【2】"/>
      <sheetName val="DC測定条件表"/>
      <sheetName val="フォーマット"/>
      <sheetName val="LIST"/>
      <sheetName val="PAD"/>
      <sheetName val="駆動仕様"/>
      <sheetName val="光源条件"/>
      <sheetName val="仕様書"/>
      <sheetName val="WAFER_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str">
            <v>H固定</v>
          </cell>
        </row>
        <row r="45">
          <cell r="B45" t="e">
            <v>#N/A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表"/>
      <sheetName val="簡易版Lot一覧表"/>
      <sheetName val="進捗一覧"/>
      <sheetName val="作業対応一覧表"/>
      <sheetName val="工程と作業"/>
      <sheetName val="Type情報"/>
      <sheetName val="Fab2-1_WIP_Status"/>
      <sheetName val="KM1_WAITTIME"/>
      <sheetName val="Type別_MT一覧"/>
      <sheetName val="玉ころ_電特"/>
      <sheetName val="玉ころ_メカ"/>
      <sheetName val="4因子2水準"/>
      <sheetName val="L9_VtVab"/>
      <sheetName val="1.75um_Sim_DOE_L9"/>
      <sheetName val="品質基準表"/>
      <sheetName val="PAD"/>
      <sheetName val="CANYON項目"/>
      <sheetName val="LIST"/>
      <sheetName val="OPERA無線部"/>
      <sheetName val="#REF"/>
      <sheetName val="REF_SHEET"/>
      <sheetName val="Relay Set"/>
      <sheetName val="i"/>
      <sheetName val="1_75um_Sim_DOE_L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ﾊﾟﾝﾁﾝｸﾞ補正"/>
      <sheetName val="工程と作業"/>
      <sheetName val="品質基準表"/>
      <sheetName val="CANYON項目"/>
      <sheetName val="ﾊﾟﾝﾁﾝｸﾞ補正.xls"/>
      <sheetName val="%EF%BE%8A%EF%BE%9F%EF%BE%9D%EF%"/>
      <sheetName val="PAD"/>
      <sheetName val="グラフ（転送）"/>
      <sheetName val="消費電力"/>
      <sheetName val="LIST"/>
      <sheetName val="Ball-端子名"/>
      <sheetName val="4因子2水準"/>
      <sheetName val="List1(Tr)"/>
      <sheetName val="L9_VtVab"/>
      <sheetName val="1.75um_Sim_DOE_L9"/>
      <sheetName val="ﾊﾟﾝﾁﾝｸﾞ補正_xls"/>
      <sheetName val="C BLOCK"/>
      <sheetName val="リスト"/>
    </sheetNames>
    <definedNames>
      <definedName name="エディット8_Change"/>
      <definedName name="エディット9_Chang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X034 SCHEDULE"/>
      <sheetName val="星取表"/>
      <sheetName val="S撮測定履歴"/>
      <sheetName val="測定時間"/>
      <sheetName val="課題リスト"/>
      <sheetName val="リスト"/>
      <sheetName val="IMX034_Schedule_200612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C2" t="str">
            <v>牧野</v>
          </cell>
          <cell r="F2" t="str">
            <v>稼働中</v>
          </cell>
        </row>
        <row r="3">
          <cell r="C3" t="str">
            <v>泉</v>
          </cell>
          <cell r="F3" t="str">
            <v>完了</v>
          </cell>
        </row>
        <row r="4">
          <cell r="C4" t="str">
            <v>神山</v>
          </cell>
          <cell r="F4" t="str">
            <v>WAIT</v>
          </cell>
        </row>
        <row r="5">
          <cell r="C5" t="str">
            <v>福丸</v>
          </cell>
          <cell r="F5" t="str">
            <v>保留</v>
          </cell>
        </row>
        <row r="6">
          <cell r="C6" t="str">
            <v>渡辺(慎)</v>
          </cell>
          <cell r="F6" t="str">
            <v>中止</v>
          </cell>
        </row>
        <row r="7">
          <cell r="C7" t="str">
            <v>宮木</v>
          </cell>
          <cell r="F7" t="str">
            <v>未定</v>
          </cell>
        </row>
        <row r="8">
          <cell r="C8" t="str">
            <v>森下</v>
          </cell>
        </row>
        <row r="9">
          <cell r="C9" t="str">
            <v>萬野さん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用語_情報集"/>
      <sheetName val="GS2プロセス条件変更履歴"/>
      <sheetName val="D2945工程条件変更"/>
      <sheetName val="マスク構成"/>
      <sheetName val="デバイス"/>
      <sheetName val="デバイス2"/>
      <sheetName val="TAT歩留まり基礎数値"/>
      <sheetName val="FC生産リードタイム"/>
      <sheetName val="LOGICメモ"/>
      <sheetName val="DRAMメモ"/>
      <sheetName val="BIメモ"/>
      <sheetName val="BISの方法"/>
      <sheetName val="信頼水準について"/>
      <sheetName val="GS2プロセスID"/>
      <sheetName val="GS2VA条件履歴"/>
      <sheetName val="TS10条件"/>
      <sheetName val="設計指標"/>
      <sheetName val="23M118735.01"/>
      <sheetName val="23M118735_01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">
          <cell r="B3">
            <v>13</v>
          </cell>
        </row>
        <row r="4">
          <cell r="B4">
            <v>3354</v>
          </cell>
        </row>
        <row r="5">
          <cell r="B5">
            <v>500</v>
          </cell>
        </row>
      </sheetData>
      <sheetData sheetId="7"/>
      <sheetData sheetId="8"/>
      <sheetData sheetId="9"/>
      <sheetData sheetId="10"/>
      <sheetData sheetId="11"/>
      <sheetData sheetId="12" refreshError="1">
        <row r="16">
          <cell r="B16">
            <v>0.9</v>
          </cell>
          <cell r="E16">
            <v>7.9869051582588577</v>
          </cell>
        </row>
        <row r="17">
          <cell r="B17">
            <v>9.9999999999999978E-2</v>
          </cell>
        </row>
        <row r="18">
          <cell r="B18">
            <v>4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 BLOCK"/>
      <sheetName val="リスト"/>
      <sheetName val="グラフ（転送_ディップ）"/>
      <sheetName val="グラフ_2HG.D依存"/>
      <sheetName val="グラフ_2HGless"/>
      <sheetName val="工程と作業"/>
      <sheetName val="List1(Tr)"/>
      <sheetName val="COAST間欠見積 "/>
      <sheetName val="4因子2水準"/>
      <sheetName val="設定画面"/>
      <sheetName val="グラフ（VT白点）"/>
      <sheetName val="C_BLOCK"/>
      <sheetName val="グラフ_2HG_D依存"/>
      <sheetName val="COAST間欠見積_"/>
      <sheetName val="AACM023_01_36N164C25.01"/>
      <sheetName val="PAD"/>
    </sheetNames>
    <sheetDataSet>
      <sheetData sheetId="0" refreshError="1">
        <row r="6">
          <cell r="AQ6" t="str">
            <v>0.10mm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AQ6" t="str">
            <v>0.10mm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用ルール"/>
      <sheetName val="表紙"/>
      <sheetName val="改訂履歴【1】"/>
      <sheetName val="改訂履歴【2】"/>
      <sheetName val="目次【1】"/>
      <sheetName val="目次【2】"/>
      <sheetName val="設計構想"/>
      <sheetName val="マスタースケジュール"/>
      <sheetName val="PIN情報【1】"/>
      <sheetName val="PIN情報【2】"/>
      <sheetName val="PIN情報【3】"/>
      <sheetName val="PIN情報【4】"/>
      <sheetName val="PIN情報【5】"/>
      <sheetName val="BLOCK図【1】"/>
      <sheetName val="BLOCK図【2】"/>
      <sheetName val="パッケージPIN配置"/>
      <sheetName val="WAFER MAP"/>
      <sheetName val="入力信号AC特性"/>
      <sheetName val="タイミングチャート【1】"/>
      <sheetName val="タイミングチャート【2】"/>
      <sheetName val="タイミングチャート【3】"/>
      <sheetName val="タイミングチャート【4】"/>
      <sheetName val="タイミングチャート【5】"/>
      <sheetName val="タイミングチャート【6】"/>
      <sheetName val="タイミングチャート【7】"/>
      <sheetName val="タイミングチャート【8】"/>
      <sheetName val="シリアル通信仕様"/>
      <sheetName val="端子条件表【1】"/>
      <sheetName val="端子条件表【2】"/>
      <sheetName val="端子条件表【3】"/>
      <sheetName val="端子条件表【4】"/>
      <sheetName val="端子条件表【5】"/>
      <sheetName val="ZONE規格【1】"/>
      <sheetName val="ZONE規格【2】"/>
      <sheetName val="ZONE規格【3】"/>
      <sheetName val="ZONE規格【4】"/>
      <sheetName val="ZONE規格【5】"/>
      <sheetName val="ZONE規格【6】"/>
      <sheetName val="電圧条件表【1】"/>
      <sheetName val="電圧条件表【2】"/>
      <sheetName val="光源条件表"/>
      <sheetName val="測定項目一覧"/>
      <sheetName val="点欠陥スライス規格表【1】"/>
      <sheetName val="点欠陥スライス規格表【2】"/>
      <sheetName val="点欠陥スライス規格表【3】"/>
      <sheetName val="点欠陥スライス規格表【4】"/>
      <sheetName val="点欠陥スライス規格表【5】"/>
      <sheetName val="消費電流項目【1】"/>
      <sheetName val="消費電流項目【2】"/>
      <sheetName val="DC測定条件表"/>
      <sheetName val="フォーマット"/>
      <sheetName val="LIST"/>
      <sheetName val="C BLOCK"/>
      <sheetName val="リスト"/>
      <sheetName val="工程と作業"/>
      <sheetName val="master"/>
      <sheetName val="データディクショナリ"/>
      <sheetName val="PAD"/>
      <sheetName val="ﾜｰｸTB"/>
      <sheetName val="#REF"/>
      <sheetName val="Device Type"/>
      <sheetName val="ZSI項目"/>
      <sheetName val="設定項目"/>
      <sheetName val="グラフ（転送_ディップ）"/>
      <sheetName val="List1(Tr)"/>
      <sheetName val="グラフ（転送）"/>
      <sheetName val="지수"/>
      <sheetName val="グラフ_2HG.D依存"/>
      <sheetName val="グラフ_2HGless"/>
      <sheetName val="WAFER_MAP"/>
      <sheetName val="C_BLOCK"/>
      <sheetName val="Device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>
        <row r="4">
          <cell r="D4" t="str">
            <v>≦</v>
          </cell>
        </row>
        <row r="5">
          <cell r="D5" t="str">
            <v>&lt;</v>
          </cell>
        </row>
        <row r="12">
          <cell r="D12" t="str">
            <v>mV</v>
          </cell>
        </row>
        <row r="13">
          <cell r="D13" t="str">
            <v>%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ﾊﾟﾝﾁﾝｸﾞ補正"/>
      <sheetName val="グラフ（転送）"/>
      <sheetName val="消費電力"/>
      <sheetName val="LIST"/>
      <sheetName val="Ball-端子名"/>
      <sheetName val="ﾊﾟﾝﾁﾝｸﾞ補正.xls"/>
      <sheetName val="%EF%BE%8A%EF%BE%9F%EF%BE%9D%EF%"/>
      <sheetName val="工程と作業"/>
      <sheetName val="品質基準表"/>
      <sheetName val="CANYON項目"/>
      <sheetName val="C BLOCK"/>
      <sheetName val="リスト"/>
      <sheetName val="Shot、画素情報【例】"/>
      <sheetName val="ﾌﾟﾛｾｽ系"/>
      <sheetName val="アルゴ＆PADリスト"/>
      <sheetName val="ﾊﾟﾝﾁﾝｸﾞ補正_xls"/>
      <sheetName val="C_BLOCK"/>
      <sheetName val="作業シート"/>
    </sheetNames>
    <definedNames>
      <definedName name="エディット8_Change"/>
      <definedName name="エディット9_Chang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掛り対応表"/>
      <sheetName val="Device Type"/>
      <sheetName val="作業対応一覧表"/>
      <sheetName val="工程と作業"/>
      <sheetName val="Fab2-1_WIP_Status"/>
      <sheetName val="マスター"/>
      <sheetName val="使用方法"/>
      <sheetName val="DIFF1～17"/>
      <sheetName val="顧客ﾏｽﾀ項目の解説と課題"/>
      <sheetName val="C BLOCK"/>
      <sheetName val="MSMその他"/>
      <sheetName val="作業時間入力"/>
      <sheetName val="【B-SMART_Cu】Lot進捗一覧表"/>
      <sheetName val="LIST"/>
      <sheetName val="LENS LOT管理"/>
      <sheetName val="ドロップダウンリスト"/>
      <sheetName val="要求仕様"/>
      <sheetName val="master"/>
      <sheetName val="중장SR"/>
      <sheetName val="設定"/>
      <sheetName val="検索マクロ"/>
      <sheetName val="Device_Type"/>
      <sheetName val="C_BLOCK"/>
      <sheetName val="LENS_LOT管理"/>
      <sheetName val="マスタ"/>
      <sheetName val="業種テーブル"/>
      <sheetName val="NM6267A_42N67TA04.07"/>
      <sheetName val="Shot、画素情報【例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運用ルール"/>
      <sheetName val="表紙"/>
      <sheetName val="改訂履歴【1】"/>
      <sheetName val="改訂履歴【2】"/>
      <sheetName val="目次【1】"/>
      <sheetName val="目次【2】"/>
      <sheetName val="設計構想"/>
      <sheetName val="マスタースケジュール"/>
      <sheetName val="PIN情報【1】"/>
      <sheetName val="PIN情報【2】"/>
      <sheetName val="PIN情報【3】"/>
      <sheetName val="PIN情報【4】"/>
      <sheetName val="PIN情報【5】"/>
      <sheetName val="BLOCK図【1】"/>
      <sheetName val="BLOCK図【2】"/>
      <sheetName val="パッケージPIN配置"/>
      <sheetName val="WAFER MAP"/>
      <sheetName val="入力信号AC特性"/>
      <sheetName val="タイミングチャート【1】"/>
      <sheetName val="タイミングチャート【2】"/>
      <sheetName val="タイミングチャート【3】"/>
      <sheetName val="タイミングチャート【4】"/>
      <sheetName val="タイミングチャート【5】"/>
      <sheetName val="タイミングチャート【6】"/>
      <sheetName val="タイミングチャート【7】"/>
      <sheetName val="タイミングチャート【8】"/>
      <sheetName val="シリアル通信仕様"/>
      <sheetName val="端子条件表【1】"/>
      <sheetName val="端子条件表【2】"/>
      <sheetName val="端子条件表【3】"/>
      <sheetName val="端子条件表【4】"/>
      <sheetName val="端子条件表【5】"/>
      <sheetName val="ZONE規格【1】"/>
      <sheetName val="ZONE規格【2】"/>
      <sheetName val="ZONE規格【3】"/>
      <sheetName val="ZONE規格【4】"/>
      <sheetName val="ZONE規格【5】"/>
      <sheetName val="ZONE規格【6】"/>
      <sheetName val="電圧条件表【1】"/>
      <sheetName val="電圧条件表【2】"/>
      <sheetName val="光源条件表"/>
      <sheetName val="測定項目一覧"/>
      <sheetName val="点欠陥スライス規格表【1】"/>
      <sheetName val="点欠陥スライス規格表【2】"/>
      <sheetName val="点欠陥スライス規格表【3】"/>
      <sheetName val="点欠陥スライス規格表【4】"/>
      <sheetName val="点欠陥スライス規格表【5】"/>
      <sheetName val="消費電流項目【1】"/>
      <sheetName val="消費電流項目【2】"/>
      <sheetName val="DC測定条件表"/>
      <sheetName val="フォーマット"/>
      <sheetName val="LIST"/>
      <sheetName val="ZSI項目"/>
      <sheetName val="工程と作業"/>
      <sheetName val="Device Type"/>
      <sheetName val="ﾜｰｸTB"/>
      <sheetName val="IMX017CQE_デバイス基本概要説明書_Ver_2_4"/>
      <sheetName val="C BLOCK"/>
      <sheetName val="master"/>
      <sheetName val="データディクショナリ"/>
      <sheetName val="PAD"/>
      <sheetName val="リスト"/>
      <sheetName val="ドロップダウンリスト"/>
      <sheetName val="WAFER_MAP"/>
      <sheetName val="Device_Type"/>
      <sheetName val="C_BLO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>
        <row r="4">
          <cell r="D4" t="str">
            <v>≦</v>
          </cell>
        </row>
        <row r="16">
          <cell r="B16" t="str">
            <v>PWR</v>
          </cell>
        </row>
        <row r="17">
          <cell r="B17" t="str">
            <v>GND</v>
          </cell>
        </row>
        <row r="18">
          <cell r="B18" t="str">
            <v>OUT</v>
          </cell>
        </row>
        <row r="19">
          <cell r="B19" t="str">
            <v>IN</v>
          </cell>
        </row>
        <row r="20">
          <cell r="B20" t="str">
            <v>I/O</v>
          </cell>
        </row>
        <row r="23">
          <cell r="B23" t="str">
            <v>-</v>
          </cell>
        </row>
        <row r="24">
          <cell r="B24" t="str">
            <v>2mA</v>
          </cell>
        </row>
        <row r="25">
          <cell r="B25" t="str">
            <v>50mA</v>
          </cell>
        </row>
        <row r="26">
          <cell r="B26" t="str">
            <v>100mA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Sheet"/>
      <sheetName val="変更履歴"/>
      <sheetName val="工程と作業"/>
      <sheetName val="Device Type"/>
      <sheetName val="マスター"/>
      <sheetName val="データディクショナリ"/>
      <sheetName val="LIST"/>
      <sheetName val="MSMその他"/>
      <sheetName val="DC相関"/>
      <sheetName val="WM21-214"/>
      <sheetName val="使用方法"/>
      <sheetName val="要求仕様"/>
      <sheetName val="master"/>
      <sheetName val="Step1_Type情報"/>
      <sheetName val="C BLOCK"/>
    </sheetNames>
    <sheetDataSet>
      <sheetData sheetId="0" refreshError="1">
        <row r="1">
          <cell r="I1" t="str">
            <v>GSdve Ｓhrink Full-Process　TS3.3Version　FLZ有り/サリサイドブロック有り　KLA/AIT検査無し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測長ポイント案"/>
      <sheetName val="測長ポイント座標"/>
      <sheetName val="OPC検証パターン"/>
      <sheetName val="マスク測長MDIF_MASK_WSPEC指定箇所"/>
      <sheetName val="マスク測長紙面指定箇所"/>
      <sheetName val="信頼水準について"/>
      <sheetName val="TAT歩留まり基礎数値"/>
      <sheetName val="デバイス2"/>
      <sheetName val="TS10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J2">
            <v>-38407.99</v>
          </cell>
          <cell r="K2">
            <v>-39634.99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規格（OPEN SHORT） (6)"/>
      <sheetName val="撮像項目検討中"/>
    </sheetNames>
    <definedNames>
      <definedName name="aaab" refersTo="#REF!"/>
      <definedName name="form.a" refersTo="#REF!"/>
      <definedName name="S5094_703" refersTo="#REF!"/>
    </defined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-端子名"/>
      <sheetName val="Ball-端子名 (2)"/>
      <sheetName val="Escher_Pin_Assign(Bottom)"/>
      <sheetName val="Escher_Pin_Assign(Top) "/>
      <sheetName val="Escher_Pin_Assign(Top.org) "/>
      <sheetName val="エクセルテスト"/>
      <sheetName val="Ball-端子名hon3(チェック用）"/>
      <sheetName val="hon3list(チェック用)"/>
      <sheetName val="Limit"/>
      <sheetName val="E2_Pin_Assign_d2240_pin_2003112"/>
      <sheetName val="マスター"/>
      <sheetName val="プルダウンリスト"/>
      <sheetName val="外左"/>
      <sheetName val="Ball_端子名"/>
      <sheetName val="Ball-端子名_(2)"/>
      <sheetName val="Escher_Pin_Assign(Top)_"/>
      <sheetName val="Escher_Pin_Assign(Top_org)_"/>
    </sheetNames>
    <sheetDataSet>
      <sheetData sheetId="0" refreshError="1">
        <row r="3">
          <cell r="H3" t="str">
            <v>D26</v>
          </cell>
          <cell r="I3">
            <v>1</v>
          </cell>
          <cell r="J3" t="str">
            <v>jtagmode</v>
          </cell>
        </row>
        <row r="4">
          <cell r="H4" t="str">
            <v>AA23</v>
          </cell>
          <cell r="I4">
            <v>2</v>
          </cell>
          <cell r="J4" t="str">
            <v>DVS0</v>
          </cell>
        </row>
        <row r="5">
          <cell r="H5" t="str">
            <v>A20</v>
          </cell>
          <cell r="I5">
            <v>3</v>
          </cell>
          <cell r="J5" t="str">
            <v>VDEION0</v>
          </cell>
        </row>
        <row r="6">
          <cell r="H6" t="str">
            <v>D25</v>
          </cell>
          <cell r="I6">
            <v>4</v>
          </cell>
          <cell r="J6" t="str">
            <v>ckout</v>
          </cell>
        </row>
        <row r="7">
          <cell r="H7" t="str">
            <v>A25</v>
          </cell>
          <cell r="I7">
            <v>5</v>
          </cell>
          <cell r="J7" t="str">
            <v>AVDED0</v>
          </cell>
        </row>
        <row r="8">
          <cell r="H8" t="str">
            <v>A23</v>
          </cell>
          <cell r="I8">
            <v>6</v>
          </cell>
          <cell r="J8" t="str">
            <v>AVDVPP0</v>
          </cell>
        </row>
        <row r="9">
          <cell r="H9" t="str">
            <v>M23</v>
          </cell>
          <cell r="I9">
            <v>7</v>
          </cell>
          <cell r="J9" t="str">
            <v>lcd_pd[23]</v>
          </cell>
        </row>
        <row r="10">
          <cell r="H10" t="str">
            <v>A28</v>
          </cell>
          <cell r="I10">
            <v>8</v>
          </cell>
          <cell r="J10" t="str">
            <v>lcd_pd[22]</v>
          </cell>
        </row>
        <row r="11">
          <cell r="H11" t="str">
            <v>N24</v>
          </cell>
          <cell r="I11">
            <v>9</v>
          </cell>
          <cell r="J11" t="str">
            <v>lcd_pd[21]</v>
          </cell>
        </row>
        <row r="12">
          <cell r="H12" t="str">
            <v>A27</v>
          </cell>
          <cell r="I12">
            <v>10</v>
          </cell>
          <cell r="J12" t="str">
            <v>lcd_pd[20]</v>
          </cell>
        </row>
        <row r="13">
          <cell r="H13" t="str">
            <v>P24</v>
          </cell>
          <cell r="I13">
            <v>11</v>
          </cell>
          <cell r="J13" t="str">
            <v>lcd_pd[19]</v>
          </cell>
        </row>
        <row r="14">
          <cell r="H14" t="str">
            <v>D23</v>
          </cell>
          <cell r="I14">
            <v>12</v>
          </cell>
          <cell r="J14" t="str">
            <v>lcd_pd[18]</v>
          </cell>
        </row>
        <row r="15">
          <cell r="H15" t="str">
            <v>AA7</v>
          </cell>
          <cell r="I15">
            <v>13</v>
          </cell>
          <cell r="J15" t="str">
            <v>DVS1</v>
          </cell>
        </row>
        <row r="16">
          <cell r="H16" t="str">
            <v>A22</v>
          </cell>
          <cell r="I16">
            <v>14</v>
          </cell>
          <cell r="J16" t="str">
            <v>VDEIO0</v>
          </cell>
        </row>
        <row r="17">
          <cell r="H17" t="str">
            <v>P23</v>
          </cell>
          <cell r="I17">
            <v>15</v>
          </cell>
          <cell r="J17" t="str">
            <v>lcd_pd[17]</v>
          </cell>
        </row>
        <row r="18">
          <cell r="H18" t="str">
            <v>B27</v>
          </cell>
          <cell r="I18">
            <v>16</v>
          </cell>
          <cell r="J18" t="str">
            <v>lcd_pd[16]</v>
          </cell>
        </row>
        <row r="19">
          <cell r="H19" t="str">
            <v>R23</v>
          </cell>
          <cell r="I19">
            <v>17</v>
          </cell>
          <cell r="J19" t="str">
            <v>lcd_pd[15]</v>
          </cell>
        </row>
        <row r="20">
          <cell r="H20" t="str">
            <v>A26</v>
          </cell>
          <cell r="I20">
            <v>18</v>
          </cell>
          <cell r="J20" t="str">
            <v>lcd_pd[14]</v>
          </cell>
        </row>
        <row r="21">
          <cell r="H21" t="str">
            <v>AC29</v>
          </cell>
          <cell r="I21">
            <v>19</v>
          </cell>
          <cell r="J21" t="str">
            <v>DVD0</v>
          </cell>
        </row>
        <row r="22">
          <cell r="H22" t="str">
            <v>B20</v>
          </cell>
          <cell r="I22">
            <v>20</v>
          </cell>
          <cell r="J22" t="str">
            <v>AVDEDC0</v>
          </cell>
        </row>
        <row r="23">
          <cell r="H23" t="str">
            <v>AB8</v>
          </cell>
          <cell r="I23">
            <v>21</v>
          </cell>
          <cell r="J23" t="str">
            <v>DVS2</v>
          </cell>
        </row>
        <row r="24">
          <cell r="H24" t="str">
            <v>B23</v>
          </cell>
          <cell r="I24">
            <v>22</v>
          </cell>
          <cell r="J24" t="str">
            <v>AVDED0</v>
          </cell>
        </row>
        <row r="25">
          <cell r="H25" t="str">
            <v>E22</v>
          </cell>
          <cell r="I25">
            <v>23</v>
          </cell>
          <cell r="J25" t="str">
            <v>lcd_pd[13]</v>
          </cell>
        </row>
        <row r="26">
          <cell r="H26" t="str">
            <v>E24</v>
          </cell>
          <cell r="I26">
            <v>24</v>
          </cell>
          <cell r="J26" t="str">
            <v>lcd_pd[12]</v>
          </cell>
        </row>
        <row r="27">
          <cell r="H27" t="str">
            <v>D22</v>
          </cell>
          <cell r="I27">
            <v>25</v>
          </cell>
          <cell r="J27" t="str">
            <v>lcd_pd[11]</v>
          </cell>
        </row>
        <row r="28">
          <cell r="H28" t="str">
            <v>B25</v>
          </cell>
          <cell r="I28">
            <v>26</v>
          </cell>
          <cell r="J28" t="str">
            <v>lcd_pd[10]</v>
          </cell>
        </row>
        <row r="29">
          <cell r="H29" t="str">
            <v>AD14</v>
          </cell>
          <cell r="I29">
            <v>27</v>
          </cell>
          <cell r="J29" t="str">
            <v>DVD1</v>
          </cell>
        </row>
        <row r="30">
          <cell r="H30" t="str">
            <v>AC13</v>
          </cell>
          <cell r="I30">
            <v>28</v>
          </cell>
          <cell r="J30" t="str">
            <v>DVS3</v>
          </cell>
        </row>
        <row r="31">
          <cell r="H31" t="str">
            <v>E21</v>
          </cell>
          <cell r="I31">
            <v>29</v>
          </cell>
          <cell r="J31" t="str">
            <v>lcd_pd[9]</v>
          </cell>
        </row>
        <row r="32">
          <cell r="H32" t="str">
            <v>A24</v>
          </cell>
          <cell r="I32">
            <v>30</v>
          </cell>
          <cell r="J32" t="str">
            <v>VDEION1</v>
          </cell>
        </row>
        <row r="33">
          <cell r="H33" t="str">
            <v>D21</v>
          </cell>
          <cell r="I33">
            <v>31</v>
          </cell>
          <cell r="J33" t="str">
            <v>lcd_pd[8]</v>
          </cell>
        </row>
        <row r="34">
          <cell r="H34" t="str">
            <v>B24</v>
          </cell>
          <cell r="I34">
            <v>32</v>
          </cell>
          <cell r="J34" t="str">
            <v>lcd_pd[7]</v>
          </cell>
        </row>
        <row r="35">
          <cell r="H35" t="str">
            <v>G21</v>
          </cell>
          <cell r="I35">
            <v>33</v>
          </cell>
          <cell r="J35" t="str">
            <v>lcd_pd[6]</v>
          </cell>
        </row>
        <row r="36">
          <cell r="H36" t="str">
            <v>D24</v>
          </cell>
          <cell r="I36">
            <v>34</v>
          </cell>
          <cell r="J36" t="str">
            <v>lcd_pd[5]</v>
          </cell>
        </row>
        <row r="37">
          <cell r="H37" t="str">
            <v>E20</v>
          </cell>
          <cell r="I37">
            <v>35</v>
          </cell>
          <cell r="J37" t="str">
            <v>lcd_pd[4]</v>
          </cell>
        </row>
        <row r="38">
          <cell r="H38" t="str">
            <v>M26</v>
          </cell>
          <cell r="I38">
            <v>36</v>
          </cell>
          <cell r="J38" t="str">
            <v>AVDEDC0</v>
          </cell>
        </row>
        <row r="39">
          <cell r="H39" t="str">
            <v>AC14</v>
          </cell>
          <cell r="I39">
            <v>37</v>
          </cell>
          <cell r="J39" t="str">
            <v>DVS4</v>
          </cell>
        </row>
        <row r="40">
          <cell r="H40" t="str">
            <v>K29</v>
          </cell>
          <cell r="I40">
            <v>38</v>
          </cell>
          <cell r="J40" t="str">
            <v>AVDED0</v>
          </cell>
        </row>
        <row r="41">
          <cell r="H41" t="str">
            <v>A23</v>
          </cell>
          <cell r="I41">
            <v>39</v>
          </cell>
          <cell r="J41" t="str">
            <v>AVDVPP1</v>
          </cell>
        </row>
        <row r="42">
          <cell r="H42" t="str">
            <v>AB30</v>
          </cell>
          <cell r="I42">
            <v>40</v>
          </cell>
          <cell r="J42" t="str">
            <v>VDEIO1</v>
          </cell>
        </row>
        <row r="43">
          <cell r="H43" t="str">
            <v>D20</v>
          </cell>
          <cell r="I43">
            <v>41</v>
          </cell>
          <cell r="J43" t="str">
            <v>lcd_pd[3]</v>
          </cell>
        </row>
        <row r="44">
          <cell r="H44" t="str">
            <v>B22</v>
          </cell>
          <cell r="I44">
            <v>42</v>
          </cell>
          <cell r="J44" t="str">
            <v>lcd_pd[2]</v>
          </cell>
        </row>
        <row r="45">
          <cell r="H45" t="str">
            <v>AK10</v>
          </cell>
          <cell r="I45">
            <v>43</v>
          </cell>
          <cell r="J45" t="str">
            <v>DVD2</v>
          </cell>
        </row>
        <row r="46">
          <cell r="H46" t="str">
            <v>AC17</v>
          </cell>
          <cell r="I46">
            <v>44</v>
          </cell>
          <cell r="J46" t="str">
            <v>DVS5</v>
          </cell>
        </row>
        <row r="47">
          <cell r="H47" t="str">
            <v>D19</v>
          </cell>
          <cell r="I47">
            <v>45</v>
          </cell>
          <cell r="J47" t="str">
            <v>lcd_pd[1]</v>
          </cell>
        </row>
        <row r="48">
          <cell r="H48" t="str">
            <v>A21</v>
          </cell>
          <cell r="I48">
            <v>46</v>
          </cell>
          <cell r="J48" t="str">
            <v>lcd_pd[0]</v>
          </cell>
        </row>
        <row r="49">
          <cell r="H49" t="str">
            <v>G19</v>
          </cell>
          <cell r="I49">
            <v>47</v>
          </cell>
          <cell r="J49" t="str">
            <v>lcd_ck</v>
          </cell>
        </row>
        <row r="50">
          <cell r="H50" t="str">
            <v>B21</v>
          </cell>
          <cell r="I50">
            <v>48</v>
          </cell>
          <cell r="J50" t="str">
            <v>lcd_hs</v>
          </cell>
        </row>
        <row r="51">
          <cell r="H51" t="str">
            <v>H19</v>
          </cell>
          <cell r="I51">
            <v>49</v>
          </cell>
          <cell r="J51" t="str">
            <v>DVDSTBT0</v>
          </cell>
        </row>
        <row r="52">
          <cell r="H52" t="str">
            <v>AC21</v>
          </cell>
          <cell r="I52">
            <v>50</v>
          </cell>
          <cell r="J52" t="str">
            <v>DVS6</v>
          </cell>
        </row>
        <row r="53">
          <cell r="H53" t="str">
            <v>E19</v>
          </cell>
          <cell r="I53">
            <v>51</v>
          </cell>
          <cell r="J53" t="str">
            <v>lcd_vs</v>
          </cell>
        </row>
        <row r="54">
          <cell r="H54" t="str">
            <v>E17</v>
          </cell>
          <cell r="I54">
            <v>52</v>
          </cell>
          <cell r="J54" t="str">
            <v>lcd_de</v>
          </cell>
        </row>
        <row r="55">
          <cell r="H55" t="str">
            <v>AD30</v>
          </cell>
          <cell r="I55">
            <v>53</v>
          </cell>
          <cell r="J55" t="str">
            <v>VDEIO2</v>
          </cell>
        </row>
        <row r="56">
          <cell r="H56" t="str">
            <v>A3</v>
          </cell>
          <cell r="I56">
            <v>54</v>
          </cell>
          <cell r="J56" t="str">
            <v>VDEION2</v>
          </cell>
        </row>
        <row r="57">
          <cell r="H57" t="str">
            <v>E18</v>
          </cell>
          <cell r="I57">
            <v>55</v>
          </cell>
          <cell r="J57" t="str">
            <v>adbclk</v>
          </cell>
        </row>
        <row r="58">
          <cell r="H58" t="str">
            <v>A19</v>
          </cell>
          <cell r="I58">
            <v>56</v>
          </cell>
          <cell r="J58" t="str">
            <v>adlrck</v>
          </cell>
        </row>
        <row r="59">
          <cell r="H59" t="str">
            <v>D18</v>
          </cell>
          <cell r="I59">
            <v>57</v>
          </cell>
          <cell r="J59" t="str">
            <v>dalrck</v>
          </cell>
        </row>
        <row r="60">
          <cell r="H60" t="str">
            <v>B19</v>
          </cell>
          <cell r="I60">
            <v>58</v>
          </cell>
          <cell r="J60" t="str">
            <v>adsdo</v>
          </cell>
        </row>
        <row r="61">
          <cell r="H61" t="str">
            <v>G18</v>
          </cell>
          <cell r="I61">
            <v>59</v>
          </cell>
          <cell r="J61" t="str">
            <v>adsdi</v>
          </cell>
        </row>
        <row r="62">
          <cell r="H62" t="str">
            <v>D17</v>
          </cell>
          <cell r="I62">
            <v>60</v>
          </cell>
          <cell r="J62" t="str">
            <v>fs256o</v>
          </cell>
        </row>
        <row r="63">
          <cell r="H63" t="str">
            <v>AC22</v>
          </cell>
          <cell r="I63">
            <v>61</v>
          </cell>
          <cell r="J63" t="str">
            <v>DVS7</v>
          </cell>
        </row>
        <row r="64">
          <cell r="H64" t="str">
            <v>A18</v>
          </cell>
          <cell r="I64">
            <v>62</v>
          </cell>
          <cell r="J64" t="str">
            <v>AVDVPP2</v>
          </cell>
        </row>
        <row r="65">
          <cell r="H65" t="str">
            <v>A15</v>
          </cell>
          <cell r="I65">
            <v>63</v>
          </cell>
          <cell r="J65" t="str">
            <v>AVDED1</v>
          </cell>
        </row>
        <row r="66">
          <cell r="H66" t="str">
            <v>A17</v>
          </cell>
          <cell r="I66">
            <v>64</v>
          </cell>
          <cell r="J66" t="str">
            <v>AVDED1</v>
          </cell>
        </row>
        <row r="67">
          <cell r="H67" t="str">
            <v>A14</v>
          </cell>
          <cell r="I67">
            <v>65</v>
          </cell>
          <cell r="J67" t="str">
            <v>AVDEDC1</v>
          </cell>
        </row>
        <row r="68">
          <cell r="H68" t="str">
            <v>A16</v>
          </cell>
          <cell r="I68">
            <v>66</v>
          </cell>
          <cell r="J68" t="str">
            <v>uart_irtx</v>
          </cell>
        </row>
        <row r="69">
          <cell r="H69" t="str">
            <v>B16</v>
          </cell>
          <cell r="I69">
            <v>67</v>
          </cell>
          <cell r="J69" t="str">
            <v>uart_irrx</v>
          </cell>
        </row>
        <row r="70">
          <cell r="H70" t="str">
            <v>AK22</v>
          </cell>
          <cell r="I70">
            <v>68</v>
          </cell>
          <cell r="J70" t="str">
            <v>DVD3</v>
          </cell>
        </row>
        <row r="71">
          <cell r="H71" t="str">
            <v>G17</v>
          </cell>
          <cell r="I71">
            <v>69</v>
          </cell>
          <cell r="J71" t="str">
            <v>uart1_txd</v>
          </cell>
        </row>
        <row r="72">
          <cell r="H72" t="str">
            <v>B18</v>
          </cell>
          <cell r="I72">
            <v>70</v>
          </cell>
          <cell r="J72" t="str">
            <v>uart1_rxd</v>
          </cell>
        </row>
        <row r="73">
          <cell r="H73" t="str">
            <v>E16</v>
          </cell>
          <cell r="I73">
            <v>71</v>
          </cell>
          <cell r="J73" t="str">
            <v>uart1_cts</v>
          </cell>
        </row>
        <row r="74">
          <cell r="H74" t="str">
            <v>AC9</v>
          </cell>
          <cell r="I74">
            <v>72</v>
          </cell>
          <cell r="J74" t="str">
            <v>DVS8</v>
          </cell>
        </row>
        <row r="75">
          <cell r="H75" t="str">
            <v>D16</v>
          </cell>
          <cell r="I75">
            <v>73</v>
          </cell>
          <cell r="J75" t="str">
            <v>uart1_rts</v>
          </cell>
        </row>
        <row r="76">
          <cell r="H76" t="str">
            <v>AB1</v>
          </cell>
          <cell r="I76">
            <v>74</v>
          </cell>
          <cell r="J76" t="str">
            <v>VDEION3</v>
          </cell>
        </row>
        <row r="77">
          <cell r="H77" t="str">
            <v>H18</v>
          </cell>
          <cell r="I77">
            <v>75</v>
          </cell>
          <cell r="J77" t="str">
            <v>uart1_dtr</v>
          </cell>
        </row>
        <row r="78">
          <cell r="H78" t="str">
            <v>B15</v>
          </cell>
          <cell r="I78">
            <v>76</v>
          </cell>
          <cell r="J78" t="str">
            <v>DVD4</v>
          </cell>
        </row>
        <row r="79">
          <cell r="H79" t="str">
            <v>AD1</v>
          </cell>
          <cell r="I79">
            <v>77</v>
          </cell>
          <cell r="J79" t="str">
            <v>DVS9</v>
          </cell>
        </row>
        <row r="80">
          <cell r="H80" t="str">
            <v>D14</v>
          </cell>
          <cell r="I80">
            <v>78</v>
          </cell>
          <cell r="J80" t="str">
            <v>uart2_txd</v>
          </cell>
        </row>
        <row r="81">
          <cell r="H81" t="str">
            <v>D15</v>
          </cell>
          <cell r="I81">
            <v>79</v>
          </cell>
          <cell r="J81" t="str">
            <v>uart2_rxd</v>
          </cell>
        </row>
        <row r="82">
          <cell r="H82" t="str">
            <v>AH2</v>
          </cell>
          <cell r="I82">
            <v>80</v>
          </cell>
          <cell r="J82" t="str">
            <v>DVS10</v>
          </cell>
        </row>
        <row r="83">
          <cell r="H83" t="str">
            <v>E15</v>
          </cell>
          <cell r="I83">
            <v>81</v>
          </cell>
          <cell r="J83" t="str">
            <v>uart2_cts</v>
          </cell>
        </row>
        <row r="84">
          <cell r="H84" t="str">
            <v>B14</v>
          </cell>
          <cell r="I84">
            <v>82</v>
          </cell>
          <cell r="J84" t="str">
            <v>uart2_rts</v>
          </cell>
        </row>
        <row r="85">
          <cell r="H85" t="str">
            <v>B10</v>
          </cell>
          <cell r="I85">
            <v>83</v>
          </cell>
          <cell r="J85" t="str">
            <v>AVDED1</v>
          </cell>
        </row>
        <row r="86">
          <cell r="H86" t="str">
            <v>B10</v>
          </cell>
          <cell r="I86">
            <v>84</v>
          </cell>
          <cell r="J86" t="str">
            <v>AVDED1</v>
          </cell>
        </row>
        <row r="87">
          <cell r="H87" t="str">
            <v>B17</v>
          </cell>
          <cell r="I87">
            <v>85</v>
          </cell>
          <cell r="J87" t="str">
            <v>AVDEDC1</v>
          </cell>
        </row>
        <row r="88">
          <cell r="H88" t="str">
            <v>B17</v>
          </cell>
          <cell r="I88">
            <v>86</v>
          </cell>
          <cell r="J88" t="str">
            <v>AVDEDC1</v>
          </cell>
        </row>
        <row r="89">
          <cell r="H89" t="str">
            <v>G15</v>
          </cell>
          <cell r="I89">
            <v>87</v>
          </cell>
          <cell r="J89" t="str">
            <v>uart2_dtr</v>
          </cell>
        </row>
        <row r="90">
          <cell r="H90" t="str">
            <v>AK13</v>
          </cell>
          <cell r="I90">
            <v>88</v>
          </cell>
          <cell r="J90" t="str">
            <v>VDEIO3</v>
          </cell>
        </row>
        <row r="91">
          <cell r="H91" t="str">
            <v>E14</v>
          </cell>
          <cell r="I91">
            <v>89</v>
          </cell>
          <cell r="J91" t="str">
            <v>uart3_txd</v>
          </cell>
        </row>
        <row r="92">
          <cell r="H92" t="str">
            <v>G22</v>
          </cell>
          <cell r="I92">
            <v>90</v>
          </cell>
          <cell r="J92" t="str">
            <v>DVD5</v>
          </cell>
        </row>
        <row r="93">
          <cell r="H93" t="str">
            <v>AK20</v>
          </cell>
          <cell r="I93">
            <v>91</v>
          </cell>
          <cell r="J93" t="str">
            <v>DVS11</v>
          </cell>
        </row>
        <row r="94">
          <cell r="H94" t="str">
            <v>A13</v>
          </cell>
          <cell r="I94">
            <v>92</v>
          </cell>
          <cell r="J94" t="str">
            <v>uart3_rxd</v>
          </cell>
        </row>
        <row r="95">
          <cell r="H95" t="str">
            <v>G14</v>
          </cell>
          <cell r="I95">
            <v>93</v>
          </cell>
          <cell r="J95" t="str">
            <v>uart3_cts</v>
          </cell>
        </row>
        <row r="96">
          <cell r="H96" t="str">
            <v>B12</v>
          </cell>
          <cell r="I96">
            <v>94</v>
          </cell>
          <cell r="J96" t="str">
            <v>uart3_rts</v>
          </cell>
        </row>
        <row r="97">
          <cell r="H97" t="str">
            <v>G16</v>
          </cell>
          <cell r="I97">
            <v>95</v>
          </cell>
          <cell r="J97" t="str">
            <v>uart3_dtr</v>
          </cell>
        </row>
        <row r="98">
          <cell r="H98" t="str">
            <v>D12</v>
          </cell>
          <cell r="I98">
            <v>96</v>
          </cell>
          <cell r="J98" t="str">
            <v>uart4_txd</v>
          </cell>
        </row>
        <row r="99">
          <cell r="H99" t="str">
            <v>E12</v>
          </cell>
          <cell r="I99">
            <v>97</v>
          </cell>
          <cell r="J99" t="str">
            <v>uart4_rxd</v>
          </cell>
        </row>
        <row r="100">
          <cell r="H100" t="str">
            <v>B11</v>
          </cell>
          <cell r="I100">
            <v>98</v>
          </cell>
          <cell r="J100" t="str">
            <v>uart4_cts</v>
          </cell>
        </row>
        <row r="101">
          <cell r="H101" t="str">
            <v>D13</v>
          </cell>
          <cell r="I101">
            <v>99</v>
          </cell>
          <cell r="J101" t="str">
            <v>uart4_rts</v>
          </cell>
        </row>
        <row r="102">
          <cell r="H102" t="str">
            <v>D11</v>
          </cell>
          <cell r="I102">
            <v>100</v>
          </cell>
          <cell r="J102" t="str">
            <v>uart4_dtr</v>
          </cell>
        </row>
        <row r="103">
          <cell r="H103" t="str">
            <v>E13</v>
          </cell>
          <cell r="I103">
            <v>101</v>
          </cell>
          <cell r="J103" t="str">
            <v>gir_txd</v>
          </cell>
        </row>
        <row r="104">
          <cell r="H104" t="str">
            <v>A18</v>
          </cell>
          <cell r="I104">
            <v>102</v>
          </cell>
          <cell r="J104" t="str">
            <v>AVDVPP3</v>
          </cell>
        </row>
        <row r="105">
          <cell r="H105" t="str">
            <v>B10</v>
          </cell>
          <cell r="I105">
            <v>103</v>
          </cell>
          <cell r="J105" t="str">
            <v>AVDED1</v>
          </cell>
        </row>
        <row r="106">
          <cell r="H106" t="str">
            <v>B10</v>
          </cell>
          <cell r="I106">
            <v>104</v>
          </cell>
          <cell r="J106" t="str">
            <v>AVDED1</v>
          </cell>
        </row>
        <row r="107">
          <cell r="H107" t="str">
            <v>B17</v>
          </cell>
          <cell r="I107">
            <v>105</v>
          </cell>
          <cell r="J107" t="str">
            <v>AVDEDC1</v>
          </cell>
        </row>
        <row r="108">
          <cell r="H108" t="str">
            <v>D1</v>
          </cell>
          <cell r="I108">
            <v>106</v>
          </cell>
          <cell r="J108" t="str">
            <v>DVDSTB0</v>
          </cell>
        </row>
        <row r="109">
          <cell r="H109" t="str">
            <v>AK23</v>
          </cell>
          <cell r="I109">
            <v>107</v>
          </cell>
          <cell r="J109" t="str">
            <v>DVS12</v>
          </cell>
        </row>
        <row r="110">
          <cell r="H110" t="str">
            <v>B9</v>
          </cell>
          <cell r="I110">
            <v>108</v>
          </cell>
          <cell r="J110" t="str">
            <v>VDEOSC0</v>
          </cell>
        </row>
        <row r="111">
          <cell r="H111" t="str">
            <v>A12</v>
          </cell>
          <cell r="I111">
            <v>109</v>
          </cell>
          <cell r="J111" t="str">
            <v>xtal2</v>
          </cell>
        </row>
        <row r="112">
          <cell r="H112" t="str">
            <v>A11</v>
          </cell>
          <cell r="I112">
            <v>110</v>
          </cell>
          <cell r="J112" t="str">
            <v>extal2</v>
          </cell>
        </row>
        <row r="113">
          <cell r="H113" t="str">
            <v>D10</v>
          </cell>
          <cell r="I113">
            <v>111</v>
          </cell>
          <cell r="J113" t="str">
            <v>VDEOSC1</v>
          </cell>
        </row>
        <row r="114">
          <cell r="H114" t="str">
            <v>A9</v>
          </cell>
          <cell r="I114">
            <v>112</v>
          </cell>
          <cell r="J114" t="str">
            <v>xtal1</v>
          </cell>
        </row>
        <row r="115">
          <cell r="H115" t="str">
            <v>A7</v>
          </cell>
          <cell r="I115">
            <v>113</v>
          </cell>
          <cell r="J115" t="str">
            <v>extal1</v>
          </cell>
        </row>
        <row r="116">
          <cell r="H116" t="str">
            <v>D10</v>
          </cell>
          <cell r="I116">
            <v>114</v>
          </cell>
          <cell r="J116" t="str">
            <v>VDEOSC2</v>
          </cell>
        </row>
        <row r="117">
          <cell r="H117" t="str">
            <v>A8</v>
          </cell>
          <cell r="I117">
            <v>115</v>
          </cell>
          <cell r="J117" t="str">
            <v>xtal0</v>
          </cell>
        </row>
        <row r="118">
          <cell r="H118" t="str">
            <v>A10</v>
          </cell>
          <cell r="I118">
            <v>116</v>
          </cell>
          <cell r="J118" t="str">
            <v>extal0</v>
          </cell>
        </row>
        <row r="119">
          <cell r="H119" t="str">
            <v>AK27</v>
          </cell>
          <cell r="I119">
            <v>117</v>
          </cell>
          <cell r="J119" t="str">
            <v>DVS13</v>
          </cell>
        </row>
        <row r="120">
          <cell r="H120" t="str">
            <v>E11</v>
          </cell>
          <cell r="I120">
            <v>118</v>
          </cell>
          <cell r="J120" t="str">
            <v>DVDSTB1</v>
          </cell>
        </row>
        <row r="121">
          <cell r="H121" t="str">
            <v>G11</v>
          </cell>
          <cell r="I121">
            <v>119</v>
          </cell>
          <cell r="J121" t="str">
            <v>STBSTATUS</v>
          </cell>
        </row>
        <row r="122">
          <cell r="H122" t="str">
            <v>D9</v>
          </cell>
          <cell r="I122">
            <v>120</v>
          </cell>
          <cell r="J122" t="str">
            <v>testmode</v>
          </cell>
        </row>
        <row r="123">
          <cell r="H123" t="str">
            <v>H15</v>
          </cell>
          <cell r="I123">
            <v>121</v>
          </cell>
          <cell r="J123" t="str">
            <v>kbc[3]</v>
          </cell>
        </row>
        <row r="124">
          <cell r="H124" t="str">
            <v>B7</v>
          </cell>
          <cell r="I124">
            <v>122</v>
          </cell>
          <cell r="J124" t="str">
            <v>DVS14</v>
          </cell>
        </row>
        <row r="125">
          <cell r="H125" t="str">
            <v>H14</v>
          </cell>
          <cell r="I125">
            <v>123</v>
          </cell>
          <cell r="J125" t="str">
            <v>kbc[2]</v>
          </cell>
        </row>
        <row r="126">
          <cell r="H126" t="str">
            <v>B8</v>
          </cell>
          <cell r="I126">
            <v>124</v>
          </cell>
          <cell r="J126" t="str">
            <v>kbc[1]</v>
          </cell>
        </row>
        <row r="127">
          <cell r="H127" t="str">
            <v>G13</v>
          </cell>
          <cell r="I127">
            <v>125</v>
          </cell>
          <cell r="J127" t="str">
            <v>kbc[0]</v>
          </cell>
        </row>
        <row r="128">
          <cell r="H128" t="str">
            <v>AH1</v>
          </cell>
          <cell r="I128">
            <v>126</v>
          </cell>
          <cell r="J128" t="str">
            <v>VDEION4</v>
          </cell>
        </row>
        <row r="129">
          <cell r="H129" t="str">
            <v>H12</v>
          </cell>
          <cell r="I129">
            <v>127</v>
          </cell>
          <cell r="J129" t="str">
            <v>AVDPLL1</v>
          </cell>
        </row>
        <row r="130">
          <cell r="H130" t="str">
            <v>B6</v>
          </cell>
          <cell r="I130">
            <v>128</v>
          </cell>
          <cell r="J130" t="str">
            <v>AVSPLL1</v>
          </cell>
        </row>
        <row r="131">
          <cell r="H131" t="str">
            <v>G10</v>
          </cell>
          <cell r="I131">
            <v>129</v>
          </cell>
          <cell r="J131" t="str">
            <v>kbr[3]</v>
          </cell>
        </row>
        <row r="132">
          <cell r="H132" t="str">
            <v>B5</v>
          </cell>
          <cell r="I132">
            <v>130</v>
          </cell>
          <cell r="J132" t="str">
            <v>kbr[2]</v>
          </cell>
        </row>
        <row r="133">
          <cell r="H133" t="str">
            <v>H11</v>
          </cell>
          <cell r="I133">
            <v>131</v>
          </cell>
          <cell r="J133" t="str">
            <v>kbr[1]</v>
          </cell>
        </row>
        <row r="134">
          <cell r="H134" t="str">
            <v>A5</v>
          </cell>
          <cell r="I134">
            <v>132</v>
          </cell>
          <cell r="J134" t="str">
            <v>kbr[0]</v>
          </cell>
        </row>
        <row r="135">
          <cell r="H135" t="str">
            <v>G20</v>
          </cell>
          <cell r="I135">
            <v>133</v>
          </cell>
          <cell r="J135" t="str">
            <v>jog_a</v>
          </cell>
        </row>
        <row r="136">
          <cell r="H136" t="str">
            <v>D8</v>
          </cell>
          <cell r="I136">
            <v>134</v>
          </cell>
          <cell r="J136" t="str">
            <v>jog_b</v>
          </cell>
        </row>
        <row r="137">
          <cell r="H137" t="str">
            <v>H21</v>
          </cell>
          <cell r="I137">
            <v>135</v>
          </cell>
          <cell r="J137" t="str">
            <v>gpio[7]</v>
          </cell>
        </row>
        <row r="138">
          <cell r="H138" t="str">
            <v>E1</v>
          </cell>
          <cell r="I138">
            <v>136</v>
          </cell>
          <cell r="J138" t="str">
            <v>DVS15</v>
          </cell>
        </row>
        <row r="139">
          <cell r="H139" t="str">
            <v>G9</v>
          </cell>
          <cell r="I139">
            <v>137</v>
          </cell>
          <cell r="J139" t="str">
            <v>gpio[6]</v>
          </cell>
        </row>
        <row r="140">
          <cell r="H140" t="str">
            <v>D5</v>
          </cell>
          <cell r="I140">
            <v>138</v>
          </cell>
          <cell r="J140" t="str">
            <v>gpio[5]</v>
          </cell>
        </row>
        <row r="141">
          <cell r="H141" t="str">
            <v>G12</v>
          </cell>
          <cell r="I141">
            <v>139</v>
          </cell>
          <cell r="J141" t="str">
            <v>gpio[4]</v>
          </cell>
        </row>
        <row r="142">
          <cell r="H142" t="str">
            <v>A6</v>
          </cell>
          <cell r="I142">
            <v>140</v>
          </cell>
          <cell r="J142" t="str">
            <v>VDEIOSTB0</v>
          </cell>
        </row>
        <row r="143">
          <cell r="H143" t="str">
            <v>E27</v>
          </cell>
          <cell r="I143">
            <v>141</v>
          </cell>
          <cell r="J143" t="str">
            <v>DVS16</v>
          </cell>
        </row>
        <row r="144">
          <cell r="H144" t="str">
            <v>E11</v>
          </cell>
          <cell r="I144">
            <v>142</v>
          </cell>
          <cell r="J144" t="str">
            <v>DVDSTB2</v>
          </cell>
        </row>
        <row r="145">
          <cell r="H145" t="str">
            <v>G30</v>
          </cell>
          <cell r="I145">
            <v>143</v>
          </cell>
          <cell r="J145" t="str">
            <v>DVS17</v>
          </cell>
        </row>
        <row r="146">
          <cell r="H146" t="str">
            <v>C2</v>
          </cell>
          <cell r="I146">
            <v>144</v>
          </cell>
          <cell r="J146" t="str">
            <v>AVDPLL2</v>
          </cell>
        </row>
        <row r="147">
          <cell r="H147" t="str">
            <v>H10</v>
          </cell>
          <cell r="I147">
            <v>145</v>
          </cell>
          <cell r="J147" t="str">
            <v>AVSPLL2</v>
          </cell>
        </row>
        <row r="148">
          <cell r="H148" t="str">
            <v>B4</v>
          </cell>
          <cell r="I148">
            <v>146</v>
          </cell>
          <cell r="J148" t="str">
            <v>gpio[3]</v>
          </cell>
        </row>
        <row r="149">
          <cell r="H149" t="str">
            <v>H22</v>
          </cell>
          <cell r="I149">
            <v>147</v>
          </cell>
          <cell r="J149" t="str">
            <v>gpio[2]</v>
          </cell>
        </row>
        <row r="150">
          <cell r="H150" t="str">
            <v>A4</v>
          </cell>
          <cell r="I150">
            <v>148</v>
          </cell>
          <cell r="J150" t="str">
            <v>gpio[1]</v>
          </cell>
        </row>
        <row r="151">
          <cell r="H151" t="str">
            <v>E10</v>
          </cell>
          <cell r="I151">
            <v>149</v>
          </cell>
          <cell r="J151" t="str">
            <v>gpio[0]</v>
          </cell>
        </row>
        <row r="152">
          <cell r="H152" t="str">
            <v>C1</v>
          </cell>
          <cell r="I152">
            <v>150</v>
          </cell>
          <cell r="J152" t="str">
            <v>nrst</v>
          </cell>
        </row>
        <row r="153">
          <cell r="H153" t="str">
            <v>E9</v>
          </cell>
          <cell r="I153">
            <v>151</v>
          </cell>
          <cell r="J153" t="str">
            <v>xpreset</v>
          </cell>
        </row>
        <row r="154">
          <cell r="H154" t="str">
            <v>H13</v>
          </cell>
          <cell r="I154">
            <v>152</v>
          </cell>
          <cell r="J154" t="str">
            <v>DVS18</v>
          </cell>
        </row>
        <row r="155">
          <cell r="H155" t="str">
            <v>E8</v>
          </cell>
          <cell r="I155">
            <v>153</v>
          </cell>
          <cell r="J155" t="str">
            <v>xresetout</v>
          </cell>
        </row>
        <row r="156">
          <cell r="H156" t="str">
            <v>B3</v>
          </cell>
          <cell r="I156">
            <v>154</v>
          </cell>
          <cell r="J156" t="str">
            <v>xrsmstb</v>
          </cell>
        </row>
        <row r="157">
          <cell r="H157" t="str">
            <v>E7</v>
          </cell>
          <cell r="I157">
            <v>155</v>
          </cell>
          <cell r="J157" t="str">
            <v>xrsmve</v>
          </cell>
        </row>
        <row r="158">
          <cell r="H158" t="str">
            <v>AJ12</v>
          </cell>
          <cell r="I158">
            <v>156</v>
          </cell>
          <cell r="J158" t="str">
            <v>VDEION5</v>
          </cell>
        </row>
        <row r="159">
          <cell r="H159" t="str">
            <v>A6</v>
          </cell>
          <cell r="I159">
            <v>157</v>
          </cell>
          <cell r="J159" t="str">
            <v>VDEIOSTB1</v>
          </cell>
        </row>
        <row r="160">
          <cell r="H160" t="str">
            <v>E4</v>
          </cell>
          <cell r="I160">
            <v>158</v>
          </cell>
          <cell r="J160" t="str">
            <v>xrsmag</v>
          </cell>
        </row>
        <row r="161">
          <cell r="H161" t="str">
            <v>F4</v>
          </cell>
          <cell r="I161">
            <v>159</v>
          </cell>
          <cell r="J161" t="str">
            <v>xrsmarm</v>
          </cell>
        </row>
        <row r="162">
          <cell r="H162" t="str">
            <v>D6</v>
          </cell>
          <cell r="I162">
            <v>160</v>
          </cell>
          <cell r="J162" t="str">
            <v>xrsmed</v>
          </cell>
        </row>
        <row r="163">
          <cell r="H163" t="str">
            <v>D7</v>
          </cell>
          <cell r="I163">
            <v>161</v>
          </cell>
          <cell r="J163" t="str">
            <v>xpwrrst</v>
          </cell>
        </row>
        <row r="164">
          <cell r="H164" t="str">
            <v>D2</v>
          </cell>
          <cell r="I164">
            <v>162</v>
          </cell>
          <cell r="J164" t="str">
            <v>xbat_flt</v>
          </cell>
        </row>
        <row r="165">
          <cell r="H165" t="str">
            <v>H16</v>
          </cell>
          <cell r="I165">
            <v>163</v>
          </cell>
          <cell r="J165" t="str">
            <v>DVS19</v>
          </cell>
        </row>
        <row r="166">
          <cell r="H166" t="str">
            <v>E11</v>
          </cell>
          <cell r="I166">
            <v>164</v>
          </cell>
          <cell r="J166" t="str">
            <v>DVDSTB3</v>
          </cell>
        </row>
        <row r="167">
          <cell r="H167" t="str">
            <v>E2</v>
          </cell>
          <cell r="I167">
            <v>165</v>
          </cell>
          <cell r="J167" t="str">
            <v>AVSPLL3</v>
          </cell>
        </row>
        <row r="168">
          <cell r="H168" t="str">
            <v>G1</v>
          </cell>
          <cell r="I168">
            <v>166</v>
          </cell>
          <cell r="J168" t="str">
            <v>AVDPLL3</v>
          </cell>
        </row>
        <row r="169">
          <cell r="H169" t="str">
            <v>G2</v>
          </cell>
          <cell r="I169">
            <v>167</v>
          </cell>
          <cell r="J169" t="str">
            <v>lvds_rxd</v>
          </cell>
        </row>
        <row r="170">
          <cell r="H170" t="str">
            <v>J1</v>
          </cell>
          <cell r="I170">
            <v>168</v>
          </cell>
          <cell r="J170" t="str">
            <v>DVD6</v>
          </cell>
        </row>
        <row r="171">
          <cell r="H171" t="str">
            <v>AK8</v>
          </cell>
          <cell r="I171">
            <v>169</v>
          </cell>
          <cell r="J171" t="str">
            <v>VDEION6</v>
          </cell>
        </row>
        <row r="172">
          <cell r="H172" t="str">
            <v>F1</v>
          </cell>
          <cell r="I172">
            <v>170</v>
          </cell>
          <cell r="J172" t="str">
            <v>lvds_txap</v>
          </cell>
        </row>
        <row r="173">
          <cell r="H173" t="str">
            <v>H17</v>
          </cell>
          <cell r="I173">
            <v>171</v>
          </cell>
          <cell r="J173" t="str">
            <v>DVS20</v>
          </cell>
        </row>
        <row r="174">
          <cell r="H174" t="str">
            <v>F2</v>
          </cell>
          <cell r="I174">
            <v>172</v>
          </cell>
          <cell r="J174" t="str">
            <v>lvds_txam</v>
          </cell>
        </row>
        <row r="175">
          <cell r="H175" t="str">
            <v>H4</v>
          </cell>
          <cell r="I175">
            <v>173</v>
          </cell>
          <cell r="J175" t="str">
            <v>lvds_txbp</v>
          </cell>
        </row>
        <row r="176">
          <cell r="H176" t="str">
            <v>G4</v>
          </cell>
          <cell r="I176">
            <v>174</v>
          </cell>
          <cell r="J176" t="str">
            <v>lvds_txbm</v>
          </cell>
        </row>
        <row r="177">
          <cell r="H177" t="str">
            <v>H20</v>
          </cell>
          <cell r="I177">
            <v>175</v>
          </cell>
          <cell r="J177" t="str">
            <v>DVS21</v>
          </cell>
        </row>
        <row r="178">
          <cell r="H178" t="str">
            <v>K2</v>
          </cell>
          <cell r="I178">
            <v>176</v>
          </cell>
          <cell r="J178" t="str">
            <v>lvds_txclkp</v>
          </cell>
        </row>
        <row r="179">
          <cell r="H179" t="str">
            <v>K4</v>
          </cell>
          <cell r="I179">
            <v>177</v>
          </cell>
          <cell r="J179" t="str">
            <v>lvds_txclkm</v>
          </cell>
        </row>
        <row r="180">
          <cell r="H180" t="str">
            <v>G5</v>
          </cell>
          <cell r="I180">
            <v>178</v>
          </cell>
          <cell r="J180" t="str">
            <v>AVD33LV</v>
          </cell>
        </row>
        <row r="181">
          <cell r="H181" t="str">
            <v>H1</v>
          </cell>
          <cell r="I181">
            <v>179</v>
          </cell>
          <cell r="J181" t="str">
            <v>AVS33LV</v>
          </cell>
        </row>
        <row r="182">
          <cell r="H182" t="str">
            <v>H5</v>
          </cell>
          <cell r="I182">
            <v>180</v>
          </cell>
          <cell r="J182" t="str">
            <v>AVD25LV</v>
          </cell>
        </row>
        <row r="183">
          <cell r="H183" t="str">
            <v>H2</v>
          </cell>
          <cell r="I183">
            <v>181</v>
          </cell>
          <cell r="J183" t="str">
            <v>AVS25LV</v>
          </cell>
        </row>
        <row r="184">
          <cell r="H184" t="str">
            <v>J5</v>
          </cell>
          <cell r="I184">
            <v>182</v>
          </cell>
          <cell r="J184" t="str">
            <v>lvds_exres</v>
          </cell>
        </row>
        <row r="185">
          <cell r="H185" t="str">
            <v>L4</v>
          </cell>
          <cell r="I185">
            <v>183</v>
          </cell>
          <cell r="J185" t="str">
            <v>DVD12LV</v>
          </cell>
        </row>
        <row r="186">
          <cell r="H186" t="str">
            <v>H9</v>
          </cell>
          <cell r="I186">
            <v>184</v>
          </cell>
          <cell r="J186" t="str">
            <v>DVS22</v>
          </cell>
        </row>
        <row r="187">
          <cell r="H187" t="str">
            <v>N29</v>
          </cell>
          <cell r="I187">
            <v>185</v>
          </cell>
          <cell r="J187" t="str">
            <v>DVD7</v>
          </cell>
        </row>
        <row r="188">
          <cell r="H188" t="str">
            <v>K5</v>
          </cell>
          <cell r="I188">
            <v>186</v>
          </cell>
          <cell r="J188" t="str">
            <v>ms1_bs</v>
          </cell>
        </row>
        <row r="189">
          <cell r="H189" t="str">
            <v>J2</v>
          </cell>
          <cell r="I189">
            <v>187</v>
          </cell>
          <cell r="J189" t="str">
            <v>ms1_dio[3]</v>
          </cell>
        </row>
        <row r="190">
          <cell r="H190" t="str">
            <v>L5</v>
          </cell>
          <cell r="I190">
            <v>188</v>
          </cell>
          <cell r="J190" t="str">
            <v>ms1_dio[2]</v>
          </cell>
        </row>
        <row r="191">
          <cell r="H191" t="str">
            <v>M4</v>
          </cell>
          <cell r="I191">
            <v>189</v>
          </cell>
          <cell r="J191" t="str">
            <v>ms1_dio[1]</v>
          </cell>
        </row>
        <row r="192">
          <cell r="H192" t="str">
            <v>J4</v>
          </cell>
          <cell r="I192">
            <v>190</v>
          </cell>
          <cell r="J192" t="str">
            <v>ms1_dio[0]</v>
          </cell>
        </row>
        <row r="193">
          <cell r="H193" t="str">
            <v>K1</v>
          </cell>
          <cell r="I193">
            <v>191</v>
          </cell>
          <cell r="J193" t="str">
            <v>ms1_sclk</v>
          </cell>
        </row>
        <row r="194">
          <cell r="H194" t="str">
            <v>M5</v>
          </cell>
          <cell r="I194">
            <v>192</v>
          </cell>
          <cell r="J194" t="str">
            <v>ms2_bs</v>
          </cell>
        </row>
        <row r="195">
          <cell r="H195" t="str">
            <v>J23</v>
          </cell>
          <cell r="I195">
            <v>193</v>
          </cell>
          <cell r="J195" t="str">
            <v>DVS23</v>
          </cell>
        </row>
        <row r="196">
          <cell r="H196" t="str">
            <v>J7</v>
          </cell>
          <cell r="I196">
            <v>194</v>
          </cell>
          <cell r="J196" t="str">
            <v>ms2_dio[3]</v>
          </cell>
        </row>
        <row r="197">
          <cell r="H197" t="str">
            <v>L1</v>
          </cell>
          <cell r="I197">
            <v>195</v>
          </cell>
          <cell r="J197" t="str">
            <v>ms2_dio[2]</v>
          </cell>
        </row>
        <row r="198">
          <cell r="H198" t="str">
            <v>K7</v>
          </cell>
          <cell r="I198">
            <v>196</v>
          </cell>
          <cell r="J198" t="str">
            <v>AVD12HS</v>
          </cell>
        </row>
        <row r="199">
          <cell r="H199" t="str">
            <v>L2</v>
          </cell>
          <cell r="I199">
            <v>197</v>
          </cell>
          <cell r="J199" t="str">
            <v>AVS12HS</v>
          </cell>
        </row>
        <row r="200">
          <cell r="H200" t="str">
            <v>P2</v>
          </cell>
          <cell r="I200">
            <v>198</v>
          </cell>
          <cell r="J200" t="str">
            <v>usb_fs_dm1</v>
          </cell>
        </row>
        <row r="201">
          <cell r="H201" t="str">
            <v>N4</v>
          </cell>
          <cell r="I201">
            <v>199</v>
          </cell>
          <cell r="J201" t="str">
            <v>usb_fs_dp1</v>
          </cell>
        </row>
        <row r="202">
          <cell r="H202" t="str">
            <v>L7</v>
          </cell>
          <cell r="I202">
            <v>200</v>
          </cell>
          <cell r="J202" t="str">
            <v>DVD12HS</v>
          </cell>
        </row>
        <row r="203">
          <cell r="H203" t="str">
            <v>R2</v>
          </cell>
          <cell r="I203">
            <v>201</v>
          </cell>
          <cell r="J203" t="str">
            <v>AVD33HS1</v>
          </cell>
        </row>
        <row r="204">
          <cell r="H204" t="str">
            <v>M7</v>
          </cell>
          <cell r="I204">
            <v>202</v>
          </cell>
          <cell r="J204" t="str">
            <v>AVS33HS1</v>
          </cell>
        </row>
        <row r="205">
          <cell r="H205" t="str">
            <v>R2</v>
          </cell>
          <cell r="I205">
            <v>203</v>
          </cell>
          <cell r="J205" t="str">
            <v>AVD33HS2</v>
          </cell>
        </row>
        <row r="206">
          <cell r="H206" t="str">
            <v>M7</v>
          </cell>
          <cell r="I206">
            <v>204</v>
          </cell>
          <cell r="J206" t="str">
            <v>AVS33HS2</v>
          </cell>
        </row>
        <row r="207">
          <cell r="H207" t="str">
            <v>P4</v>
          </cell>
          <cell r="I207">
            <v>205</v>
          </cell>
          <cell r="J207" t="str">
            <v>usb_rbias</v>
          </cell>
        </row>
        <row r="208">
          <cell r="H208" t="str">
            <v>P5</v>
          </cell>
          <cell r="I208">
            <v>206</v>
          </cell>
          <cell r="J208" t="str">
            <v>usb_hs_dm1</v>
          </cell>
        </row>
        <row r="209">
          <cell r="H209" t="str">
            <v>R4</v>
          </cell>
          <cell r="I209">
            <v>207</v>
          </cell>
          <cell r="J209" t="str">
            <v>usb_hs_dp1</v>
          </cell>
        </row>
        <row r="210">
          <cell r="H210" t="str">
            <v>L8</v>
          </cell>
          <cell r="I210">
            <v>208</v>
          </cell>
          <cell r="J210" t="str">
            <v>DVDHS</v>
          </cell>
        </row>
        <row r="211">
          <cell r="H211" t="str">
            <v>M1</v>
          </cell>
          <cell r="I211">
            <v>209</v>
          </cell>
          <cell r="J211" t="str">
            <v>ms2_dio[1]</v>
          </cell>
        </row>
        <row r="212">
          <cell r="H212" t="str">
            <v>N7</v>
          </cell>
          <cell r="I212">
            <v>210</v>
          </cell>
          <cell r="J212" t="str">
            <v>ms2_dio[0]</v>
          </cell>
        </row>
        <row r="213">
          <cell r="H213" t="str">
            <v>M2</v>
          </cell>
          <cell r="I213">
            <v>211</v>
          </cell>
          <cell r="J213" t="str">
            <v>ms2_sclk</v>
          </cell>
        </row>
        <row r="214">
          <cell r="H214" t="str">
            <v>J8</v>
          </cell>
          <cell r="I214">
            <v>212</v>
          </cell>
          <cell r="J214" t="str">
            <v>DVS24</v>
          </cell>
        </row>
        <row r="215">
          <cell r="H215" t="str">
            <v>N1</v>
          </cell>
          <cell r="I215">
            <v>213</v>
          </cell>
          <cell r="J215" t="str">
            <v>ssp1_clk</v>
          </cell>
        </row>
        <row r="216">
          <cell r="H216" t="str">
            <v>T5</v>
          </cell>
          <cell r="I216">
            <v>214</v>
          </cell>
          <cell r="J216" t="str">
            <v>ssp1_frm</v>
          </cell>
        </row>
        <row r="217">
          <cell r="H217" t="str">
            <v>N2</v>
          </cell>
          <cell r="I217">
            <v>215</v>
          </cell>
          <cell r="J217" t="str">
            <v>ssp1_txd</v>
          </cell>
        </row>
        <row r="218">
          <cell r="H218" t="str">
            <v>M8</v>
          </cell>
          <cell r="I218">
            <v>216</v>
          </cell>
          <cell r="J218" t="str">
            <v>ssp1_rxd</v>
          </cell>
        </row>
        <row r="219">
          <cell r="H219" t="str">
            <v>F30</v>
          </cell>
          <cell r="I219">
            <v>217</v>
          </cell>
          <cell r="J219" t="str">
            <v>VDEION7</v>
          </cell>
        </row>
        <row r="220">
          <cell r="H220" t="str">
            <v>K8</v>
          </cell>
          <cell r="I220">
            <v>218</v>
          </cell>
          <cell r="J220" t="str">
            <v>DVS25</v>
          </cell>
        </row>
        <row r="221">
          <cell r="H221" t="str">
            <v>AK19</v>
          </cell>
          <cell r="I221">
            <v>219</v>
          </cell>
          <cell r="J221" t="str">
            <v>VDEIO4</v>
          </cell>
        </row>
        <row r="222">
          <cell r="H222" t="str">
            <v>P7</v>
          </cell>
          <cell r="I222">
            <v>220</v>
          </cell>
          <cell r="J222" t="str">
            <v>ssp2_clk</v>
          </cell>
        </row>
        <row r="223">
          <cell r="H223" t="str">
            <v>R1</v>
          </cell>
          <cell r="I223">
            <v>221</v>
          </cell>
          <cell r="J223" t="str">
            <v>ssp2_frm</v>
          </cell>
        </row>
        <row r="224">
          <cell r="H224" t="str">
            <v>N5</v>
          </cell>
          <cell r="I224">
            <v>222</v>
          </cell>
          <cell r="J224" t="str">
            <v>ssp2_txd</v>
          </cell>
        </row>
        <row r="225">
          <cell r="H225" t="str">
            <v>R5</v>
          </cell>
          <cell r="I225">
            <v>223</v>
          </cell>
          <cell r="J225" t="str">
            <v>ssp2_rxd</v>
          </cell>
        </row>
        <row r="226">
          <cell r="H226" t="str">
            <v>T7</v>
          </cell>
          <cell r="I226">
            <v>224</v>
          </cell>
          <cell r="J226" t="str">
            <v>usb_fs_dm2</v>
          </cell>
        </row>
        <row r="227">
          <cell r="H227" t="str">
            <v>U5</v>
          </cell>
          <cell r="I227">
            <v>225</v>
          </cell>
          <cell r="J227" t="str">
            <v>AVD33HOST</v>
          </cell>
        </row>
        <row r="228">
          <cell r="H228" t="str">
            <v>N23</v>
          </cell>
          <cell r="I228">
            <v>226</v>
          </cell>
          <cell r="J228" t="str">
            <v>DVS26</v>
          </cell>
        </row>
        <row r="229">
          <cell r="H229" t="str">
            <v>T29</v>
          </cell>
          <cell r="I229">
            <v>227</v>
          </cell>
          <cell r="J229" t="str">
            <v>DVD8</v>
          </cell>
        </row>
        <row r="230">
          <cell r="H230" t="str">
            <v>U7</v>
          </cell>
          <cell r="I230">
            <v>228</v>
          </cell>
          <cell r="J230" t="str">
            <v>usb_fs_dp2</v>
          </cell>
        </row>
        <row r="231">
          <cell r="H231" t="str">
            <v>T4</v>
          </cell>
          <cell r="I231">
            <v>229</v>
          </cell>
          <cell r="J231" t="str">
            <v>ata_xrst</v>
          </cell>
        </row>
        <row r="232">
          <cell r="H232" t="str">
            <v>V7</v>
          </cell>
          <cell r="I232">
            <v>230</v>
          </cell>
          <cell r="J232" t="str">
            <v>ata_rdy</v>
          </cell>
        </row>
        <row r="233">
          <cell r="H233" t="str">
            <v>V4</v>
          </cell>
          <cell r="I233">
            <v>231</v>
          </cell>
          <cell r="J233" t="str">
            <v>ata_irq</v>
          </cell>
        </row>
        <row r="234">
          <cell r="H234" t="str">
            <v>N8</v>
          </cell>
          <cell r="I234">
            <v>232</v>
          </cell>
          <cell r="J234" t="str">
            <v>ata_xiow</v>
          </cell>
        </row>
        <row r="235">
          <cell r="H235" t="str">
            <v>T2</v>
          </cell>
          <cell r="I235">
            <v>233</v>
          </cell>
          <cell r="J235" t="str">
            <v>ata_xior</v>
          </cell>
        </row>
        <row r="236">
          <cell r="H236" t="str">
            <v>P8</v>
          </cell>
          <cell r="I236">
            <v>234</v>
          </cell>
          <cell r="J236" t="str">
            <v>ata_dreq</v>
          </cell>
        </row>
        <row r="237">
          <cell r="H237" t="str">
            <v>N30</v>
          </cell>
          <cell r="I237">
            <v>235</v>
          </cell>
          <cell r="J237" t="str">
            <v>DVS27</v>
          </cell>
        </row>
        <row r="238">
          <cell r="H238" t="str">
            <v>AK6</v>
          </cell>
          <cell r="I238">
            <v>236</v>
          </cell>
          <cell r="J238" t="str">
            <v>VDEIO5</v>
          </cell>
        </row>
        <row r="239">
          <cell r="H239" t="str">
            <v>U2</v>
          </cell>
          <cell r="I239">
            <v>237</v>
          </cell>
          <cell r="J239" t="str">
            <v>usb_fs_dm3</v>
          </cell>
        </row>
        <row r="240">
          <cell r="H240" t="str">
            <v>R8</v>
          </cell>
          <cell r="I240">
            <v>238</v>
          </cell>
          <cell r="J240" t="str">
            <v>DVS28</v>
          </cell>
        </row>
        <row r="241">
          <cell r="H241" t="str">
            <v>U4</v>
          </cell>
          <cell r="I241">
            <v>239</v>
          </cell>
          <cell r="J241" t="str">
            <v>AVD33OTG</v>
          </cell>
        </row>
        <row r="242">
          <cell r="H242" t="str">
            <v>V5</v>
          </cell>
          <cell r="I242">
            <v>240</v>
          </cell>
          <cell r="J242" t="str">
            <v>usb_fs_dp3</v>
          </cell>
        </row>
        <row r="243">
          <cell r="H243" t="str">
            <v>W2</v>
          </cell>
          <cell r="I243">
            <v>241</v>
          </cell>
          <cell r="J243" t="str">
            <v>usb_vcmp</v>
          </cell>
        </row>
        <row r="244">
          <cell r="H244" t="str">
            <v>L4</v>
          </cell>
          <cell r="I244">
            <v>242</v>
          </cell>
          <cell r="J244" t="str">
            <v>DVD12FS</v>
          </cell>
        </row>
        <row r="245">
          <cell r="H245" t="str">
            <v>V2</v>
          </cell>
          <cell r="I245">
            <v>243</v>
          </cell>
          <cell r="J245" t="str">
            <v>usb_id</v>
          </cell>
        </row>
        <row r="246">
          <cell r="H246" t="str">
            <v>T8</v>
          </cell>
          <cell r="I246">
            <v>244</v>
          </cell>
          <cell r="J246" t="str">
            <v>usb_vbus_chg</v>
          </cell>
        </row>
        <row r="247">
          <cell r="H247" t="str">
            <v>V1</v>
          </cell>
          <cell r="I247">
            <v>245</v>
          </cell>
          <cell r="J247" t="str">
            <v>usb_vbus_en</v>
          </cell>
        </row>
        <row r="248">
          <cell r="H248" t="str">
            <v>T23</v>
          </cell>
          <cell r="I248">
            <v>246</v>
          </cell>
          <cell r="J248" t="str">
            <v>DVS29</v>
          </cell>
        </row>
        <row r="249">
          <cell r="H249" t="str">
            <v>W4</v>
          </cell>
          <cell r="I249">
            <v>247</v>
          </cell>
          <cell r="J249" t="str">
            <v>ata_xdack</v>
          </cell>
        </row>
        <row r="250">
          <cell r="H250" t="str">
            <v>W5</v>
          </cell>
          <cell r="I250">
            <v>248</v>
          </cell>
          <cell r="J250" t="str">
            <v>ata_xcs[0]</v>
          </cell>
        </row>
        <row r="251">
          <cell r="H251" t="str">
            <v>W1</v>
          </cell>
          <cell r="I251">
            <v>249</v>
          </cell>
          <cell r="J251" t="str">
            <v>ata_xcs[1]</v>
          </cell>
        </row>
        <row r="252">
          <cell r="H252" t="str">
            <v>Y5</v>
          </cell>
          <cell r="I252">
            <v>250</v>
          </cell>
          <cell r="J252" t="str">
            <v>ata_a[0]</v>
          </cell>
        </row>
        <row r="253">
          <cell r="H253" t="str">
            <v>Y4</v>
          </cell>
          <cell r="I253">
            <v>251</v>
          </cell>
          <cell r="J253" t="str">
            <v>ata_a[1]</v>
          </cell>
        </row>
        <row r="254">
          <cell r="H254" t="str">
            <v>L4</v>
          </cell>
          <cell r="I254">
            <v>252</v>
          </cell>
          <cell r="J254" t="str">
            <v>DVD12AD</v>
          </cell>
        </row>
        <row r="255">
          <cell r="H255" t="str">
            <v>Y2</v>
          </cell>
          <cell r="I255">
            <v>253</v>
          </cell>
          <cell r="J255" t="str">
            <v>AVSAD</v>
          </cell>
        </row>
        <row r="256">
          <cell r="H256" t="str">
            <v>V8</v>
          </cell>
          <cell r="I256">
            <v>254</v>
          </cell>
          <cell r="J256" t="str">
            <v>AVDAD</v>
          </cell>
        </row>
        <row r="257">
          <cell r="H257" t="str">
            <v>Y1</v>
          </cell>
          <cell r="I257">
            <v>255</v>
          </cell>
          <cell r="J257" t="str">
            <v>ac_xminus</v>
          </cell>
        </row>
        <row r="258">
          <cell r="H258" t="str">
            <v>Y7</v>
          </cell>
          <cell r="I258">
            <v>256</v>
          </cell>
          <cell r="J258" t="str">
            <v>ac_yminus</v>
          </cell>
        </row>
        <row r="259">
          <cell r="H259" t="str">
            <v>AA4</v>
          </cell>
          <cell r="I259">
            <v>257</v>
          </cell>
          <cell r="J259" t="str">
            <v>ac_xplus</v>
          </cell>
        </row>
        <row r="260">
          <cell r="H260" t="str">
            <v>AA5</v>
          </cell>
          <cell r="I260">
            <v>258</v>
          </cell>
          <cell r="J260" t="str">
            <v>ac_yplus</v>
          </cell>
        </row>
        <row r="261">
          <cell r="H261" t="str">
            <v>AA2</v>
          </cell>
          <cell r="I261">
            <v>259</v>
          </cell>
          <cell r="J261" t="str">
            <v>ac_vreft</v>
          </cell>
        </row>
        <row r="262">
          <cell r="H262" t="str">
            <v>W7</v>
          </cell>
          <cell r="I262">
            <v>260</v>
          </cell>
          <cell r="J262" t="str">
            <v>ac_in3</v>
          </cell>
        </row>
        <row r="263">
          <cell r="H263" t="str">
            <v>AA1</v>
          </cell>
          <cell r="I263">
            <v>261</v>
          </cell>
          <cell r="J263" t="str">
            <v>ac_in4</v>
          </cell>
        </row>
        <row r="264">
          <cell r="H264" t="str">
            <v>Y8</v>
          </cell>
          <cell r="I264">
            <v>262</v>
          </cell>
          <cell r="J264" t="str">
            <v>ac_in5</v>
          </cell>
        </row>
        <row r="265">
          <cell r="H265" t="str">
            <v>AB4</v>
          </cell>
          <cell r="I265">
            <v>263</v>
          </cell>
          <cell r="J265" t="str">
            <v>ac_in6</v>
          </cell>
        </row>
        <row r="266">
          <cell r="H266" t="str">
            <v>W8</v>
          </cell>
          <cell r="I266">
            <v>264</v>
          </cell>
          <cell r="J266" t="str">
            <v>DVS30</v>
          </cell>
        </row>
        <row r="267">
          <cell r="H267" t="str">
            <v>K30</v>
          </cell>
          <cell r="I267">
            <v>265</v>
          </cell>
          <cell r="J267" t="str">
            <v>VDEION8</v>
          </cell>
        </row>
        <row r="268">
          <cell r="H268" t="str">
            <v>AB5</v>
          </cell>
          <cell r="I268">
            <v>266</v>
          </cell>
          <cell r="J268" t="str">
            <v>ata_a[2]</v>
          </cell>
        </row>
        <row r="269">
          <cell r="H269" t="str">
            <v>Y23</v>
          </cell>
          <cell r="I269">
            <v>267</v>
          </cell>
          <cell r="J269" t="str">
            <v>DVS31</v>
          </cell>
        </row>
        <row r="270">
          <cell r="H270" t="str">
            <v>U1</v>
          </cell>
          <cell r="I270">
            <v>268</v>
          </cell>
          <cell r="J270" t="str">
            <v>DVD9</v>
          </cell>
        </row>
        <row r="271">
          <cell r="H271" t="str">
            <v>AB2</v>
          </cell>
          <cell r="I271">
            <v>269</v>
          </cell>
          <cell r="J271" t="str">
            <v>ata_d[0]</v>
          </cell>
        </row>
        <row r="272">
          <cell r="H272" t="str">
            <v>AB7</v>
          </cell>
          <cell r="I272">
            <v>270</v>
          </cell>
          <cell r="J272" t="str">
            <v>ata_d[1]</v>
          </cell>
        </row>
        <row r="273">
          <cell r="H273" t="str">
            <v>AC2</v>
          </cell>
          <cell r="I273">
            <v>271</v>
          </cell>
          <cell r="J273" t="str">
            <v>ata_d[2]</v>
          </cell>
        </row>
        <row r="274">
          <cell r="H274" t="str">
            <v>AA8</v>
          </cell>
          <cell r="I274">
            <v>272</v>
          </cell>
          <cell r="J274" t="str">
            <v>ata_d[3]</v>
          </cell>
        </row>
        <row r="275">
          <cell r="H275" t="str">
            <v>Y23</v>
          </cell>
          <cell r="I275">
            <v>273</v>
          </cell>
          <cell r="J275" t="str">
            <v>DVS32</v>
          </cell>
        </row>
        <row r="276">
          <cell r="H276" t="str">
            <v>T1</v>
          </cell>
          <cell r="I276">
            <v>274</v>
          </cell>
          <cell r="J276" t="str">
            <v>VDEION9</v>
          </cell>
        </row>
        <row r="277">
          <cell r="H277" t="str">
            <v>AC4</v>
          </cell>
          <cell r="I277">
            <v>275</v>
          </cell>
          <cell r="J277" t="str">
            <v>ata_d[4]</v>
          </cell>
        </row>
        <row r="278">
          <cell r="H278" t="str">
            <v>AC5</v>
          </cell>
          <cell r="I278">
            <v>276</v>
          </cell>
          <cell r="J278" t="str">
            <v>ata_d[5]</v>
          </cell>
        </row>
        <row r="279">
          <cell r="H279" t="str">
            <v>AC1</v>
          </cell>
          <cell r="I279">
            <v>277</v>
          </cell>
          <cell r="J279" t="str">
            <v>ata_d[6]</v>
          </cell>
        </row>
        <row r="280">
          <cell r="H280" t="str">
            <v>AF7</v>
          </cell>
          <cell r="I280">
            <v>278</v>
          </cell>
          <cell r="J280" t="str">
            <v>ata_d[7]</v>
          </cell>
        </row>
        <row r="281">
          <cell r="H281" t="str">
            <v>Y23</v>
          </cell>
          <cell r="I281">
            <v>279</v>
          </cell>
          <cell r="J281" t="str">
            <v>DVS33</v>
          </cell>
        </row>
        <row r="282">
          <cell r="H282" t="str">
            <v>B13</v>
          </cell>
          <cell r="I282">
            <v>280</v>
          </cell>
          <cell r="J282" t="str">
            <v>VDEIO6</v>
          </cell>
        </row>
        <row r="283">
          <cell r="H283" t="str">
            <v>AD2</v>
          </cell>
          <cell r="I283">
            <v>281</v>
          </cell>
          <cell r="J283" t="str">
            <v>ata_d[8]</v>
          </cell>
        </row>
        <row r="284">
          <cell r="H284" t="str">
            <v>AE4</v>
          </cell>
          <cell r="I284">
            <v>282</v>
          </cell>
          <cell r="J284" t="str">
            <v>ata_d[9]</v>
          </cell>
        </row>
        <row r="285">
          <cell r="H285" t="str">
            <v>AD4</v>
          </cell>
          <cell r="I285">
            <v>283</v>
          </cell>
          <cell r="J285" t="str">
            <v>ata_d[10]</v>
          </cell>
        </row>
        <row r="286">
          <cell r="H286" t="str">
            <v>AG2</v>
          </cell>
          <cell r="I286">
            <v>284</v>
          </cell>
          <cell r="J286" t="str">
            <v>ata_d[11]</v>
          </cell>
        </row>
        <row r="287">
          <cell r="H287" t="str">
            <v>AG1</v>
          </cell>
          <cell r="I287">
            <v>285</v>
          </cell>
          <cell r="J287" t="str">
            <v>ata_d[12]</v>
          </cell>
        </row>
        <row r="288">
          <cell r="H288" t="str">
            <v>Y23</v>
          </cell>
          <cell r="I288">
            <v>286</v>
          </cell>
          <cell r="J288" t="str">
            <v>DVS34</v>
          </cell>
        </row>
        <row r="289">
          <cell r="H289" t="str">
            <v>T1</v>
          </cell>
          <cell r="I289">
            <v>287</v>
          </cell>
          <cell r="J289" t="str">
            <v>VDEION10</v>
          </cell>
        </row>
        <row r="290">
          <cell r="H290" t="str">
            <v>AF1</v>
          </cell>
          <cell r="I290">
            <v>288</v>
          </cell>
          <cell r="J290" t="str">
            <v>ata_d[13]</v>
          </cell>
        </row>
        <row r="291">
          <cell r="H291" t="str">
            <v>Y23</v>
          </cell>
          <cell r="I291">
            <v>289</v>
          </cell>
          <cell r="J291" t="str">
            <v>DVS35</v>
          </cell>
        </row>
        <row r="292">
          <cell r="H292" t="str">
            <v>AF10</v>
          </cell>
          <cell r="I292">
            <v>290</v>
          </cell>
          <cell r="J292" t="str">
            <v>DVDVE0</v>
          </cell>
        </row>
        <row r="293">
          <cell r="H293" t="str">
            <v>AJ3</v>
          </cell>
          <cell r="I293">
            <v>291</v>
          </cell>
          <cell r="J293" t="str">
            <v>ata_d[14]</v>
          </cell>
        </row>
        <row r="294">
          <cell r="H294" t="str">
            <v>Y23</v>
          </cell>
          <cell r="I294">
            <v>292</v>
          </cell>
          <cell r="J294" t="str">
            <v>DVS36</v>
          </cell>
        </row>
        <row r="295">
          <cell r="H295" t="str">
            <v>AK3</v>
          </cell>
          <cell r="I295">
            <v>293</v>
          </cell>
          <cell r="J295" t="str">
            <v>ata_d[15]</v>
          </cell>
        </row>
        <row r="296">
          <cell r="H296" t="str">
            <v>AF2</v>
          </cell>
          <cell r="I296">
            <v>294</v>
          </cell>
          <cell r="J296" t="str">
            <v>pci_xbe[3]</v>
          </cell>
        </row>
        <row r="297">
          <cell r="H297" t="str">
            <v>AG5</v>
          </cell>
          <cell r="I297">
            <v>295</v>
          </cell>
          <cell r="J297" t="str">
            <v>pci_xbe[2]</v>
          </cell>
        </row>
        <row r="298">
          <cell r="H298" t="str">
            <v>AF4</v>
          </cell>
          <cell r="I298">
            <v>296</v>
          </cell>
          <cell r="J298" t="str">
            <v>pci_xbe[1]</v>
          </cell>
        </row>
        <row r="299">
          <cell r="H299" t="str">
            <v>AK12</v>
          </cell>
          <cell r="I299">
            <v>297</v>
          </cell>
          <cell r="J299" t="str">
            <v>DVDVE1</v>
          </cell>
        </row>
        <row r="300">
          <cell r="H300" t="str">
            <v>AD5</v>
          </cell>
          <cell r="I300">
            <v>298</v>
          </cell>
          <cell r="J300" t="str">
            <v>pci_xbe[0]</v>
          </cell>
        </row>
        <row r="301">
          <cell r="H301" t="str">
            <v>AG6</v>
          </cell>
          <cell r="I301">
            <v>299</v>
          </cell>
          <cell r="J301" t="str">
            <v>pci_par</v>
          </cell>
        </row>
        <row r="302">
          <cell r="H302" t="str">
            <v>AE1</v>
          </cell>
          <cell r="I302">
            <v>300</v>
          </cell>
          <cell r="J302" t="str">
            <v>pci_xfrm</v>
          </cell>
        </row>
        <row r="303">
          <cell r="H303" t="str">
            <v>AJ4</v>
          </cell>
          <cell r="I303">
            <v>301</v>
          </cell>
          <cell r="J303" t="str">
            <v>pci_xpme</v>
          </cell>
        </row>
        <row r="304">
          <cell r="H304" t="str">
            <v>T1</v>
          </cell>
          <cell r="I304">
            <v>302</v>
          </cell>
          <cell r="J304" t="str">
            <v>VDEION11</v>
          </cell>
        </row>
        <row r="305">
          <cell r="H305" t="str">
            <v>Y23</v>
          </cell>
          <cell r="I305">
            <v>303</v>
          </cell>
          <cell r="J305" t="str">
            <v>DVS37</v>
          </cell>
        </row>
        <row r="306">
          <cell r="H306" t="str">
            <v>AE2</v>
          </cell>
          <cell r="I306">
            <v>304</v>
          </cell>
          <cell r="J306" t="str">
            <v>pci_xtrdy</v>
          </cell>
        </row>
        <row r="307">
          <cell r="H307" t="str">
            <v>AK5</v>
          </cell>
          <cell r="I307">
            <v>305</v>
          </cell>
          <cell r="J307" t="str">
            <v>pci_xserr</v>
          </cell>
        </row>
        <row r="308">
          <cell r="H308" t="str">
            <v>AK4</v>
          </cell>
          <cell r="I308">
            <v>306</v>
          </cell>
          <cell r="J308" t="str">
            <v>DVDVE2</v>
          </cell>
        </row>
        <row r="309">
          <cell r="H309" t="str">
            <v>AG7</v>
          </cell>
          <cell r="I309">
            <v>307</v>
          </cell>
          <cell r="J309" t="str">
            <v>pci_xlock</v>
          </cell>
        </row>
        <row r="310">
          <cell r="H310" t="str">
            <v>AF8</v>
          </cell>
          <cell r="I310">
            <v>308</v>
          </cell>
          <cell r="J310" t="str">
            <v>pci_xdevsel</v>
          </cell>
        </row>
        <row r="311">
          <cell r="H311" t="str">
            <v>Y23</v>
          </cell>
          <cell r="I311">
            <v>309</v>
          </cell>
          <cell r="J311" t="str">
            <v>DVS38</v>
          </cell>
        </row>
        <row r="312">
          <cell r="H312" t="str">
            <v>AG8</v>
          </cell>
          <cell r="I312">
            <v>310</v>
          </cell>
          <cell r="J312" t="str">
            <v>pci_idsel</v>
          </cell>
        </row>
        <row r="313">
          <cell r="H313" t="str">
            <v>AJ5</v>
          </cell>
          <cell r="I313">
            <v>311</v>
          </cell>
          <cell r="J313" t="str">
            <v>pci_xperr</v>
          </cell>
        </row>
        <row r="314">
          <cell r="H314" t="str">
            <v>AD9</v>
          </cell>
          <cell r="I314">
            <v>312</v>
          </cell>
          <cell r="J314" t="str">
            <v>pci_xreqfs[3]</v>
          </cell>
        </row>
        <row r="315">
          <cell r="H315" t="str">
            <v>AJ6</v>
          </cell>
          <cell r="I315">
            <v>313</v>
          </cell>
          <cell r="J315" t="str">
            <v>pci_xreqfs[2]</v>
          </cell>
        </row>
        <row r="316">
          <cell r="H316" t="str">
            <v>AK9</v>
          </cell>
          <cell r="I316">
            <v>314</v>
          </cell>
          <cell r="J316" t="str">
            <v>DVDVE3</v>
          </cell>
        </row>
        <row r="317">
          <cell r="H317" t="str">
            <v>C30</v>
          </cell>
          <cell r="I317">
            <v>315</v>
          </cell>
          <cell r="J317" t="str">
            <v>VDEIO7</v>
          </cell>
        </row>
        <row r="318">
          <cell r="H318" t="str">
            <v>Y23</v>
          </cell>
          <cell r="I318">
            <v>316</v>
          </cell>
          <cell r="J318" t="str">
            <v>DVS39</v>
          </cell>
        </row>
        <row r="319">
          <cell r="H319" t="str">
            <v>U1</v>
          </cell>
          <cell r="I319">
            <v>317</v>
          </cell>
          <cell r="J319" t="str">
            <v>DVD10</v>
          </cell>
        </row>
        <row r="320">
          <cell r="H320" t="str">
            <v>AF9</v>
          </cell>
          <cell r="I320">
            <v>318</v>
          </cell>
          <cell r="J320" t="str">
            <v>pci_xreqfs[1]</v>
          </cell>
        </row>
        <row r="321">
          <cell r="H321" t="str">
            <v>AK7</v>
          </cell>
          <cell r="I321">
            <v>319</v>
          </cell>
          <cell r="J321" t="str">
            <v>pci_xreqfs[0]</v>
          </cell>
        </row>
        <row r="322">
          <cell r="H322" t="str">
            <v>AD10</v>
          </cell>
          <cell r="I322">
            <v>320</v>
          </cell>
          <cell r="J322" t="str">
            <v>pci_xgntts[3]</v>
          </cell>
        </row>
        <row r="323">
          <cell r="H323" t="str">
            <v>AJ7</v>
          </cell>
          <cell r="I323">
            <v>321</v>
          </cell>
          <cell r="J323" t="str">
            <v>pci_xgntts[2]</v>
          </cell>
        </row>
        <row r="324">
          <cell r="H324" t="str">
            <v>AK9</v>
          </cell>
          <cell r="I324">
            <v>322</v>
          </cell>
          <cell r="J324" t="str">
            <v>DVDVE4</v>
          </cell>
        </row>
        <row r="325">
          <cell r="H325" t="str">
            <v>T1</v>
          </cell>
          <cell r="I325">
            <v>323</v>
          </cell>
          <cell r="J325" t="str">
            <v>VDEION12</v>
          </cell>
        </row>
        <row r="326">
          <cell r="H326" t="str">
            <v>Y23</v>
          </cell>
          <cell r="I326">
            <v>324</v>
          </cell>
          <cell r="J326" t="str">
            <v>DVS40</v>
          </cell>
        </row>
        <row r="327">
          <cell r="H327" t="str">
            <v>AG9</v>
          </cell>
          <cell r="I327">
            <v>325</v>
          </cell>
          <cell r="J327" t="str">
            <v>pci_xgntts[1]</v>
          </cell>
        </row>
        <row r="328">
          <cell r="H328" t="str">
            <v>AC10</v>
          </cell>
          <cell r="I328">
            <v>326</v>
          </cell>
          <cell r="J328" t="str">
            <v>pci_xgntts[0]</v>
          </cell>
        </row>
        <row r="329">
          <cell r="H329" t="str">
            <v>AJ8</v>
          </cell>
          <cell r="I329">
            <v>327</v>
          </cell>
          <cell r="J329" t="str">
            <v>pci_xstop</v>
          </cell>
        </row>
        <row r="330">
          <cell r="H330" t="str">
            <v>AD11</v>
          </cell>
          <cell r="I330">
            <v>328</v>
          </cell>
          <cell r="J330" t="str">
            <v>pci_xirdy</v>
          </cell>
        </row>
        <row r="331">
          <cell r="H331" t="str">
            <v>Y23</v>
          </cell>
          <cell r="I331">
            <v>329</v>
          </cell>
          <cell r="J331" t="str">
            <v>DVS41</v>
          </cell>
        </row>
        <row r="332">
          <cell r="H332" t="str">
            <v>AK9</v>
          </cell>
          <cell r="I332">
            <v>330</v>
          </cell>
          <cell r="J332" t="str">
            <v>DVDVE5</v>
          </cell>
        </row>
        <row r="333">
          <cell r="H333" t="str">
            <v>AJ9</v>
          </cell>
          <cell r="I333">
            <v>331</v>
          </cell>
          <cell r="J333" t="str">
            <v>pci_xint</v>
          </cell>
        </row>
        <row r="334">
          <cell r="H334" t="str">
            <v>AC11</v>
          </cell>
          <cell r="I334">
            <v>332</v>
          </cell>
          <cell r="J334" t="str">
            <v>pci_clkin</v>
          </cell>
        </row>
        <row r="335">
          <cell r="H335" t="str">
            <v>AJ10</v>
          </cell>
          <cell r="I335">
            <v>333</v>
          </cell>
          <cell r="J335" t="str">
            <v>pci_clkout</v>
          </cell>
        </row>
        <row r="336">
          <cell r="H336" t="str">
            <v>U1</v>
          </cell>
          <cell r="I336">
            <v>334</v>
          </cell>
          <cell r="J336" t="str">
            <v>DVD11</v>
          </cell>
        </row>
        <row r="337">
          <cell r="H337" t="str">
            <v>Y23</v>
          </cell>
          <cell r="I337">
            <v>335</v>
          </cell>
          <cell r="J337" t="str">
            <v>DVS42</v>
          </cell>
        </row>
        <row r="338">
          <cell r="H338" t="str">
            <v>AG11</v>
          </cell>
          <cell r="I338">
            <v>336</v>
          </cell>
          <cell r="J338" t="str">
            <v>pci_ad[31]</v>
          </cell>
        </row>
        <row r="339">
          <cell r="H339" t="str">
            <v>AK9</v>
          </cell>
          <cell r="I339">
            <v>337</v>
          </cell>
          <cell r="J339" t="str">
            <v>DVDVE6</v>
          </cell>
        </row>
        <row r="340">
          <cell r="H340" t="str">
            <v>AF11</v>
          </cell>
          <cell r="I340">
            <v>338</v>
          </cell>
          <cell r="J340" t="str">
            <v>pci_ad[30]</v>
          </cell>
        </row>
        <row r="341">
          <cell r="H341" t="str">
            <v>AG10</v>
          </cell>
          <cell r="I341">
            <v>339</v>
          </cell>
          <cell r="J341" t="str">
            <v>pci_ad[29]</v>
          </cell>
        </row>
        <row r="342">
          <cell r="H342" t="str">
            <v>T1</v>
          </cell>
          <cell r="I342">
            <v>340</v>
          </cell>
          <cell r="J342" t="str">
            <v>VDEION13</v>
          </cell>
        </row>
        <row r="343">
          <cell r="H343" t="str">
            <v>Y23</v>
          </cell>
          <cell r="I343">
            <v>341</v>
          </cell>
          <cell r="J343" t="str">
            <v>DVS43</v>
          </cell>
        </row>
        <row r="344">
          <cell r="H344" t="str">
            <v>AG12</v>
          </cell>
          <cell r="I344">
            <v>342</v>
          </cell>
          <cell r="J344" t="str">
            <v>pci_ad[28]</v>
          </cell>
        </row>
        <row r="345">
          <cell r="H345" t="str">
            <v>AK11</v>
          </cell>
          <cell r="I345">
            <v>343</v>
          </cell>
          <cell r="J345" t="str">
            <v>pci_ad[27]</v>
          </cell>
        </row>
        <row r="346">
          <cell r="H346" t="str">
            <v>AD12</v>
          </cell>
          <cell r="I346">
            <v>344</v>
          </cell>
          <cell r="J346" t="str">
            <v>pci_ad[26]</v>
          </cell>
        </row>
        <row r="347">
          <cell r="H347" t="str">
            <v>AK9</v>
          </cell>
          <cell r="I347">
            <v>345</v>
          </cell>
          <cell r="J347" t="str">
            <v>DVDVE7</v>
          </cell>
        </row>
        <row r="348">
          <cell r="H348" t="str">
            <v>Y23</v>
          </cell>
          <cell r="I348">
            <v>346</v>
          </cell>
          <cell r="J348" t="str">
            <v>DVS44</v>
          </cell>
        </row>
        <row r="349">
          <cell r="H349" t="str">
            <v>AJ11</v>
          </cell>
          <cell r="I349">
            <v>347</v>
          </cell>
          <cell r="J349" t="str">
            <v>pci_ad[25]</v>
          </cell>
        </row>
        <row r="350">
          <cell r="H350" t="str">
            <v>AF12</v>
          </cell>
          <cell r="I350">
            <v>348</v>
          </cell>
          <cell r="J350" t="str">
            <v>pci_ad[24]</v>
          </cell>
        </row>
        <row r="351">
          <cell r="H351" t="str">
            <v>AG13</v>
          </cell>
          <cell r="I351">
            <v>349</v>
          </cell>
          <cell r="J351" t="str">
            <v>DVDAG0</v>
          </cell>
        </row>
        <row r="352">
          <cell r="H352" t="str">
            <v>AD13</v>
          </cell>
          <cell r="I352">
            <v>350</v>
          </cell>
          <cell r="J352" t="str">
            <v>pci_ad[23]</v>
          </cell>
        </row>
        <row r="353">
          <cell r="H353" t="str">
            <v>T1</v>
          </cell>
          <cell r="I353">
            <v>351</v>
          </cell>
          <cell r="J353" t="str">
            <v>VDEION14</v>
          </cell>
        </row>
        <row r="354">
          <cell r="H354" t="str">
            <v>Y23</v>
          </cell>
          <cell r="I354">
            <v>352</v>
          </cell>
          <cell r="J354" t="str">
            <v>DVS45</v>
          </cell>
        </row>
        <row r="355">
          <cell r="H355" t="str">
            <v>P1</v>
          </cell>
          <cell r="I355">
            <v>353</v>
          </cell>
          <cell r="J355" t="str">
            <v>VDEIO8</v>
          </cell>
        </row>
        <row r="356">
          <cell r="H356" t="str">
            <v>AK14</v>
          </cell>
          <cell r="I356">
            <v>354</v>
          </cell>
          <cell r="J356" t="str">
            <v>DVDAG1</v>
          </cell>
        </row>
        <row r="357">
          <cell r="H357" t="str">
            <v>AG14</v>
          </cell>
          <cell r="I357">
            <v>355</v>
          </cell>
          <cell r="J357" t="str">
            <v>pci_ad[22]</v>
          </cell>
        </row>
        <row r="358">
          <cell r="H358" t="str">
            <v>AC12</v>
          </cell>
          <cell r="I358">
            <v>356</v>
          </cell>
          <cell r="J358" t="str">
            <v>pci_ad[21]</v>
          </cell>
        </row>
        <row r="359">
          <cell r="H359" t="str">
            <v>AK15</v>
          </cell>
          <cell r="I359">
            <v>357</v>
          </cell>
          <cell r="J359" t="str">
            <v>DVDAG2</v>
          </cell>
        </row>
        <row r="360">
          <cell r="H360" t="str">
            <v>Y23</v>
          </cell>
          <cell r="I360">
            <v>358</v>
          </cell>
          <cell r="J360" t="str">
            <v>DVS46</v>
          </cell>
        </row>
        <row r="361">
          <cell r="H361" t="str">
            <v>AJ13</v>
          </cell>
          <cell r="I361">
            <v>359</v>
          </cell>
          <cell r="J361" t="str">
            <v>pci_ad[20]</v>
          </cell>
        </row>
        <row r="362">
          <cell r="H362" t="str">
            <v>AF13</v>
          </cell>
          <cell r="I362">
            <v>360</v>
          </cell>
          <cell r="J362" t="str">
            <v>pci_ad[19]</v>
          </cell>
        </row>
        <row r="363">
          <cell r="H363" t="str">
            <v>AK16</v>
          </cell>
          <cell r="I363">
            <v>361</v>
          </cell>
          <cell r="J363" t="str">
            <v>DVDAG3</v>
          </cell>
        </row>
        <row r="364">
          <cell r="H364" t="str">
            <v>U1</v>
          </cell>
          <cell r="I364">
            <v>362</v>
          </cell>
          <cell r="J364" t="str">
            <v>DVD12</v>
          </cell>
        </row>
        <row r="365">
          <cell r="H365" t="str">
            <v>AJ14</v>
          </cell>
          <cell r="I365">
            <v>363</v>
          </cell>
          <cell r="J365" t="str">
            <v>pci_ad[18]</v>
          </cell>
        </row>
        <row r="366">
          <cell r="H366" t="str">
            <v>Y23</v>
          </cell>
          <cell r="I366">
            <v>364</v>
          </cell>
          <cell r="J366" t="str">
            <v>DVS47</v>
          </cell>
        </row>
        <row r="367">
          <cell r="H367" t="str">
            <v>AK16</v>
          </cell>
          <cell r="I367">
            <v>365</v>
          </cell>
          <cell r="J367" t="str">
            <v>DVDAG4</v>
          </cell>
        </row>
        <row r="368">
          <cell r="H368" t="str">
            <v>AF14</v>
          </cell>
          <cell r="I368">
            <v>366</v>
          </cell>
          <cell r="J368" t="str">
            <v>pci_ad[17]</v>
          </cell>
        </row>
        <row r="369">
          <cell r="H369" t="str">
            <v>AJ15</v>
          </cell>
          <cell r="I369">
            <v>367</v>
          </cell>
          <cell r="J369" t="str">
            <v>pci_ad[16]</v>
          </cell>
        </row>
        <row r="370">
          <cell r="H370" t="str">
            <v>T1</v>
          </cell>
          <cell r="I370">
            <v>368</v>
          </cell>
          <cell r="J370" t="str">
            <v>VDEION15</v>
          </cell>
        </row>
        <row r="371">
          <cell r="H371" t="str">
            <v>AK16</v>
          </cell>
          <cell r="I371">
            <v>369</v>
          </cell>
          <cell r="J371" t="str">
            <v>DVDAG5</v>
          </cell>
        </row>
        <row r="372">
          <cell r="H372" t="str">
            <v>Y23</v>
          </cell>
          <cell r="I372">
            <v>370</v>
          </cell>
          <cell r="J372" t="str">
            <v>DVS48</v>
          </cell>
        </row>
        <row r="373">
          <cell r="H373" t="str">
            <v>AG16</v>
          </cell>
          <cell r="I373">
            <v>371</v>
          </cell>
          <cell r="J373" t="str">
            <v>pci_ad[15]</v>
          </cell>
        </row>
        <row r="374">
          <cell r="H374" t="str">
            <v>AD15</v>
          </cell>
          <cell r="I374">
            <v>372</v>
          </cell>
          <cell r="J374" t="str">
            <v>pci_ad[14]</v>
          </cell>
        </row>
        <row r="375">
          <cell r="H375" t="str">
            <v>AF17</v>
          </cell>
          <cell r="I375">
            <v>373</v>
          </cell>
          <cell r="J375" t="str">
            <v>pci_ad[13]</v>
          </cell>
        </row>
        <row r="376">
          <cell r="H376" t="str">
            <v>AK16</v>
          </cell>
          <cell r="I376">
            <v>374</v>
          </cell>
          <cell r="J376" t="str">
            <v>DVDAG6</v>
          </cell>
        </row>
        <row r="377">
          <cell r="H377" t="str">
            <v>AJ16</v>
          </cell>
          <cell r="I377">
            <v>375</v>
          </cell>
          <cell r="J377" t="str">
            <v>pci_ad[12]</v>
          </cell>
        </row>
        <row r="378">
          <cell r="H378" t="str">
            <v>P1</v>
          </cell>
          <cell r="I378">
            <v>376</v>
          </cell>
          <cell r="J378" t="str">
            <v>VDEIO9</v>
          </cell>
        </row>
        <row r="379">
          <cell r="H379" t="str">
            <v>Y23</v>
          </cell>
          <cell r="I379">
            <v>377</v>
          </cell>
          <cell r="J379" t="str">
            <v>DVS49</v>
          </cell>
        </row>
        <row r="380">
          <cell r="H380" t="str">
            <v>AC15</v>
          </cell>
          <cell r="I380">
            <v>378</v>
          </cell>
          <cell r="J380" t="str">
            <v>pci_ad[11]</v>
          </cell>
        </row>
        <row r="381">
          <cell r="H381" t="str">
            <v>AK16</v>
          </cell>
          <cell r="I381">
            <v>379</v>
          </cell>
          <cell r="J381" t="str">
            <v>DVDAG7</v>
          </cell>
        </row>
        <row r="382">
          <cell r="H382" t="str">
            <v>AF15</v>
          </cell>
          <cell r="I382">
            <v>380</v>
          </cell>
          <cell r="J382" t="str">
            <v>pci_ad[10]</v>
          </cell>
        </row>
        <row r="383">
          <cell r="H383" t="str">
            <v>AD17</v>
          </cell>
          <cell r="I383">
            <v>381</v>
          </cell>
          <cell r="J383" t="str">
            <v>DVDARM0</v>
          </cell>
        </row>
        <row r="384">
          <cell r="H384" t="str">
            <v>AG15</v>
          </cell>
          <cell r="I384">
            <v>382</v>
          </cell>
          <cell r="J384" t="str">
            <v>pci_ad[9]</v>
          </cell>
        </row>
        <row r="385">
          <cell r="H385" t="str">
            <v>AJ21</v>
          </cell>
          <cell r="I385">
            <v>383</v>
          </cell>
          <cell r="J385" t="str">
            <v>DVDARM1</v>
          </cell>
        </row>
        <row r="386">
          <cell r="H386" t="str">
            <v>U1</v>
          </cell>
          <cell r="I386">
            <v>384</v>
          </cell>
          <cell r="J386" t="str">
            <v>DVD13</v>
          </cell>
        </row>
        <row r="387">
          <cell r="H387" t="str">
            <v>Y23</v>
          </cell>
          <cell r="I387">
            <v>385</v>
          </cell>
          <cell r="J387" t="str">
            <v>DVS50</v>
          </cell>
        </row>
        <row r="388">
          <cell r="H388" t="str">
            <v>T1</v>
          </cell>
          <cell r="I388">
            <v>386</v>
          </cell>
          <cell r="J388" t="str">
            <v>VDEION16</v>
          </cell>
        </row>
        <row r="389">
          <cell r="H389" t="str">
            <v>AG17</v>
          </cell>
          <cell r="I389">
            <v>387</v>
          </cell>
          <cell r="J389" t="str">
            <v>DVDARM2</v>
          </cell>
        </row>
        <row r="390">
          <cell r="H390" t="str">
            <v>AD16</v>
          </cell>
          <cell r="I390">
            <v>388</v>
          </cell>
          <cell r="J390" t="str">
            <v>pci_ad[8]</v>
          </cell>
        </row>
        <row r="391">
          <cell r="H391" t="str">
            <v>AK17</v>
          </cell>
          <cell r="I391">
            <v>389</v>
          </cell>
          <cell r="J391" t="str">
            <v>DVDARM3</v>
          </cell>
        </row>
        <row r="392">
          <cell r="H392" t="str">
            <v>Y23</v>
          </cell>
          <cell r="I392">
            <v>390</v>
          </cell>
          <cell r="J392" t="str">
            <v>DVS51</v>
          </cell>
        </row>
        <row r="393">
          <cell r="H393" t="str">
            <v>AK18</v>
          </cell>
          <cell r="I393">
            <v>391</v>
          </cell>
          <cell r="J393" t="str">
            <v>DVDARM4</v>
          </cell>
        </row>
        <row r="394">
          <cell r="H394" t="str">
            <v>AC16</v>
          </cell>
          <cell r="I394">
            <v>392</v>
          </cell>
          <cell r="J394" t="str">
            <v>pci_ad[7]</v>
          </cell>
        </row>
        <row r="395">
          <cell r="H395" t="str">
            <v>AJ18</v>
          </cell>
          <cell r="I395">
            <v>393</v>
          </cell>
          <cell r="J395" t="str">
            <v>pci_ad[6]</v>
          </cell>
        </row>
        <row r="396">
          <cell r="H396" t="str">
            <v>AJ17</v>
          </cell>
          <cell r="I396">
            <v>394</v>
          </cell>
          <cell r="J396" t="str">
            <v>DVDARM5</v>
          </cell>
        </row>
        <row r="397">
          <cell r="H397" t="str">
            <v>AJ19</v>
          </cell>
          <cell r="I397">
            <v>395</v>
          </cell>
          <cell r="J397" t="str">
            <v>pci_ad[5]</v>
          </cell>
        </row>
        <row r="398">
          <cell r="H398" t="str">
            <v>AJ17</v>
          </cell>
          <cell r="I398">
            <v>396</v>
          </cell>
          <cell r="J398" t="str">
            <v>DVDARM6</v>
          </cell>
        </row>
        <row r="399">
          <cell r="H399" t="str">
            <v>AG18</v>
          </cell>
          <cell r="I399">
            <v>397</v>
          </cell>
          <cell r="J399" t="str">
            <v>pci_ad[4]</v>
          </cell>
        </row>
        <row r="400">
          <cell r="H400" t="str">
            <v>AJ17</v>
          </cell>
          <cell r="I400">
            <v>398</v>
          </cell>
          <cell r="J400" t="str">
            <v>DVDARM7</v>
          </cell>
        </row>
        <row r="401">
          <cell r="H401" t="str">
            <v>AJ20</v>
          </cell>
          <cell r="I401">
            <v>399</v>
          </cell>
          <cell r="J401" t="str">
            <v>pci_ad[3]</v>
          </cell>
        </row>
        <row r="402">
          <cell r="H402" t="str">
            <v>AJ17</v>
          </cell>
          <cell r="I402">
            <v>400</v>
          </cell>
          <cell r="J402" t="str">
            <v>DVDARM8</v>
          </cell>
        </row>
        <row r="403">
          <cell r="H403" t="str">
            <v>P1</v>
          </cell>
          <cell r="I403">
            <v>401</v>
          </cell>
          <cell r="J403" t="str">
            <v>VDEIO10</v>
          </cell>
        </row>
        <row r="404">
          <cell r="H404" t="str">
            <v>U1</v>
          </cell>
          <cell r="I404">
            <v>402</v>
          </cell>
          <cell r="J404" t="str">
            <v>DVD14</v>
          </cell>
        </row>
        <row r="405">
          <cell r="H405" t="str">
            <v>Y23</v>
          </cell>
          <cell r="I405">
            <v>403</v>
          </cell>
          <cell r="J405" t="str">
            <v>DVS52</v>
          </cell>
        </row>
        <row r="406">
          <cell r="H406" t="str">
            <v>AJ17</v>
          </cell>
          <cell r="I406">
            <v>404</v>
          </cell>
          <cell r="J406" t="str">
            <v>DVDARM9</v>
          </cell>
        </row>
        <row r="407">
          <cell r="H407" t="str">
            <v>AG20</v>
          </cell>
          <cell r="I407">
            <v>405</v>
          </cell>
          <cell r="J407" t="str">
            <v>pci_ad[2]</v>
          </cell>
        </row>
        <row r="408">
          <cell r="H408" t="str">
            <v>AF16</v>
          </cell>
          <cell r="I408">
            <v>406</v>
          </cell>
          <cell r="J408" t="str">
            <v>pci_ad[1]</v>
          </cell>
        </row>
        <row r="409">
          <cell r="H409" t="str">
            <v>AJ17</v>
          </cell>
          <cell r="I409">
            <v>407</v>
          </cell>
          <cell r="J409" t="str">
            <v>DVDARM10</v>
          </cell>
        </row>
        <row r="410">
          <cell r="H410" t="str">
            <v>AF18</v>
          </cell>
          <cell r="I410">
            <v>408</v>
          </cell>
          <cell r="J410" t="str">
            <v>pci_ad[0]</v>
          </cell>
        </row>
        <row r="411">
          <cell r="H411" t="str">
            <v>AJ17</v>
          </cell>
          <cell r="I411">
            <v>409</v>
          </cell>
          <cell r="J411" t="str">
            <v>DVDARM11</v>
          </cell>
        </row>
        <row r="412">
          <cell r="H412" t="str">
            <v>AD18</v>
          </cell>
          <cell r="I412">
            <v>410</v>
          </cell>
          <cell r="J412" t="str">
            <v>DVDSTBT1</v>
          </cell>
        </row>
        <row r="413">
          <cell r="H413" t="str">
            <v>Y23</v>
          </cell>
          <cell r="I413">
            <v>411</v>
          </cell>
          <cell r="J413" t="str">
            <v>DVS53</v>
          </cell>
        </row>
        <row r="414">
          <cell r="H414" t="str">
            <v>AC26</v>
          </cell>
          <cell r="I414">
            <v>412</v>
          </cell>
          <cell r="J414" t="str">
            <v>VDEMEM0</v>
          </cell>
        </row>
        <row r="415">
          <cell r="H415" t="str">
            <v>AK21</v>
          </cell>
          <cell r="I415">
            <v>413</v>
          </cell>
          <cell r="J415" t="str">
            <v>emi_ndcle</v>
          </cell>
        </row>
        <row r="416">
          <cell r="H416" t="str">
            <v>AC18</v>
          </cell>
          <cell r="I416">
            <v>414</v>
          </cell>
          <cell r="J416" t="str">
            <v>emi_ndale</v>
          </cell>
        </row>
        <row r="417">
          <cell r="H417" t="str">
            <v>AG21</v>
          </cell>
          <cell r="I417">
            <v>415</v>
          </cell>
          <cell r="J417" t="str">
            <v>emi_ndwen</v>
          </cell>
        </row>
        <row r="418">
          <cell r="H418" t="str">
            <v>AG19</v>
          </cell>
          <cell r="I418">
            <v>416</v>
          </cell>
          <cell r="J418" t="str">
            <v>emi_ndren</v>
          </cell>
        </row>
        <row r="419">
          <cell r="H419" t="str">
            <v>U1</v>
          </cell>
          <cell r="I419">
            <v>417</v>
          </cell>
          <cell r="J419" t="str">
            <v>DVD15</v>
          </cell>
        </row>
        <row r="420">
          <cell r="H420" t="str">
            <v>P1</v>
          </cell>
          <cell r="I420">
            <v>418</v>
          </cell>
          <cell r="J420" t="str">
            <v>VDEIO11</v>
          </cell>
        </row>
        <row r="421">
          <cell r="H421" t="str">
            <v>Y23</v>
          </cell>
          <cell r="I421">
            <v>419</v>
          </cell>
          <cell r="J421" t="str">
            <v>DVS54</v>
          </cell>
        </row>
        <row r="422">
          <cell r="H422" t="str">
            <v>AD19</v>
          </cell>
          <cell r="I422">
            <v>420</v>
          </cell>
          <cell r="J422" t="str">
            <v>VDEMEM1</v>
          </cell>
        </row>
        <row r="423">
          <cell r="H423" t="str">
            <v>AG22</v>
          </cell>
          <cell r="I423">
            <v>421</v>
          </cell>
          <cell r="J423" t="str">
            <v>emi_rdy[1]</v>
          </cell>
        </row>
        <row r="424">
          <cell r="H424" t="str">
            <v>AC19</v>
          </cell>
          <cell r="I424">
            <v>422</v>
          </cell>
          <cell r="J424" t="str">
            <v>emi_rdy[0]</v>
          </cell>
        </row>
        <row r="425">
          <cell r="H425" t="str">
            <v>AG23</v>
          </cell>
          <cell r="I425">
            <v>423</v>
          </cell>
          <cell r="J425" t="str">
            <v>emi_oen</v>
          </cell>
        </row>
        <row r="426">
          <cell r="H426" t="str">
            <v>AA30</v>
          </cell>
          <cell r="I426">
            <v>424</v>
          </cell>
          <cell r="J426" t="str">
            <v>AVDED2</v>
          </cell>
        </row>
        <row r="427">
          <cell r="H427" t="str">
            <v>AJ22</v>
          </cell>
          <cell r="I427">
            <v>425</v>
          </cell>
          <cell r="J427" t="str">
            <v>AVDEDC2</v>
          </cell>
        </row>
        <row r="428">
          <cell r="H428" t="str">
            <v>AF19</v>
          </cell>
          <cell r="I428">
            <v>426</v>
          </cell>
          <cell r="J428" t="str">
            <v>emi_wen</v>
          </cell>
        </row>
        <row r="429">
          <cell r="H429" t="str">
            <v>Y23</v>
          </cell>
          <cell r="I429">
            <v>427</v>
          </cell>
          <cell r="J429" t="str">
            <v>DVS55</v>
          </cell>
        </row>
        <row r="430">
          <cell r="H430" t="str">
            <v>AJ23</v>
          </cell>
          <cell r="I430">
            <v>428</v>
          </cell>
          <cell r="J430" t="str">
            <v>VDEMEM2</v>
          </cell>
        </row>
        <row r="431">
          <cell r="H431" t="str">
            <v>AJ24</v>
          </cell>
          <cell r="I431">
            <v>429</v>
          </cell>
          <cell r="J431" t="str">
            <v>emi_d[31]</v>
          </cell>
        </row>
        <row r="432">
          <cell r="H432" t="str">
            <v>AD20</v>
          </cell>
          <cell r="I432">
            <v>430</v>
          </cell>
          <cell r="J432" t="str">
            <v>emi_d[30]</v>
          </cell>
        </row>
        <row r="433">
          <cell r="H433" t="str">
            <v>AG25</v>
          </cell>
          <cell r="I433">
            <v>431</v>
          </cell>
          <cell r="J433" t="str">
            <v>emi_d[29]</v>
          </cell>
        </row>
        <row r="434">
          <cell r="H434" t="str">
            <v>AC20</v>
          </cell>
          <cell r="I434">
            <v>432</v>
          </cell>
          <cell r="J434" t="str">
            <v>emi_d[28]</v>
          </cell>
        </row>
        <row r="435">
          <cell r="H435" t="str">
            <v>U1</v>
          </cell>
          <cell r="I435">
            <v>433</v>
          </cell>
          <cell r="J435" t="str">
            <v>DVD16</v>
          </cell>
        </row>
        <row r="436">
          <cell r="H436" t="str">
            <v>Y23</v>
          </cell>
          <cell r="I436">
            <v>434</v>
          </cell>
          <cell r="J436" t="str">
            <v>DVS56</v>
          </cell>
        </row>
        <row r="437">
          <cell r="H437" t="str">
            <v>AJ25</v>
          </cell>
          <cell r="I437">
            <v>435</v>
          </cell>
          <cell r="J437" t="str">
            <v>VDEMEM3</v>
          </cell>
        </row>
        <row r="438">
          <cell r="H438" t="str">
            <v>AF20</v>
          </cell>
          <cell r="I438">
            <v>436</v>
          </cell>
          <cell r="J438" t="str">
            <v>emi_d[27]</v>
          </cell>
        </row>
        <row r="439">
          <cell r="H439" t="str">
            <v>AJ26</v>
          </cell>
          <cell r="I439">
            <v>437</v>
          </cell>
          <cell r="J439" t="str">
            <v>emi_d[26]</v>
          </cell>
        </row>
        <row r="440">
          <cell r="H440" t="str">
            <v>AD21</v>
          </cell>
          <cell r="I440">
            <v>438</v>
          </cell>
          <cell r="J440" t="str">
            <v>emi_d[25]</v>
          </cell>
        </row>
        <row r="441">
          <cell r="H441" t="str">
            <v>AG24</v>
          </cell>
          <cell r="I441">
            <v>439</v>
          </cell>
          <cell r="J441" t="str">
            <v>emi_d[24]</v>
          </cell>
        </row>
        <row r="442">
          <cell r="H442" t="str">
            <v>Y23</v>
          </cell>
          <cell r="I442">
            <v>440</v>
          </cell>
          <cell r="J442" t="str">
            <v>DVS57</v>
          </cell>
        </row>
        <row r="443">
          <cell r="H443" t="str">
            <v>AF30</v>
          </cell>
          <cell r="I443">
            <v>441</v>
          </cell>
          <cell r="J443" t="str">
            <v>AVDED2</v>
          </cell>
        </row>
        <row r="444">
          <cell r="H444" t="str">
            <v>W30</v>
          </cell>
          <cell r="I444">
            <v>442</v>
          </cell>
          <cell r="J444" t="str">
            <v>AVDEDC2</v>
          </cell>
        </row>
        <row r="445">
          <cell r="H445" t="str">
            <v>AK25</v>
          </cell>
          <cell r="I445">
            <v>443</v>
          </cell>
          <cell r="J445" t="str">
            <v>VDEMEM4</v>
          </cell>
        </row>
        <row r="446">
          <cell r="H446" t="str">
            <v>AF23</v>
          </cell>
          <cell r="I446">
            <v>444</v>
          </cell>
          <cell r="J446" t="str">
            <v>emi_d[23]</v>
          </cell>
        </row>
        <row r="447">
          <cell r="H447" t="str">
            <v>AK26</v>
          </cell>
          <cell r="I447">
            <v>445</v>
          </cell>
          <cell r="J447" t="str">
            <v>emi_d[22]</v>
          </cell>
        </row>
        <row r="448">
          <cell r="H448" t="str">
            <v>AD22</v>
          </cell>
          <cell r="I448">
            <v>446</v>
          </cell>
          <cell r="J448" t="str">
            <v>emi_d[21]</v>
          </cell>
        </row>
        <row r="449">
          <cell r="H449" t="str">
            <v>AG26</v>
          </cell>
          <cell r="I449">
            <v>447</v>
          </cell>
          <cell r="J449" t="str">
            <v>emi_d[20]</v>
          </cell>
        </row>
        <row r="450">
          <cell r="H450" t="str">
            <v>P1</v>
          </cell>
          <cell r="I450">
            <v>448</v>
          </cell>
          <cell r="J450" t="str">
            <v>VDEIO12</v>
          </cell>
        </row>
        <row r="451">
          <cell r="H451" t="str">
            <v>Y23</v>
          </cell>
          <cell r="I451">
            <v>449</v>
          </cell>
          <cell r="J451" t="str">
            <v>DVS58</v>
          </cell>
        </row>
        <row r="452">
          <cell r="H452" t="str">
            <v>P30</v>
          </cell>
          <cell r="I452">
            <v>450</v>
          </cell>
          <cell r="J452" t="str">
            <v>VDEMEM5</v>
          </cell>
        </row>
        <row r="453">
          <cell r="H453" t="str">
            <v>AJ27</v>
          </cell>
          <cell r="I453">
            <v>451</v>
          </cell>
          <cell r="J453" t="str">
            <v>emi_d[19]</v>
          </cell>
        </row>
        <row r="454">
          <cell r="H454" t="str">
            <v>AF21</v>
          </cell>
          <cell r="I454">
            <v>452</v>
          </cell>
          <cell r="J454" t="str">
            <v>emi_d[18]</v>
          </cell>
        </row>
        <row r="455">
          <cell r="H455" t="str">
            <v>AK28</v>
          </cell>
          <cell r="I455">
            <v>453</v>
          </cell>
          <cell r="J455" t="str">
            <v>emi_d[17]</v>
          </cell>
        </row>
        <row r="456">
          <cell r="H456" t="str">
            <v>AF22</v>
          </cell>
          <cell r="I456">
            <v>454</v>
          </cell>
          <cell r="J456" t="str">
            <v>emi_d[16]</v>
          </cell>
        </row>
        <row r="457">
          <cell r="H457" t="str">
            <v>Y23</v>
          </cell>
          <cell r="I457">
            <v>455</v>
          </cell>
          <cell r="J457" t="str">
            <v>DVS59</v>
          </cell>
        </row>
        <row r="458">
          <cell r="H458" t="str">
            <v>U26</v>
          </cell>
          <cell r="I458">
            <v>456</v>
          </cell>
          <cell r="J458" t="str">
            <v>VDEMEM6</v>
          </cell>
        </row>
        <row r="459">
          <cell r="H459" t="str">
            <v>AJ28</v>
          </cell>
          <cell r="I459">
            <v>457</v>
          </cell>
          <cell r="J459" t="str">
            <v>emi_d[15]</v>
          </cell>
        </row>
        <row r="460">
          <cell r="H460" t="str">
            <v>AK24</v>
          </cell>
          <cell r="I460">
            <v>458</v>
          </cell>
          <cell r="J460" t="str">
            <v>AVDED2</v>
          </cell>
        </row>
        <row r="461">
          <cell r="H461" t="str">
            <v>AG30</v>
          </cell>
          <cell r="I461">
            <v>459</v>
          </cell>
          <cell r="J461" t="str">
            <v>emi_d[14]</v>
          </cell>
        </row>
        <row r="462">
          <cell r="H462" t="str">
            <v>AD27</v>
          </cell>
          <cell r="I462">
            <v>460</v>
          </cell>
          <cell r="J462" t="str">
            <v>emi_d[13]</v>
          </cell>
        </row>
        <row r="463">
          <cell r="H463" t="str">
            <v>AG29</v>
          </cell>
          <cell r="I463">
            <v>461</v>
          </cell>
          <cell r="J463" t="str">
            <v>emi_d[12]</v>
          </cell>
        </row>
        <row r="464">
          <cell r="H464" t="str">
            <v>AE27</v>
          </cell>
          <cell r="I464">
            <v>462</v>
          </cell>
          <cell r="J464" t="str">
            <v>emi_d[11]</v>
          </cell>
        </row>
        <row r="465">
          <cell r="H465" t="str">
            <v>AF29</v>
          </cell>
          <cell r="I465">
            <v>463</v>
          </cell>
          <cell r="J465" t="str">
            <v>emi_d[10]</v>
          </cell>
        </row>
        <row r="466">
          <cell r="H466" t="str">
            <v>AF27</v>
          </cell>
          <cell r="I466">
            <v>464</v>
          </cell>
          <cell r="J466" t="str">
            <v>emi_d[9]</v>
          </cell>
        </row>
        <row r="467">
          <cell r="H467" t="str">
            <v>AD29</v>
          </cell>
          <cell r="I467">
            <v>465</v>
          </cell>
          <cell r="J467" t="str">
            <v>emi_d[8]</v>
          </cell>
        </row>
        <row r="468">
          <cell r="H468" t="str">
            <v>AH29</v>
          </cell>
          <cell r="I468">
            <v>466</v>
          </cell>
          <cell r="J468" t="str">
            <v>emi_d[7]</v>
          </cell>
        </row>
        <row r="469">
          <cell r="H469" t="str">
            <v>AK24</v>
          </cell>
          <cell r="I469">
            <v>467</v>
          </cell>
          <cell r="J469" t="str">
            <v>AVDED2</v>
          </cell>
        </row>
        <row r="470">
          <cell r="H470" t="str">
            <v>AH30</v>
          </cell>
          <cell r="I470">
            <v>468</v>
          </cell>
          <cell r="J470" t="str">
            <v>AVDVPP4</v>
          </cell>
        </row>
        <row r="471">
          <cell r="H471" t="str">
            <v>Y23</v>
          </cell>
          <cell r="I471">
            <v>469</v>
          </cell>
          <cell r="J471" t="str">
            <v>DVS60</v>
          </cell>
        </row>
        <row r="472">
          <cell r="H472" t="str">
            <v>V29</v>
          </cell>
          <cell r="I472">
            <v>470</v>
          </cell>
          <cell r="J472" t="str">
            <v>VDEMEM7</v>
          </cell>
        </row>
        <row r="473">
          <cell r="H473" t="str">
            <v>P1</v>
          </cell>
          <cell r="I473">
            <v>471</v>
          </cell>
          <cell r="J473" t="str">
            <v>VDEIO13</v>
          </cell>
        </row>
        <row r="474">
          <cell r="H474" t="str">
            <v>AF24</v>
          </cell>
          <cell r="I474">
            <v>472</v>
          </cell>
          <cell r="J474" t="str">
            <v>emi_d[6]</v>
          </cell>
        </row>
        <row r="475">
          <cell r="H475" t="str">
            <v>AE30</v>
          </cell>
          <cell r="I475">
            <v>473</v>
          </cell>
          <cell r="J475" t="str">
            <v>emi_d[5]</v>
          </cell>
        </row>
        <row r="476">
          <cell r="H476" t="str">
            <v>AD26</v>
          </cell>
          <cell r="I476">
            <v>474</v>
          </cell>
          <cell r="J476" t="str">
            <v>emi_d[4]</v>
          </cell>
        </row>
        <row r="477">
          <cell r="H477" t="str">
            <v>AE29</v>
          </cell>
          <cell r="I477">
            <v>475</v>
          </cell>
          <cell r="J477" t="str">
            <v>emi_d[3]</v>
          </cell>
        </row>
        <row r="478">
          <cell r="H478" t="str">
            <v>U1</v>
          </cell>
          <cell r="I478">
            <v>476</v>
          </cell>
          <cell r="J478" t="str">
            <v>DVD17</v>
          </cell>
        </row>
        <row r="479">
          <cell r="H479" t="str">
            <v>Y23</v>
          </cell>
          <cell r="I479">
            <v>477</v>
          </cell>
          <cell r="J479" t="str">
            <v>DVS61</v>
          </cell>
        </row>
        <row r="480">
          <cell r="H480" t="str">
            <v>U1</v>
          </cell>
          <cell r="I480">
            <v>478</v>
          </cell>
          <cell r="J480" t="str">
            <v>DVD18</v>
          </cell>
        </row>
        <row r="481">
          <cell r="H481" t="str">
            <v>Y23</v>
          </cell>
          <cell r="I481">
            <v>479</v>
          </cell>
          <cell r="J481" t="str">
            <v>DVS62</v>
          </cell>
        </row>
        <row r="482">
          <cell r="H482" t="str">
            <v>Y30</v>
          </cell>
          <cell r="I482">
            <v>480</v>
          </cell>
          <cell r="J482" t="str">
            <v>VDEMEM8</v>
          </cell>
        </row>
        <row r="483">
          <cell r="H483" t="str">
            <v>AC30</v>
          </cell>
          <cell r="I483">
            <v>481</v>
          </cell>
          <cell r="J483" t="str">
            <v>emi_d[2]</v>
          </cell>
        </row>
        <row r="484">
          <cell r="H484" t="str">
            <v>AB27</v>
          </cell>
          <cell r="I484">
            <v>482</v>
          </cell>
          <cell r="J484" t="str">
            <v>emi_d[1]</v>
          </cell>
        </row>
        <row r="485">
          <cell r="H485" t="str">
            <v>AC27</v>
          </cell>
          <cell r="I485">
            <v>483</v>
          </cell>
          <cell r="J485" t="str">
            <v>emi_d[0]</v>
          </cell>
        </row>
        <row r="486">
          <cell r="H486" t="str">
            <v>Y23</v>
          </cell>
          <cell r="I486">
            <v>484</v>
          </cell>
          <cell r="J486" t="str">
            <v>DVS63</v>
          </cell>
        </row>
        <row r="487">
          <cell r="H487" t="str">
            <v>P1</v>
          </cell>
          <cell r="I487">
            <v>485</v>
          </cell>
          <cell r="J487" t="str">
            <v>VDEIO14</v>
          </cell>
        </row>
        <row r="488">
          <cell r="H488" t="str">
            <v>Y30</v>
          </cell>
          <cell r="I488">
            <v>486</v>
          </cell>
          <cell r="J488" t="str">
            <v>VDEMEM9</v>
          </cell>
        </row>
        <row r="489">
          <cell r="H489" t="str">
            <v>AK24</v>
          </cell>
          <cell r="I489">
            <v>487</v>
          </cell>
          <cell r="J489" t="str">
            <v>AVDED2</v>
          </cell>
        </row>
        <row r="490">
          <cell r="H490" t="str">
            <v>AA26</v>
          </cell>
          <cell r="I490">
            <v>488</v>
          </cell>
          <cell r="J490" t="str">
            <v>emi_cke</v>
          </cell>
        </row>
        <row r="491">
          <cell r="H491" t="str">
            <v>W30</v>
          </cell>
          <cell r="I491">
            <v>489</v>
          </cell>
          <cell r="J491" t="str">
            <v>AVDEDC2</v>
          </cell>
        </row>
        <row r="492">
          <cell r="H492" t="str">
            <v>AB24</v>
          </cell>
          <cell r="I492">
            <v>490</v>
          </cell>
          <cell r="J492" t="str">
            <v>emi_clk[1]</v>
          </cell>
        </row>
        <row r="493">
          <cell r="H493" t="str">
            <v>AB29</v>
          </cell>
          <cell r="I493">
            <v>491</v>
          </cell>
          <cell r="J493" t="str">
            <v>emi_clk[0]</v>
          </cell>
        </row>
        <row r="494">
          <cell r="H494" t="str">
            <v>AB23</v>
          </cell>
          <cell r="I494">
            <v>492</v>
          </cell>
          <cell r="J494" t="str">
            <v>emi_fbclk[1]</v>
          </cell>
        </row>
        <row r="495">
          <cell r="H495" t="str">
            <v>Y29</v>
          </cell>
          <cell r="I495">
            <v>493</v>
          </cell>
          <cell r="J495" t="str">
            <v>emi_fbclk[0]</v>
          </cell>
        </row>
        <row r="496">
          <cell r="H496" t="str">
            <v>Y23</v>
          </cell>
          <cell r="I496">
            <v>494</v>
          </cell>
          <cell r="J496" t="str">
            <v>DVS64</v>
          </cell>
        </row>
        <row r="497">
          <cell r="H497" t="str">
            <v>Y30</v>
          </cell>
          <cell r="I497">
            <v>495</v>
          </cell>
          <cell r="J497" t="str">
            <v>VDEMEM10</v>
          </cell>
        </row>
        <row r="498">
          <cell r="H498" t="str">
            <v>AB26</v>
          </cell>
          <cell r="I498">
            <v>496</v>
          </cell>
          <cell r="J498" t="str">
            <v>emi_a[25]</v>
          </cell>
        </row>
        <row r="499">
          <cell r="H499" t="str">
            <v>AA29</v>
          </cell>
          <cell r="I499">
            <v>497</v>
          </cell>
          <cell r="J499" t="str">
            <v>emi_a[24]</v>
          </cell>
        </row>
        <row r="500">
          <cell r="H500" t="str">
            <v>AA24</v>
          </cell>
          <cell r="I500">
            <v>498</v>
          </cell>
          <cell r="J500" t="str">
            <v>emi_a[23]</v>
          </cell>
        </row>
        <row r="501">
          <cell r="H501" t="str">
            <v>AA27</v>
          </cell>
          <cell r="I501">
            <v>499</v>
          </cell>
          <cell r="J501" t="str">
            <v>emi_a[22]</v>
          </cell>
        </row>
        <row r="502">
          <cell r="H502" t="str">
            <v>Y23</v>
          </cell>
          <cell r="I502">
            <v>500</v>
          </cell>
          <cell r="J502" t="str">
            <v>DVS65</v>
          </cell>
        </row>
        <row r="503">
          <cell r="H503" t="str">
            <v>Y30</v>
          </cell>
          <cell r="I503">
            <v>501</v>
          </cell>
          <cell r="J503" t="str">
            <v>VDEMEM11</v>
          </cell>
        </row>
        <row r="504">
          <cell r="H504" t="str">
            <v>V26</v>
          </cell>
          <cell r="I504">
            <v>502</v>
          </cell>
          <cell r="J504" t="str">
            <v>emi_a[21]</v>
          </cell>
        </row>
        <row r="505">
          <cell r="H505" t="str">
            <v>W29</v>
          </cell>
          <cell r="I505">
            <v>503</v>
          </cell>
          <cell r="J505" t="str">
            <v>emi_a[20]</v>
          </cell>
        </row>
        <row r="506">
          <cell r="H506" t="str">
            <v>W26</v>
          </cell>
          <cell r="I506">
            <v>504</v>
          </cell>
          <cell r="J506" t="str">
            <v>emi_a[19]</v>
          </cell>
        </row>
        <row r="507">
          <cell r="H507" t="str">
            <v>W27</v>
          </cell>
          <cell r="I507">
            <v>505</v>
          </cell>
          <cell r="J507" t="str">
            <v>emi_a[18]</v>
          </cell>
        </row>
        <row r="508">
          <cell r="H508" t="str">
            <v>Y23</v>
          </cell>
          <cell r="I508">
            <v>506</v>
          </cell>
          <cell r="J508" t="str">
            <v>DVS66</v>
          </cell>
        </row>
        <row r="509">
          <cell r="H509" t="str">
            <v>AH30</v>
          </cell>
          <cell r="I509">
            <v>507</v>
          </cell>
          <cell r="J509" t="str">
            <v>AVDVPP5</v>
          </cell>
        </row>
        <row r="510">
          <cell r="H510" t="str">
            <v>Y30</v>
          </cell>
          <cell r="I510">
            <v>508</v>
          </cell>
          <cell r="J510" t="str">
            <v>VDEMEM12</v>
          </cell>
        </row>
        <row r="511">
          <cell r="H511" t="str">
            <v>AK24</v>
          </cell>
          <cell r="I511">
            <v>509</v>
          </cell>
          <cell r="J511" t="str">
            <v>AVDED2</v>
          </cell>
        </row>
        <row r="512">
          <cell r="H512" t="str">
            <v>U27</v>
          </cell>
          <cell r="I512">
            <v>510</v>
          </cell>
          <cell r="J512" t="str">
            <v>emi_a[17]</v>
          </cell>
        </row>
        <row r="513">
          <cell r="H513" t="str">
            <v>W30</v>
          </cell>
          <cell r="I513">
            <v>511</v>
          </cell>
          <cell r="J513" t="str">
            <v>AVDEDC2</v>
          </cell>
        </row>
        <row r="514">
          <cell r="H514" t="str">
            <v>Y26</v>
          </cell>
          <cell r="I514">
            <v>512</v>
          </cell>
          <cell r="J514" t="str">
            <v>emi_a[16]</v>
          </cell>
        </row>
        <row r="515">
          <cell r="H515" t="str">
            <v>V27</v>
          </cell>
          <cell r="I515">
            <v>513</v>
          </cell>
          <cell r="J515" t="str">
            <v>emi_a[15]</v>
          </cell>
        </row>
        <row r="516">
          <cell r="H516" t="str">
            <v>Y27</v>
          </cell>
          <cell r="I516">
            <v>514</v>
          </cell>
          <cell r="J516" t="str">
            <v>emi_a[14]</v>
          </cell>
        </row>
        <row r="517">
          <cell r="H517" t="str">
            <v>P1</v>
          </cell>
          <cell r="I517">
            <v>515</v>
          </cell>
          <cell r="J517" t="str">
            <v>VDEIO15</v>
          </cell>
        </row>
        <row r="518">
          <cell r="H518" t="str">
            <v>U1</v>
          </cell>
          <cell r="I518">
            <v>516</v>
          </cell>
          <cell r="J518" t="str">
            <v>DVD19</v>
          </cell>
        </row>
        <row r="519">
          <cell r="H519" t="str">
            <v>R29</v>
          </cell>
          <cell r="I519">
            <v>517</v>
          </cell>
          <cell r="J519" t="str">
            <v>AVDEDC3</v>
          </cell>
        </row>
        <row r="520">
          <cell r="H520" t="str">
            <v>Y24</v>
          </cell>
          <cell r="I520">
            <v>518</v>
          </cell>
          <cell r="J520" t="str">
            <v>emi_a[13]</v>
          </cell>
        </row>
        <row r="521">
          <cell r="H521" t="str">
            <v>Y23</v>
          </cell>
          <cell r="I521">
            <v>519</v>
          </cell>
          <cell r="J521" t="str">
            <v>DVS67</v>
          </cell>
        </row>
        <row r="522">
          <cell r="H522" t="str">
            <v>M30</v>
          </cell>
          <cell r="I522">
            <v>520</v>
          </cell>
          <cell r="J522" t="str">
            <v>AVDED3</v>
          </cell>
        </row>
        <row r="523">
          <cell r="H523" t="str">
            <v>Y30</v>
          </cell>
          <cell r="I523">
            <v>521</v>
          </cell>
          <cell r="J523" t="str">
            <v>VDEMEM13</v>
          </cell>
        </row>
        <row r="524">
          <cell r="H524" t="str">
            <v>L30</v>
          </cell>
          <cell r="I524">
            <v>522</v>
          </cell>
          <cell r="J524" t="str">
            <v>AVDVPP6</v>
          </cell>
        </row>
        <row r="525">
          <cell r="H525" t="str">
            <v>U30</v>
          </cell>
          <cell r="I525">
            <v>523</v>
          </cell>
          <cell r="J525" t="str">
            <v>emi_a[12]</v>
          </cell>
        </row>
        <row r="526">
          <cell r="H526" t="str">
            <v>W24</v>
          </cell>
          <cell r="I526">
            <v>524</v>
          </cell>
          <cell r="J526" t="str">
            <v>emi_a[11]</v>
          </cell>
        </row>
        <row r="527">
          <cell r="H527" t="str">
            <v>T24</v>
          </cell>
          <cell r="I527">
            <v>525</v>
          </cell>
          <cell r="J527" t="str">
            <v>AVDED3</v>
          </cell>
        </row>
        <row r="528">
          <cell r="H528" t="str">
            <v>V24</v>
          </cell>
          <cell r="I528">
            <v>526</v>
          </cell>
          <cell r="J528" t="str">
            <v>emi_a[10]</v>
          </cell>
        </row>
        <row r="529">
          <cell r="H529" t="str">
            <v>Y23</v>
          </cell>
          <cell r="I529">
            <v>527</v>
          </cell>
          <cell r="J529" t="str">
            <v>DVS68</v>
          </cell>
        </row>
        <row r="530">
          <cell r="H530" t="str">
            <v>Y30</v>
          </cell>
          <cell r="I530">
            <v>528</v>
          </cell>
          <cell r="J530" t="str">
            <v>VDEMEM14</v>
          </cell>
        </row>
        <row r="531">
          <cell r="H531" t="str">
            <v>T27</v>
          </cell>
          <cell r="I531">
            <v>529</v>
          </cell>
          <cell r="J531" t="str">
            <v>emi_a[9]</v>
          </cell>
        </row>
        <row r="532">
          <cell r="H532" t="str">
            <v>U24</v>
          </cell>
          <cell r="I532">
            <v>530</v>
          </cell>
          <cell r="J532" t="str">
            <v>emi_a[8]</v>
          </cell>
        </row>
        <row r="533">
          <cell r="H533" t="str">
            <v>T30</v>
          </cell>
          <cell r="I533">
            <v>531</v>
          </cell>
          <cell r="J533" t="str">
            <v>emi_a[7]</v>
          </cell>
        </row>
        <row r="534">
          <cell r="H534" t="str">
            <v>T26</v>
          </cell>
          <cell r="I534">
            <v>532</v>
          </cell>
          <cell r="J534" t="str">
            <v>emi_a[6]</v>
          </cell>
        </row>
        <row r="535">
          <cell r="H535" t="str">
            <v>Y23</v>
          </cell>
          <cell r="I535">
            <v>533</v>
          </cell>
          <cell r="J535" t="str">
            <v>DVS69</v>
          </cell>
        </row>
        <row r="536">
          <cell r="H536" t="str">
            <v>U1</v>
          </cell>
          <cell r="I536">
            <v>534</v>
          </cell>
          <cell r="J536" t="str">
            <v>DVD20</v>
          </cell>
        </row>
        <row r="537">
          <cell r="H537" t="str">
            <v>Y23</v>
          </cell>
          <cell r="I537">
            <v>535</v>
          </cell>
          <cell r="J537" t="str">
            <v>DVS70</v>
          </cell>
        </row>
        <row r="538">
          <cell r="H538" t="str">
            <v>Y30</v>
          </cell>
          <cell r="I538">
            <v>536</v>
          </cell>
          <cell r="J538" t="str">
            <v>VDEMEM15</v>
          </cell>
        </row>
        <row r="539">
          <cell r="H539" t="str">
            <v>P27</v>
          </cell>
          <cell r="I539">
            <v>537</v>
          </cell>
          <cell r="J539" t="str">
            <v>emi_a[5]</v>
          </cell>
        </row>
        <row r="540">
          <cell r="H540" t="str">
            <v>W23</v>
          </cell>
          <cell r="I540">
            <v>538</v>
          </cell>
          <cell r="J540" t="str">
            <v>emi_a[4]</v>
          </cell>
        </row>
        <row r="541">
          <cell r="H541" t="str">
            <v>R27</v>
          </cell>
          <cell r="I541">
            <v>539</v>
          </cell>
          <cell r="J541" t="str">
            <v>emi_a[3]</v>
          </cell>
        </row>
        <row r="542">
          <cell r="H542" t="str">
            <v>V30</v>
          </cell>
          <cell r="I542">
            <v>540</v>
          </cell>
          <cell r="J542" t="str">
            <v>AVDEDC3</v>
          </cell>
        </row>
        <row r="543">
          <cell r="H543" t="str">
            <v>R30</v>
          </cell>
          <cell r="I543">
            <v>541</v>
          </cell>
          <cell r="J543" t="str">
            <v>emi_a[2]</v>
          </cell>
        </row>
        <row r="544">
          <cell r="H544" t="str">
            <v>U29</v>
          </cell>
          <cell r="I544">
            <v>542</v>
          </cell>
          <cell r="J544" t="str">
            <v>AVDED3</v>
          </cell>
        </row>
        <row r="545">
          <cell r="H545" t="str">
            <v>Y23</v>
          </cell>
          <cell r="I545">
            <v>543</v>
          </cell>
          <cell r="J545" t="str">
            <v>DVS71</v>
          </cell>
        </row>
        <row r="546">
          <cell r="H546" t="str">
            <v>U29</v>
          </cell>
          <cell r="I546">
            <v>544</v>
          </cell>
          <cell r="J546" t="str">
            <v>AVDED3</v>
          </cell>
        </row>
        <row r="547">
          <cell r="H547" t="str">
            <v>Y30</v>
          </cell>
          <cell r="I547">
            <v>545</v>
          </cell>
          <cell r="J547" t="str">
            <v>VDEMEM16</v>
          </cell>
        </row>
        <row r="548">
          <cell r="H548" t="str">
            <v>V30</v>
          </cell>
          <cell r="I548">
            <v>546</v>
          </cell>
          <cell r="J548" t="str">
            <v>AVDEDC3</v>
          </cell>
        </row>
        <row r="549">
          <cell r="H549" t="str">
            <v>P29</v>
          </cell>
          <cell r="I549">
            <v>547</v>
          </cell>
          <cell r="J549" t="str">
            <v>emi_a[1]</v>
          </cell>
        </row>
        <row r="550">
          <cell r="H550" t="str">
            <v>R26</v>
          </cell>
          <cell r="I550">
            <v>548</v>
          </cell>
          <cell r="J550" t="str">
            <v>emi_a[0]</v>
          </cell>
        </row>
        <row r="551">
          <cell r="H551" t="str">
            <v>N27</v>
          </cell>
          <cell r="I551">
            <v>549</v>
          </cell>
          <cell r="J551" t="str">
            <v>emi_csn[2]</v>
          </cell>
        </row>
        <row r="552">
          <cell r="H552" t="str">
            <v>V23</v>
          </cell>
          <cell r="I552">
            <v>550</v>
          </cell>
          <cell r="J552" t="str">
            <v>emi_csn[1]</v>
          </cell>
        </row>
        <row r="553">
          <cell r="H553" t="str">
            <v>Y23</v>
          </cell>
          <cell r="I553">
            <v>551</v>
          </cell>
          <cell r="J553" t="str">
            <v>DVS72</v>
          </cell>
        </row>
        <row r="554">
          <cell r="H554" t="str">
            <v>Y30</v>
          </cell>
          <cell r="I554">
            <v>552</v>
          </cell>
          <cell r="J554" t="str">
            <v>VDEMEM17</v>
          </cell>
        </row>
        <row r="555">
          <cell r="H555" t="str">
            <v>M29</v>
          </cell>
          <cell r="I555">
            <v>553</v>
          </cell>
          <cell r="J555" t="str">
            <v>emi_csn[0]</v>
          </cell>
        </row>
        <row r="556">
          <cell r="H556" t="str">
            <v>U23</v>
          </cell>
          <cell r="I556">
            <v>554</v>
          </cell>
          <cell r="J556" t="str">
            <v>emi_dqm[3]</v>
          </cell>
        </row>
        <row r="557">
          <cell r="H557" t="str">
            <v>L27</v>
          </cell>
          <cell r="I557">
            <v>555</v>
          </cell>
          <cell r="J557" t="str">
            <v>emi_dqm[2]</v>
          </cell>
        </row>
        <row r="558">
          <cell r="H558" t="str">
            <v>R24</v>
          </cell>
          <cell r="I558">
            <v>556</v>
          </cell>
          <cell r="J558" t="str">
            <v>emi_dqm[1]</v>
          </cell>
        </row>
        <row r="559">
          <cell r="H559" t="str">
            <v>M27</v>
          </cell>
          <cell r="I559">
            <v>557</v>
          </cell>
          <cell r="J559" t="str">
            <v>emi_dqm[0]</v>
          </cell>
        </row>
        <row r="560">
          <cell r="H560" t="str">
            <v>Y30</v>
          </cell>
          <cell r="I560">
            <v>558</v>
          </cell>
          <cell r="J560" t="str">
            <v>VDEMEM18</v>
          </cell>
        </row>
        <row r="561">
          <cell r="H561" t="str">
            <v>P1</v>
          </cell>
          <cell r="I561">
            <v>559</v>
          </cell>
          <cell r="J561" t="str">
            <v>VDEIO16</v>
          </cell>
        </row>
        <row r="562">
          <cell r="H562" t="str">
            <v>Y23</v>
          </cell>
          <cell r="I562">
            <v>560</v>
          </cell>
          <cell r="J562" t="str">
            <v>DVS73</v>
          </cell>
        </row>
        <row r="563">
          <cell r="H563" t="str">
            <v>U29</v>
          </cell>
          <cell r="I563">
            <v>561</v>
          </cell>
          <cell r="J563" t="str">
            <v>AVDED3</v>
          </cell>
        </row>
        <row r="564">
          <cell r="H564" t="str">
            <v>P26</v>
          </cell>
          <cell r="I564">
            <v>562</v>
          </cell>
          <cell r="J564" t="str">
            <v>emi_rasn</v>
          </cell>
        </row>
        <row r="565">
          <cell r="H565" t="str">
            <v>L29</v>
          </cell>
          <cell r="I565">
            <v>563</v>
          </cell>
          <cell r="J565" t="str">
            <v>emi_casn</v>
          </cell>
        </row>
        <row r="566">
          <cell r="H566" t="str">
            <v>N26</v>
          </cell>
          <cell r="I566">
            <v>564</v>
          </cell>
          <cell r="J566" t="str">
            <v>emi_xrst</v>
          </cell>
        </row>
        <row r="567">
          <cell r="H567" t="str">
            <v>L30</v>
          </cell>
          <cell r="I567">
            <v>565</v>
          </cell>
          <cell r="J567" t="str">
            <v>AVDVPP7</v>
          </cell>
        </row>
        <row r="568">
          <cell r="H568" t="str">
            <v>U29</v>
          </cell>
          <cell r="I568">
            <v>566</v>
          </cell>
          <cell r="J568" t="str">
            <v>AVDED3</v>
          </cell>
        </row>
        <row r="569">
          <cell r="H569" t="str">
            <v>U1</v>
          </cell>
          <cell r="I569">
            <v>567</v>
          </cell>
          <cell r="J569" t="str">
            <v>DVD21</v>
          </cell>
        </row>
        <row r="570">
          <cell r="H570" t="str">
            <v>Y23</v>
          </cell>
          <cell r="I570">
            <v>568</v>
          </cell>
          <cell r="J570" t="str">
            <v>DVS74</v>
          </cell>
        </row>
        <row r="571">
          <cell r="H571" t="str">
            <v>V30</v>
          </cell>
          <cell r="I571">
            <v>569</v>
          </cell>
          <cell r="J571" t="str">
            <v>AVDEDC3</v>
          </cell>
        </row>
        <row r="572">
          <cell r="H572" t="str">
            <v>Y30</v>
          </cell>
          <cell r="I572">
            <v>570</v>
          </cell>
          <cell r="J572" t="str">
            <v>VDEMEM19</v>
          </cell>
        </row>
        <row r="573">
          <cell r="H573" t="str">
            <v>M26</v>
          </cell>
          <cell r="I573">
            <v>571</v>
          </cell>
          <cell r="J573" t="str">
            <v>AVDEDC0</v>
          </cell>
        </row>
        <row r="574">
          <cell r="H574" t="str">
            <v>K29</v>
          </cell>
          <cell r="I574">
            <v>572</v>
          </cell>
          <cell r="J574" t="str">
            <v>AVDED0</v>
          </cell>
        </row>
        <row r="575">
          <cell r="H575" t="str">
            <v>Y23</v>
          </cell>
          <cell r="I575">
            <v>573</v>
          </cell>
          <cell r="J575" t="str">
            <v>DVS75</v>
          </cell>
        </row>
        <row r="576">
          <cell r="H576" t="str">
            <v>K27</v>
          </cell>
          <cell r="I576">
            <v>574</v>
          </cell>
          <cell r="J576" t="str">
            <v>cam_exclk</v>
          </cell>
        </row>
        <row r="577">
          <cell r="H577" t="str">
            <v>J27</v>
          </cell>
          <cell r="I577">
            <v>575</v>
          </cell>
          <cell r="J577" t="str">
            <v>cam_lclk</v>
          </cell>
        </row>
        <row r="578">
          <cell r="H578" t="str">
            <v>U1</v>
          </cell>
          <cell r="I578">
            <v>576</v>
          </cell>
          <cell r="J578" t="str">
            <v>DVD22</v>
          </cell>
        </row>
        <row r="579">
          <cell r="H579" t="str">
            <v>T1</v>
          </cell>
          <cell r="I579">
            <v>577</v>
          </cell>
          <cell r="J579" t="str">
            <v>VDEION17</v>
          </cell>
        </row>
        <row r="580">
          <cell r="H580" t="str">
            <v>Y23</v>
          </cell>
          <cell r="I580">
            <v>578</v>
          </cell>
          <cell r="J580" t="str">
            <v>DVS76</v>
          </cell>
        </row>
        <row r="581">
          <cell r="H581" t="str">
            <v>J29</v>
          </cell>
          <cell r="I581">
            <v>579</v>
          </cell>
          <cell r="J581" t="str">
            <v>cam_d[7]</v>
          </cell>
        </row>
        <row r="582">
          <cell r="H582" t="str">
            <v>L26</v>
          </cell>
          <cell r="I582">
            <v>580</v>
          </cell>
          <cell r="J582" t="str">
            <v>cam_d[6]</v>
          </cell>
        </row>
        <row r="583">
          <cell r="H583" t="str">
            <v>H29</v>
          </cell>
          <cell r="I583">
            <v>581</v>
          </cell>
          <cell r="J583" t="str">
            <v>cam_d[5]</v>
          </cell>
        </row>
        <row r="584">
          <cell r="H584" t="str">
            <v>M24</v>
          </cell>
          <cell r="I584">
            <v>582</v>
          </cell>
          <cell r="J584" t="str">
            <v>cam_d[4]</v>
          </cell>
        </row>
        <row r="585">
          <cell r="H585" t="str">
            <v>J30</v>
          </cell>
          <cell r="I585">
            <v>583</v>
          </cell>
          <cell r="J585" t="str">
            <v>cam_d[3]</v>
          </cell>
        </row>
        <row r="586">
          <cell r="H586" t="str">
            <v>L24</v>
          </cell>
          <cell r="I586">
            <v>584</v>
          </cell>
          <cell r="J586" t="str">
            <v>cam_d[2]</v>
          </cell>
        </row>
        <row r="587">
          <cell r="H587" t="str">
            <v>G29</v>
          </cell>
          <cell r="I587">
            <v>585</v>
          </cell>
          <cell r="J587" t="str">
            <v>cam_d[1]</v>
          </cell>
        </row>
        <row r="588">
          <cell r="H588" t="str">
            <v>L23</v>
          </cell>
          <cell r="I588">
            <v>586</v>
          </cell>
          <cell r="J588" t="str">
            <v>vbb</v>
          </cell>
        </row>
        <row r="589">
          <cell r="H589" t="str">
            <v>H30</v>
          </cell>
          <cell r="I589">
            <v>587</v>
          </cell>
          <cell r="J589" t="str">
            <v>vdt</v>
          </cell>
        </row>
        <row r="590">
          <cell r="H590" t="str">
            <v>K26</v>
          </cell>
          <cell r="I590">
            <v>588</v>
          </cell>
          <cell r="J590" t="str">
            <v>vcp[0]</v>
          </cell>
        </row>
        <row r="591">
          <cell r="H591" t="str">
            <v>G27</v>
          </cell>
          <cell r="I591">
            <v>589</v>
          </cell>
          <cell r="J591" t="str">
            <v>vpr[0]</v>
          </cell>
        </row>
        <row r="592">
          <cell r="H592" t="str">
            <v>M26</v>
          </cell>
          <cell r="I592">
            <v>590</v>
          </cell>
          <cell r="J592" t="str">
            <v>AVDEDC0</v>
          </cell>
        </row>
        <row r="593">
          <cell r="H593" t="str">
            <v>Y23</v>
          </cell>
          <cell r="I593">
            <v>591</v>
          </cell>
          <cell r="J593" t="str">
            <v>DVS77</v>
          </cell>
        </row>
        <row r="594">
          <cell r="H594" t="str">
            <v>H27</v>
          </cell>
          <cell r="I594">
            <v>592</v>
          </cell>
          <cell r="J594" t="str">
            <v>cam_d[0]</v>
          </cell>
        </row>
        <row r="595">
          <cell r="H595" t="str">
            <v>F29</v>
          </cell>
          <cell r="I595">
            <v>593</v>
          </cell>
          <cell r="J595" t="str">
            <v>cam_vs</v>
          </cell>
        </row>
        <row r="596">
          <cell r="H596" t="str">
            <v>K29</v>
          </cell>
          <cell r="I596">
            <v>594</v>
          </cell>
          <cell r="J596" t="str">
            <v>AVDED0</v>
          </cell>
        </row>
        <row r="597">
          <cell r="H597" t="str">
            <v>E29</v>
          </cell>
          <cell r="I597">
            <v>595</v>
          </cell>
          <cell r="J597" t="str">
            <v>cam_hs</v>
          </cell>
        </row>
        <row r="598">
          <cell r="H598" t="str">
            <v>J26</v>
          </cell>
          <cell r="I598">
            <v>596</v>
          </cell>
          <cell r="J598" t="str">
            <v>cam_fd</v>
          </cell>
        </row>
        <row r="599">
          <cell r="H599" t="str">
            <v>T1</v>
          </cell>
          <cell r="I599">
            <v>597</v>
          </cell>
          <cell r="J599" t="str">
            <v>VDEION18</v>
          </cell>
        </row>
        <row r="600">
          <cell r="H600" t="str">
            <v>Y23</v>
          </cell>
          <cell r="I600">
            <v>598</v>
          </cell>
          <cell r="J600" t="str">
            <v>DVS78</v>
          </cell>
        </row>
        <row r="601">
          <cell r="H601" t="str">
            <v>E30</v>
          </cell>
          <cell r="I601">
            <v>599</v>
          </cell>
          <cell r="J601" t="str">
            <v>tvbe</v>
          </cell>
        </row>
        <row r="602">
          <cell r="H602" t="str">
            <v>F27</v>
          </cell>
          <cell r="I602">
            <v>600</v>
          </cell>
          <cell r="J602" t="str">
            <v>twbi</v>
          </cell>
        </row>
        <row r="603">
          <cell r="H603" t="str">
            <v>D30</v>
          </cell>
          <cell r="I603">
            <v>601</v>
          </cell>
          <cell r="J603" t="str">
            <v>pwm1</v>
          </cell>
        </row>
        <row r="604">
          <cell r="H604" t="str">
            <v>H26</v>
          </cell>
          <cell r="I604">
            <v>602</v>
          </cell>
          <cell r="J604" t="str">
            <v>pwm2</v>
          </cell>
        </row>
        <row r="605">
          <cell r="H605" t="str">
            <v>D29</v>
          </cell>
          <cell r="I605">
            <v>603</v>
          </cell>
          <cell r="J605" t="str">
            <v>pwm3</v>
          </cell>
        </row>
        <row r="606">
          <cell r="H606" t="str">
            <v>Y23</v>
          </cell>
          <cell r="I606">
            <v>604</v>
          </cell>
          <cell r="J606" t="str">
            <v>DVS79</v>
          </cell>
        </row>
        <row r="607">
          <cell r="H607" t="str">
            <v>P1</v>
          </cell>
          <cell r="I607">
            <v>605</v>
          </cell>
          <cell r="J607" t="str">
            <v>VDEIO17</v>
          </cell>
        </row>
        <row r="608">
          <cell r="H608" t="str">
            <v>J24</v>
          </cell>
          <cell r="I608">
            <v>606</v>
          </cell>
          <cell r="J608" t="str">
            <v>i2c_scl</v>
          </cell>
        </row>
        <row r="609">
          <cell r="H609" t="str">
            <v>C29</v>
          </cell>
          <cell r="I609">
            <v>607</v>
          </cell>
          <cell r="J609" t="str">
            <v>i2c_sda</v>
          </cell>
        </row>
        <row r="610">
          <cell r="H610" t="str">
            <v>K24</v>
          </cell>
          <cell r="I610">
            <v>608</v>
          </cell>
          <cell r="J610" t="str">
            <v>pspi_clk</v>
          </cell>
        </row>
        <row r="611">
          <cell r="H611" t="str">
            <v>B28</v>
          </cell>
          <cell r="I611">
            <v>609</v>
          </cell>
          <cell r="J611" t="str">
            <v>pspi_out</v>
          </cell>
        </row>
        <row r="612">
          <cell r="H612" t="str">
            <v>K23</v>
          </cell>
          <cell r="I612">
            <v>610</v>
          </cell>
          <cell r="J612" t="str">
            <v>AnTRST</v>
          </cell>
        </row>
        <row r="613">
          <cell r="H613" t="str">
            <v>B26</v>
          </cell>
          <cell r="I613">
            <v>611</v>
          </cell>
          <cell r="J613" t="str">
            <v>ATCK</v>
          </cell>
        </row>
        <row r="614">
          <cell r="H614" t="str">
            <v>E23</v>
          </cell>
          <cell r="I614">
            <v>612</v>
          </cell>
          <cell r="J614" t="str">
            <v>ATDI</v>
          </cell>
        </row>
        <row r="615">
          <cell r="H615" t="str">
            <v>T1</v>
          </cell>
          <cell r="I615">
            <v>613</v>
          </cell>
          <cell r="J615" t="str">
            <v>VDEION19</v>
          </cell>
        </row>
        <row r="616">
          <cell r="H616" t="str">
            <v>K29</v>
          </cell>
          <cell r="I616">
            <v>614</v>
          </cell>
          <cell r="J616" t="str">
            <v>AVDED0</v>
          </cell>
        </row>
        <row r="617">
          <cell r="H617" t="str">
            <v>Y23</v>
          </cell>
          <cell r="I617">
            <v>615</v>
          </cell>
          <cell r="J617" t="str">
            <v>DVS80</v>
          </cell>
        </row>
        <row r="618">
          <cell r="H618" t="str">
            <v>G26</v>
          </cell>
          <cell r="I618">
            <v>616</v>
          </cell>
          <cell r="J618" t="str">
            <v>ATMS</v>
          </cell>
        </row>
        <row r="619">
          <cell r="H619" t="str">
            <v>U1</v>
          </cell>
          <cell r="I619">
            <v>617</v>
          </cell>
          <cell r="J619" t="str">
            <v>DVD23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 BLOCK"/>
      <sheetName val="Ball-端子名"/>
      <sheetName val="layout2"/>
      <sheetName val="4因子2水準"/>
      <sheetName val="L9_VtVab"/>
      <sheetName val="1.75um_Sim_DOE_L9"/>
      <sheetName val="Limit"/>
      <sheetName val="DummyParam"/>
      <sheetName val="プルダウンリスト"/>
      <sheetName val="C_BLOCK"/>
      <sheetName val="1_75um_Sim_DOE_L9"/>
      <sheetName val="マスク測長紙面指定箇所"/>
    </sheetNames>
    <sheetDataSet>
      <sheetData sheetId="0" refreshError="1">
        <row r="6">
          <cell r="AQ6" t="str">
            <v>0.10mm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OS2DR95_rev.1.1"/>
      <sheetName val="C BLOCK"/>
      <sheetName val="Branch依頼書"/>
      <sheetName val="Ball-端子名"/>
      <sheetName val="Limit"/>
      <sheetName val="FAB별"/>
      <sheetName val="CMOS2DR95_rev_1_1"/>
      <sheetName val="C_BLOCK"/>
    </sheetNames>
    <definedNames>
      <definedName name="data_cal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025DRver0.1.my"/>
      <sheetName val="71M27T717.04"/>
      <sheetName val="#REF"/>
      <sheetName val="新規投入条件指示書"/>
      <sheetName val="◆PEP条件表(CF)"/>
      <sheetName val="◆ShotMap(3時）"/>
      <sheetName val="◆NSR_DATA (CF3時ﾉｯﾁ)"/>
      <sheetName val="◆Bar-in-Bar"/>
      <sheetName val="◆マーク配置図 "/>
      <sheetName val="m-list ⇒"/>
      <sheetName val="WGA"/>
      <sheetName val="LSA"/>
      <sheetName val="FIA"/>
      <sheetName val="Shot"/>
      <sheetName val="C BLOCK"/>
      <sheetName val="4因子2水準"/>
      <sheetName val="Branch依頼書"/>
      <sheetName val="型TB"/>
      <sheetName val="Ball-端子名"/>
      <sheetName val="Yield管理(Tool)"/>
      <sheetName val="条件"/>
      <sheetName val="HS025DRver0_1_my"/>
      <sheetName val="◆NSR_DATA_(CF3時ﾉｯﾁ)"/>
      <sheetName val="◆マーク配置図_"/>
      <sheetName val="m-list_⇒"/>
      <sheetName val="71M27T717_04"/>
      <sheetName val="C_BLOCK"/>
    </sheetNames>
    <definedNames>
      <definedName name="data_calc"/>
      <definedName name="form"/>
      <definedName name="mask_calc"/>
      <definedName name="wafer_cal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OS2DR95_rev.1.1"/>
      <sheetName val="LIST"/>
      <sheetName val="CMOS2DR95_rev_1_1"/>
    </sheetNames>
    <definedNames>
      <definedName name="data_calc43d"/>
      <definedName name="form43d"/>
    </defined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I48"/>
  <sheetViews>
    <sheetView zoomScale="130" zoomScaleNormal="130" workbookViewId="0">
      <pane xSplit="2" ySplit="10" topLeftCell="D45" activePane="bottomRight" state="frozen"/>
      <selection pane="topRight" activeCell="C1" sqref="C1"/>
      <selection pane="bottomLeft" activeCell="A11" sqref="A11"/>
      <selection pane="bottomRight" activeCell="E47" sqref="E47"/>
    </sheetView>
  </sheetViews>
  <sheetFormatPr defaultColWidth="9" defaultRowHeight="13.5"/>
  <cols>
    <col min="1" max="1" width="9" style="2"/>
    <col min="2" max="2" width="19.08203125" style="2" customWidth="1"/>
    <col min="3" max="3" width="44.58203125" style="2" bestFit="1" customWidth="1"/>
    <col min="4" max="4" width="42.75" style="2" bestFit="1" customWidth="1"/>
    <col min="5" max="5" width="13.33203125" style="2" bestFit="1" customWidth="1"/>
    <col min="6" max="6" width="11.75" style="2" bestFit="1" customWidth="1"/>
    <col min="7" max="7" width="10.83203125" style="2" bestFit="1" customWidth="1"/>
    <col min="8" max="8" width="18.33203125" style="2" bestFit="1" customWidth="1"/>
    <col min="9" max="9" width="17.33203125" style="2" bestFit="1" customWidth="1"/>
    <col min="10" max="16384" width="9" style="2"/>
  </cols>
  <sheetData>
    <row r="1" spans="1:9">
      <c r="A1" s="1" t="s">
        <v>5</v>
      </c>
      <c r="B1" s="1"/>
      <c r="C1" s="1"/>
    </row>
    <row r="3" spans="1:9">
      <c r="A3" s="3"/>
      <c r="B3" s="2" t="s">
        <v>0</v>
      </c>
    </row>
    <row r="4" spans="1:9" s="9" customFormat="1">
      <c r="B4" s="11" t="s">
        <v>49</v>
      </c>
      <c r="C4" s="11" t="s">
        <v>50</v>
      </c>
      <c r="D4" s="11" t="s">
        <v>51</v>
      </c>
      <c r="E4" s="11" t="s">
        <v>52</v>
      </c>
      <c r="F4" s="11" t="s">
        <v>53</v>
      </c>
      <c r="G4" s="11" t="s">
        <v>54</v>
      </c>
      <c r="H4" s="11" t="s">
        <v>55</v>
      </c>
      <c r="I4" s="11" t="s">
        <v>56</v>
      </c>
    </row>
    <row r="5" spans="1:9">
      <c r="B5" s="7" t="s">
        <v>43</v>
      </c>
      <c r="C5" s="7" t="s">
        <v>44</v>
      </c>
      <c r="D5" s="14">
        <v>720</v>
      </c>
      <c r="E5" s="14">
        <v>15</v>
      </c>
      <c r="F5" s="14">
        <v>10</v>
      </c>
      <c r="G5" s="14">
        <v>24</v>
      </c>
      <c r="H5" s="14">
        <v>30</v>
      </c>
      <c r="I5" s="14">
        <v>20</v>
      </c>
    </row>
    <row r="6" spans="1:9">
      <c r="B6" s="7" t="s">
        <v>45</v>
      </c>
      <c r="C6" s="7" t="s">
        <v>46</v>
      </c>
      <c r="D6" s="14">
        <v>168</v>
      </c>
      <c r="E6" s="14">
        <v>60</v>
      </c>
      <c r="F6" s="14">
        <v>55</v>
      </c>
      <c r="G6" s="14">
        <v>0.25</v>
      </c>
      <c r="H6" s="14">
        <v>670</v>
      </c>
      <c r="I6" s="14">
        <v>60</v>
      </c>
    </row>
    <row r="7" spans="1:9">
      <c r="B7" s="7" t="s">
        <v>47</v>
      </c>
      <c r="C7" s="7" t="s">
        <v>46</v>
      </c>
      <c r="D7" s="14">
        <v>335</v>
      </c>
      <c r="E7" s="14">
        <v>60</v>
      </c>
      <c r="F7" s="14">
        <v>45</v>
      </c>
      <c r="G7" s="14">
        <v>0.25</v>
      </c>
      <c r="H7" s="14">
        <v>1340</v>
      </c>
      <c r="I7" s="14">
        <v>60</v>
      </c>
    </row>
    <row r="8" spans="1:9">
      <c r="B8" s="7" t="s">
        <v>48</v>
      </c>
      <c r="C8" s="7" t="s">
        <v>44</v>
      </c>
      <c r="D8" s="14">
        <v>7538</v>
      </c>
      <c r="E8" s="14">
        <v>15</v>
      </c>
      <c r="F8" s="14">
        <v>10</v>
      </c>
      <c r="G8" s="14">
        <v>22.5</v>
      </c>
      <c r="H8" s="14">
        <v>30</v>
      </c>
      <c r="I8" s="14">
        <v>20</v>
      </c>
    </row>
    <row r="10" spans="1:9">
      <c r="B10" s="12" t="s">
        <v>6</v>
      </c>
      <c r="C10" s="13" t="s">
        <v>7</v>
      </c>
      <c r="D10" s="13" t="s">
        <v>8</v>
      </c>
      <c r="E10" s="13" t="s">
        <v>2</v>
      </c>
      <c r="F10" s="13" t="s">
        <v>3</v>
      </c>
    </row>
    <row r="11" spans="1:9">
      <c r="B11" s="41" t="s">
        <v>9</v>
      </c>
      <c r="C11" s="4" t="s">
        <v>10</v>
      </c>
      <c r="D11" s="4" t="s">
        <v>13</v>
      </c>
      <c r="E11" s="5">
        <v>144</v>
      </c>
      <c r="F11" s="4" t="s">
        <v>28</v>
      </c>
    </row>
    <row r="12" spans="1:9">
      <c r="B12" s="42"/>
      <c r="C12" s="4" t="s">
        <v>35</v>
      </c>
      <c r="D12" s="4" t="s">
        <v>36</v>
      </c>
      <c r="E12" s="5">
        <v>7.4999999999999997E-2</v>
      </c>
      <c r="F12" s="4"/>
    </row>
    <row r="13" spans="1:9">
      <c r="B13" s="42"/>
      <c r="C13" s="4" t="s">
        <v>37</v>
      </c>
      <c r="D13" s="4" t="s">
        <v>33</v>
      </c>
      <c r="E13" s="5">
        <v>0</v>
      </c>
      <c r="F13" s="4"/>
    </row>
    <row r="14" spans="1:9">
      <c r="B14" s="42"/>
      <c r="C14" s="4" t="s">
        <v>38</v>
      </c>
      <c r="D14" s="4" t="s">
        <v>33</v>
      </c>
      <c r="E14" s="5">
        <v>0</v>
      </c>
      <c r="F14" s="4"/>
    </row>
    <row r="15" spans="1:9">
      <c r="B15" s="42"/>
      <c r="C15" s="4" t="s">
        <v>39</v>
      </c>
      <c r="D15" s="4" t="s">
        <v>33</v>
      </c>
      <c r="E15" s="5">
        <v>12.41</v>
      </c>
      <c r="F15" s="4"/>
    </row>
    <row r="16" spans="1:9">
      <c r="B16" s="42"/>
      <c r="C16" s="4" t="s">
        <v>40</v>
      </c>
      <c r="D16" s="4" t="s">
        <v>33</v>
      </c>
      <c r="E16" s="5">
        <v>1.46</v>
      </c>
      <c r="F16" s="4"/>
    </row>
    <row r="17" spans="2:6">
      <c r="B17" s="42"/>
      <c r="C17" s="4" t="s">
        <v>41</v>
      </c>
      <c r="D17" s="4" t="s">
        <v>33</v>
      </c>
      <c r="E17" s="5">
        <v>10.86</v>
      </c>
      <c r="F17" s="4"/>
    </row>
    <row r="18" spans="2:6">
      <c r="B18" s="42"/>
      <c r="C18" s="4" t="s">
        <v>42</v>
      </c>
      <c r="D18" s="4" t="s">
        <v>33</v>
      </c>
      <c r="E18" s="5">
        <v>1.46</v>
      </c>
      <c r="F18" s="4"/>
    </row>
    <row r="19" spans="2:6">
      <c r="B19" s="42"/>
      <c r="C19" s="4" t="s">
        <v>11</v>
      </c>
      <c r="D19" s="4" t="s">
        <v>29</v>
      </c>
      <c r="E19" s="5">
        <v>36.700000000000003</v>
      </c>
      <c r="F19" s="4" t="s">
        <v>30</v>
      </c>
    </row>
    <row r="20" spans="2:6">
      <c r="B20" s="42"/>
      <c r="C20" s="4" t="s">
        <v>14</v>
      </c>
      <c r="D20" s="4" t="s">
        <v>15</v>
      </c>
      <c r="E20" s="5">
        <v>0.5</v>
      </c>
      <c r="F20" s="4" t="s">
        <v>31</v>
      </c>
    </row>
    <row r="21" spans="2:6">
      <c r="B21" s="43"/>
      <c r="C21" s="4" t="s">
        <v>12</v>
      </c>
      <c r="D21" s="4" t="s">
        <v>16</v>
      </c>
      <c r="E21" s="10">
        <f>E19*E20</f>
        <v>18.350000000000001</v>
      </c>
      <c r="F21" s="4" t="s">
        <v>32</v>
      </c>
    </row>
    <row r="22" spans="2:6">
      <c r="B22" s="41" t="s">
        <v>17</v>
      </c>
      <c r="C22" s="4" t="s">
        <v>34</v>
      </c>
      <c r="D22" s="4" t="s">
        <v>22</v>
      </c>
      <c r="E22" s="10">
        <f>E12</f>
        <v>7.4999999999999997E-2</v>
      </c>
      <c r="F22" s="4" t="s">
        <v>27</v>
      </c>
    </row>
    <row r="23" spans="2:6">
      <c r="B23" s="42"/>
      <c r="C23" s="4" t="s">
        <v>19</v>
      </c>
      <c r="D23" s="4" t="s">
        <v>22</v>
      </c>
      <c r="E23" s="10">
        <f>EXP(-E15)*(E11^(E16))</f>
        <v>5.77583420098604E-3</v>
      </c>
      <c r="F23" s="4" t="s">
        <v>27</v>
      </c>
    </row>
    <row r="24" spans="2:6">
      <c r="B24" s="43"/>
      <c r="C24" s="4" t="s">
        <v>21</v>
      </c>
      <c r="D24" s="4" t="s">
        <v>22</v>
      </c>
      <c r="E24" s="10">
        <f>EXP(-E17)*(E11^(E18))</f>
        <v>2.7212670617533564E-2</v>
      </c>
      <c r="F24" s="4" t="s">
        <v>27</v>
      </c>
    </row>
    <row r="25" spans="2:6">
      <c r="B25" s="8" t="s">
        <v>65</v>
      </c>
      <c r="C25" s="8" t="s">
        <v>65</v>
      </c>
      <c r="D25" s="4" t="s">
        <v>92</v>
      </c>
      <c r="E25" s="10">
        <f>π_induce!C10</f>
        <v>7.142288899320258</v>
      </c>
      <c r="F25" s="4"/>
    </row>
    <row r="26" spans="2:6">
      <c r="B26" s="41" t="s">
        <v>18</v>
      </c>
      <c r="C26" s="4" t="s">
        <v>57</v>
      </c>
      <c r="D26" s="4" t="s">
        <v>23</v>
      </c>
      <c r="E26" s="10">
        <f>E5+$E$21</f>
        <v>33.35</v>
      </c>
      <c r="F26" s="4" t="s">
        <v>32</v>
      </c>
    </row>
    <row r="27" spans="2:6">
      <c r="B27" s="42"/>
      <c r="C27" s="4" t="s">
        <v>58</v>
      </c>
      <c r="D27" s="4" t="s">
        <v>24</v>
      </c>
      <c r="E27" s="10">
        <f>E6+$E$21</f>
        <v>78.349999999999994</v>
      </c>
      <c r="F27" s="4" t="s">
        <v>32</v>
      </c>
    </row>
    <row r="28" spans="2:6">
      <c r="B28" s="42"/>
      <c r="C28" s="4" t="s">
        <v>59</v>
      </c>
      <c r="D28" s="4" t="s">
        <v>25</v>
      </c>
      <c r="E28" s="10">
        <f>E7+$E$21</f>
        <v>78.349999999999994</v>
      </c>
      <c r="F28" s="4" t="s">
        <v>32</v>
      </c>
    </row>
    <row r="29" spans="2:6">
      <c r="B29" s="42"/>
      <c r="C29" s="4" t="s">
        <v>60</v>
      </c>
      <c r="D29" s="4" t="s">
        <v>26</v>
      </c>
      <c r="E29" s="10">
        <f>E8+$E$21</f>
        <v>33.35</v>
      </c>
      <c r="F29" s="4" t="s">
        <v>32</v>
      </c>
    </row>
    <row r="30" spans="2:6">
      <c r="B30" s="42"/>
      <c r="C30" s="4" t="s">
        <v>66</v>
      </c>
      <c r="D30" s="4" t="s">
        <v>61</v>
      </c>
      <c r="E30" s="15">
        <v>0</v>
      </c>
      <c r="F30" s="4"/>
    </row>
    <row r="31" spans="2:6">
      <c r="B31" s="42"/>
      <c r="C31" s="4" t="s">
        <v>67</v>
      </c>
      <c r="D31" s="4" t="s">
        <v>62</v>
      </c>
      <c r="E31" s="15">
        <f>EXP(11604*0.7*((1/293)-(1/(E27+273))))</f>
        <v>99.88699670731782</v>
      </c>
      <c r="F31" s="4"/>
    </row>
    <row r="32" spans="2:6">
      <c r="B32" s="42"/>
      <c r="C32" s="4" t="s">
        <v>68</v>
      </c>
      <c r="D32" s="4" t="s">
        <v>63</v>
      </c>
      <c r="E32" s="15">
        <f>EXP(11604*0.7*((1/293)-(1/(E28+273))))</f>
        <v>99.88699670731782</v>
      </c>
      <c r="F32" s="4"/>
    </row>
    <row r="33" spans="2:6">
      <c r="B33" s="42"/>
      <c r="C33" s="4" t="s">
        <v>69</v>
      </c>
      <c r="D33" s="4" t="s">
        <v>64</v>
      </c>
      <c r="E33" s="16">
        <v>0</v>
      </c>
      <c r="F33" s="4"/>
    </row>
    <row r="34" spans="2:6">
      <c r="B34" s="42"/>
      <c r="C34" s="4" t="s">
        <v>70</v>
      </c>
      <c r="D34" s="4" t="s">
        <v>79</v>
      </c>
      <c r="E34" s="16">
        <f>(D5/8760)*$E$22*E30*$E$25</f>
        <v>0</v>
      </c>
      <c r="F34" s="4" t="s">
        <v>27</v>
      </c>
    </row>
    <row r="35" spans="2:6">
      <c r="B35" s="42"/>
      <c r="C35" s="4" t="s">
        <v>71</v>
      </c>
      <c r="D35" s="4" t="s">
        <v>80</v>
      </c>
      <c r="E35" s="16">
        <f>(D6/8760)*$E$22*E31*$E$25</f>
        <v>1.0261546262432479</v>
      </c>
      <c r="F35" s="4" t="s">
        <v>27</v>
      </c>
    </row>
    <row r="36" spans="2:6">
      <c r="B36" s="42"/>
      <c r="C36" s="4" t="s">
        <v>72</v>
      </c>
      <c r="D36" s="4" t="s">
        <v>81</v>
      </c>
      <c r="E36" s="16">
        <f>(D7/8760)*$E$22*E32*$E$25</f>
        <v>2.046201189235048</v>
      </c>
      <c r="F36" s="4" t="s">
        <v>27</v>
      </c>
    </row>
    <row r="37" spans="2:6">
      <c r="B37" s="43"/>
      <c r="C37" s="4" t="s">
        <v>73</v>
      </c>
      <c r="D37" s="4" t="s">
        <v>82</v>
      </c>
      <c r="E37" s="16">
        <f>(D8/8760)*$E$22*E33*$E$25</f>
        <v>0</v>
      </c>
      <c r="F37" s="4" t="s">
        <v>27</v>
      </c>
    </row>
    <row r="38" spans="2:6">
      <c r="B38" s="44" t="s">
        <v>20</v>
      </c>
      <c r="C38" s="4" t="s">
        <v>95</v>
      </c>
      <c r="D38" s="4" t="s">
        <v>76</v>
      </c>
      <c r="E38" s="16">
        <f>(12*H5/D5)*(F5/20)^4*EXP(1414*((1/313)-(1/(I5+273))))</f>
        <v>2.2957683984621523E-2</v>
      </c>
      <c r="F38" s="4"/>
    </row>
    <row r="39" spans="2:6">
      <c r="B39" s="44"/>
      <c r="C39" s="4" t="s">
        <v>74</v>
      </c>
      <c r="D39" s="4" t="s">
        <v>77</v>
      </c>
      <c r="E39" s="16">
        <f>(12*H6/D6)*(F6/20)^4*EXP(1414*((1/313)-(1/(I6+273))))</f>
        <v>3590.1514535881115</v>
      </c>
      <c r="F39" s="4"/>
    </row>
    <row r="40" spans="2:6">
      <c r="B40" s="44"/>
      <c r="C40" s="4" t="s">
        <v>75</v>
      </c>
      <c r="D40" s="4" t="s">
        <v>78</v>
      </c>
      <c r="E40" s="16">
        <f>(12*H7/D7)*(F7/20)^4*EXP(1414*((1/313)-(1/(I7+273))))</f>
        <v>1613.6395786580065</v>
      </c>
      <c r="F40" s="4"/>
    </row>
    <row r="41" spans="2:6">
      <c r="B41" s="44"/>
      <c r="C41" s="4" t="s">
        <v>83</v>
      </c>
      <c r="D41" s="4" t="s">
        <v>96</v>
      </c>
      <c r="E41" s="16">
        <f>(12*H8/D8)*(F8/20)^4*EXP(1414*((1/313)-(1/(I8+273))))</f>
        <v>2.1928273373477709E-3</v>
      </c>
      <c r="F41" s="4"/>
    </row>
    <row r="42" spans="2:6">
      <c r="B42" s="44"/>
      <c r="C42" s="4" t="s">
        <v>84</v>
      </c>
      <c r="D42" s="4" t="s">
        <v>88</v>
      </c>
      <c r="E42" s="16">
        <f>(D5/8760)*$E$23*E38*$E$25</f>
        <v>7.7841033744763971E-5</v>
      </c>
      <c r="F42" s="4" t="s">
        <v>27</v>
      </c>
    </row>
    <row r="43" spans="2:6">
      <c r="B43" s="44"/>
      <c r="C43" s="4" t="s">
        <v>85</v>
      </c>
      <c r="D43" s="4" t="s">
        <v>89</v>
      </c>
      <c r="E43" s="16">
        <f>(D6/8760)*$E$23*E39*$E$25</f>
        <v>2.840338343715858</v>
      </c>
      <c r="F43" s="4" t="s">
        <v>27</v>
      </c>
    </row>
    <row r="44" spans="2:6">
      <c r="B44" s="44"/>
      <c r="C44" s="4" t="s">
        <v>86</v>
      </c>
      <c r="D44" s="4" t="s">
        <v>90</v>
      </c>
      <c r="E44" s="16">
        <f>(D7/8760)*$E$23*E40*$E$25</f>
        <v>2.5456539680513273</v>
      </c>
      <c r="F44" s="4" t="s">
        <v>27</v>
      </c>
    </row>
    <row r="45" spans="2:6">
      <c r="B45" s="44"/>
      <c r="C45" s="4" t="s">
        <v>87</v>
      </c>
      <c r="D45" s="4" t="s">
        <v>91</v>
      </c>
      <c r="E45" s="16">
        <f>(D8/8760)*$E$23*E41*$E$25</f>
        <v>7.7841033744763984E-5</v>
      </c>
      <c r="F45" s="4" t="s">
        <v>27</v>
      </c>
    </row>
    <row r="47" spans="2:6">
      <c r="B47" s="39" t="s">
        <v>93</v>
      </c>
      <c r="C47" s="40"/>
      <c r="D47" s="6" t="s">
        <v>1</v>
      </c>
      <c r="E47" s="6">
        <f>SUM(E34:E37)</f>
        <v>3.0723558154782959</v>
      </c>
      <c r="F47" s="6" t="s">
        <v>4</v>
      </c>
    </row>
    <row r="48" spans="2:6">
      <c r="B48" s="39" t="s">
        <v>94</v>
      </c>
      <c r="C48" s="40"/>
      <c r="D48" s="6" t="s">
        <v>1</v>
      </c>
      <c r="E48" s="6">
        <f>SUM(E42:E45)</f>
        <v>5.3861479938346752</v>
      </c>
      <c r="F48" s="6" t="s">
        <v>4</v>
      </c>
    </row>
  </sheetData>
  <mergeCells count="6">
    <mergeCell ref="B48:C48"/>
    <mergeCell ref="B47:C47"/>
    <mergeCell ref="B11:B21"/>
    <mergeCell ref="B22:B24"/>
    <mergeCell ref="B26:B37"/>
    <mergeCell ref="B38:B45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5:I21"/>
  <sheetViews>
    <sheetView topLeftCell="A10" zoomScale="85" zoomScaleNormal="85" workbookViewId="0">
      <selection activeCell="C9" sqref="C9"/>
    </sheetView>
  </sheetViews>
  <sheetFormatPr defaultRowHeight="15"/>
  <cols>
    <col min="1" max="1" width="22.4140625" style="20" customWidth="1"/>
    <col min="2" max="2" width="37.9140625" style="20" customWidth="1"/>
    <col min="3" max="3" width="18.08203125" style="20" customWidth="1"/>
    <col min="4" max="4" width="58" style="20" bestFit="1" customWidth="1"/>
    <col min="5" max="5" width="23.08203125" style="20" customWidth="1"/>
    <col min="6" max="6" width="10.5" style="20" customWidth="1"/>
    <col min="7" max="7" width="9.75" style="20" customWidth="1"/>
    <col min="8" max="8" width="9.58203125" style="20" customWidth="1"/>
    <col min="9" max="16384" width="8.6640625" style="20"/>
  </cols>
  <sheetData>
    <row r="5" spans="1:9">
      <c r="A5" s="21" t="s">
        <v>138</v>
      </c>
      <c r="B5" s="21" t="s">
        <v>139</v>
      </c>
      <c r="C5" s="22" t="s">
        <v>140</v>
      </c>
      <c r="D5" s="22" t="s">
        <v>142</v>
      </c>
      <c r="E5" s="23" t="s">
        <v>123</v>
      </c>
    </row>
    <row r="6" spans="1:9" ht="30">
      <c r="A6" s="24" t="s">
        <v>115</v>
      </c>
      <c r="B6" s="24" t="s">
        <v>116</v>
      </c>
      <c r="C6" s="25">
        <v>2</v>
      </c>
      <c r="D6" s="26" t="s">
        <v>113</v>
      </c>
      <c r="E6" s="27" t="s">
        <v>143</v>
      </c>
      <c r="F6" s="20" t="s">
        <v>122</v>
      </c>
    </row>
    <row r="7" spans="1:9">
      <c r="A7" s="24" t="s">
        <v>121</v>
      </c>
      <c r="B7" s="24" t="s">
        <v>144</v>
      </c>
      <c r="C7" s="28">
        <f>SUM(H14:H21)/66</f>
        <v>2.3787878787878789</v>
      </c>
      <c r="D7" s="28" t="s">
        <v>113</v>
      </c>
      <c r="E7" s="28" t="s">
        <v>145</v>
      </c>
      <c r="F7" s="20" t="s">
        <v>137</v>
      </c>
    </row>
    <row r="8" spans="1:9">
      <c r="A8" s="24" t="s">
        <v>146</v>
      </c>
      <c r="B8" s="24" t="s">
        <v>117</v>
      </c>
      <c r="C8" s="28">
        <v>1.7</v>
      </c>
      <c r="D8" s="28" t="s">
        <v>113</v>
      </c>
      <c r="E8" s="28" t="s">
        <v>113</v>
      </c>
      <c r="F8" s="20" t="s">
        <v>124</v>
      </c>
    </row>
    <row r="9" spans="1:9">
      <c r="A9" s="24" t="s">
        <v>118</v>
      </c>
      <c r="B9" s="24" t="s">
        <v>119</v>
      </c>
      <c r="C9" s="28">
        <v>6.3</v>
      </c>
      <c r="D9" s="28" t="s">
        <v>147</v>
      </c>
      <c r="E9" s="29" t="s">
        <v>120</v>
      </c>
      <c r="F9" s="20" t="s">
        <v>125</v>
      </c>
    </row>
    <row r="10" spans="1:9">
      <c r="A10" s="30" t="s">
        <v>148</v>
      </c>
      <c r="B10" s="30" t="s">
        <v>149</v>
      </c>
      <c r="C10" s="31">
        <f>(C6*C7*C8)^(0.511*LN(C9))</f>
        <v>7.142288899320258</v>
      </c>
      <c r="D10" s="31" t="s">
        <v>147</v>
      </c>
      <c r="E10" s="31" t="s">
        <v>113</v>
      </c>
      <c r="F10" s="20" t="s">
        <v>126</v>
      </c>
    </row>
    <row r="12" spans="1:9">
      <c r="A12" s="32" t="s">
        <v>150</v>
      </c>
    </row>
    <row r="13" spans="1:9" ht="45">
      <c r="A13" s="19" t="s">
        <v>97</v>
      </c>
      <c r="B13" s="19" t="s">
        <v>98</v>
      </c>
      <c r="C13" s="19" t="s">
        <v>99</v>
      </c>
      <c r="D13" s="19" t="s">
        <v>100</v>
      </c>
      <c r="E13" s="19" t="s">
        <v>101</v>
      </c>
      <c r="F13" s="19" t="s">
        <v>151</v>
      </c>
      <c r="G13" s="19" t="s">
        <v>102</v>
      </c>
      <c r="H13" s="19" t="s">
        <v>152</v>
      </c>
    </row>
    <row r="14" spans="1:9" ht="90">
      <c r="A14" s="17" t="s">
        <v>153</v>
      </c>
      <c r="B14" s="17" t="s">
        <v>154</v>
      </c>
      <c r="C14" s="17" t="s">
        <v>155</v>
      </c>
      <c r="D14" s="17" t="s">
        <v>156</v>
      </c>
      <c r="E14" s="17">
        <v>20</v>
      </c>
      <c r="F14" s="33">
        <v>1</v>
      </c>
      <c r="G14" s="17">
        <f t="shared" ref="G14:G21" si="0">IF(F14=0, 1, IF(F14=1, 3.2, 10))</f>
        <v>3.2</v>
      </c>
      <c r="H14" s="17">
        <f t="shared" ref="H14:H21" si="1">E14*G14</f>
        <v>64</v>
      </c>
      <c r="I14" s="20" t="s">
        <v>127</v>
      </c>
    </row>
    <row r="15" spans="1:9" ht="75">
      <c r="A15" s="17" t="s">
        <v>157</v>
      </c>
      <c r="B15" s="17" t="s">
        <v>158</v>
      </c>
      <c r="C15" s="17" t="s">
        <v>159</v>
      </c>
      <c r="D15" s="17" t="s">
        <v>128</v>
      </c>
      <c r="E15" s="17">
        <v>10</v>
      </c>
      <c r="F15" s="33">
        <v>0</v>
      </c>
      <c r="G15" s="17">
        <f t="shared" si="0"/>
        <v>1</v>
      </c>
      <c r="H15" s="17">
        <f t="shared" si="1"/>
        <v>10</v>
      </c>
      <c r="I15" s="20" t="s">
        <v>129</v>
      </c>
    </row>
    <row r="16" spans="1:9" ht="45">
      <c r="A16" s="17" t="s">
        <v>160</v>
      </c>
      <c r="B16" s="17" t="s">
        <v>161</v>
      </c>
      <c r="C16" s="17" t="s">
        <v>162</v>
      </c>
      <c r="D16" s="17" t="s">
        <v>163</v>
      </c>
      <c r="E16" s="17">
        <v>4</v>
      </c>
      <c r="F16" s="33">
        <v>2</v>
      </c>
      <c r="G16" s="17">
        <f t="shared" si="0"/>
        <v>10</v>
      </c>
      <c r="H16" s="17">
        <f t="shared" si="1"/>
        <v>40</v>
      </c>
      <c r="I16" s="20" t="s">
        <v>130</v>
      </c>
    </row>
    <row r="17" spans="1:9" ht="75">
      <c r="A17" s="17" t="s">
        <v>164</v>
      </c>
      <c r="B17" s="17" t="s">
        <v>165</v>
      </c>
      <c r="C17" s="17" t="s">
        <v>103</v>
      </c>
      <c r="D17" s="17" t="s">
        <v>131</v>
      </c>
      <c r="E17" s="17">
        <v>15</v>
      </c>
      <c r="F17" s="33">
        <v>0</v>
      </c>
      <c r="G17" s="17">
        <f t="shared" si="0"/>
        <v>1</v>
      </c>
      <c r="H17" s="17">
        <f t="shared" si="1"/>
        <v>15</v>
      </c>
      <c r="I17" s="20" t="s">
        <v>132</v>
      </c>
    </row>
    <row r="18" spans="1:9" ht="75">
      <c r="A18" s="17" t="s">
        <v>166</v>
      </c>
      <c r="B18" s="17" t="s">
        <v>167</v>
      </c>
      <c r="C18" s="17" t="s">
        <v>103</v>
      </c>
      <c r="D18" s="17" t="s">
        <v>168</v>
      </c>
      <c r="E18" s="17">
        <v>4</v>
      </c>
      <c r="F18" s="33">
        <v>0</v>
      </c>
      <c r="G18" s="17">
        <f t="shared" si="0"/>
        <v>1</v>
      </c>
      <c r="H18" s="17">
        <f t="shared" si="1"/>
        <v>4</v>
      </c>
      <c r="I18" s="20" t="s">
        <v>133</v>
      </c>
    </row>
    <row r="19" spans="1:9" ht="75">
      <c r="A19" s="17" t="s">
        <v>169</v>
      </c>
      <c r="B19" s="17" t="s">
        <v>170</v>
      </c>
      <c r="C19" s="17" t="s">
        <v>171</v>
      </c>
      <c r="D19" s="17" t="s">
        <v>134</v>
      </c>
      <c r="E19" s="17">
        <v>8</v>
      </c>
      <c r="F19" s="33">
        <v>0</v>
      </c>
      <c r="G19" s="17">
        <f t="shared" si="0"/>
        <v>1</v>
      </c>
      <c r="H19" s="17">
        <f t="shared" si="1"/>
        <v>8</v>
      </c>
      <c r="I19" s="20" t="s">
        <v>135</v>
      </c>
    </row>
    <row r="20" spans="1:9" ht="60">
      <c r="A20" s="17" t="s">
        <v>172</v>
      </c>
      <c r="B20" s="17" t="s">
        <v>173</v>
      </c>
      <c r="C20" s="17" t="s">
        <v>103</v>
      </c>
      <c r="D20" s="17" t="s">
        <v>174</v>
      </c>
      <c r="E20" s="17">
        <v>3</v>
      </c>
      <c r="F20" s="18">
        <v>1</v>
      </c>
      <c r="G20" s="17">
        <f t="shared" si="0"/>
        <v>3.2</v>
      </c>
      <c r="H20" s="17">
        <f t="shared" si="1"/>
        <v>9.6000000000000014</v>
      </c>
      <c r="I20" s="20" t="s">
        <v>136</v>
      </c>
    </row>
    <row r="21" spans="1:9" ht="45">
      <c r="A21" s="17" t="s">
        <v>175</v>
      </c>
      <c r="B21" s="17" t="s">
        <v>176</v>
      </c>
      <c r="C21" s="17" t="s">
        <v>103</v>
      </c>
      <c r="D21" s="17" t="s">
        <v>177</v>
      </c>
      <c r="E21" s="17">
        <v>2</v>
      </c>
      <c r="F21" s="18">
        <v>1</v>
      </c>
      <c r="G21" s="17">
        <f t="shared" si="0"/>
        <v>3.2</v>
      </c>
      <c r="H21" s="17">
        <f t="shared" si="1"/>
        <v>6.4</v>
      </c>
      <c r="I21" s="20" t="s">
        <v>136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2:F8"/>
  <sheetViews>
    <sheetView topLeftCell="B1" zoomScale="92" workbookViewId="0">
      <selection activeCell="C8" sqref="C8"/>
    </sheetView>
  </sheetViews>
  <sheetFormatPr defaultRowHeight="15"/>
  <cols>
    <col min="1" max="1" width="19.4140625" style="20" bestFit="1" customWidth="1"/>
    <col min="2" max="2" width="63.4140625" style="20" bestFit="1" customWidth="1"/>
    <col min="3" max="3" width="15.25" style="20" bestFit="1" customWidth="1"/>
    <col min="4" max="4" width="8.6640625" style="20"/>
    <col min="5" max="5" width="24" style="20" customWidth="1"/>
    <col min="6" max="16384" width="8.6640625" style="20"/>
  </cols>
  <sheetData>
    <row r="2" spans="1:6">
      <c r="A2" s="21" t="s">
        <v>178</v>
      </c>
      <c r="B2" s="21" t="s">
        <v>110</v>
      </c>
      <c r="C2" s="22" t="s">
        <v>111</v>
      </c>
      <c r="D2" s="22" t="s">
        <v>179</v>
      </c>
      <c r="E2" s="23" t="s">
        <v>123</v>
      </c>
    </row>
    <row r="3" spans="1:6">
      <c r="A3" s="24" t="s">
        <v>180</v>
      </c>
      <c r="B3" s="34" t="s">
        <v>181</v>
      </c>
      <c r="C3" s="28">
        <v>3</v>
      </c>
      <c r="D3" s="28" t="s">
        <v>113</v>
      </c>
      <c r="E3" s="28" t="s">
        <v>145</v>
      </c>
      <c r="F3" s="20" t="s">
        <v>182</v>
      </c>
    </row>
    <row r="4" spans="1:6">
      <c r="A4" s="24" t="s">
        <v>183</v>
      </c>
      <c r="B4" s="35" t="s">
        <v>184</v>
      </c>
      <c r="C4" s="28">
        <v>3</v>
      </c>
      <c r="D4" s="28" t="s">
        <v>185</v>
      </c>
      <c r="E4" s="28" t="s">
        <v>145</v>
      </c>
      <c r="F4" s="20" t="s">
        <v>186</v>
      </c>
    </row>
    <row r="5" spans="1:6">
      <c r="A5" s="24" t="s">
        <v>104</v>
      </c>
      <c r="B5" s="34" t="s">
        <v>187</v>
      </c>
      <c r="C5" s="28">
        <v>0</v>
      </c>
      <c r="D5" s="28" t="s">
        <v>113</v>
      </c>
      <c r="E5" s="28" t="s">
        <v>185</v>
      </c>
      <c r="F5" s="20" t="s">
        <v>188</v>
      </c>
    </row>
    <row r="6" spans="1:6">
      <c r="A6" s="24" t="s">
        <v>105</v>
      </c>
      <c r="B6" s="34" t="s">
        <v>106</v>
      </c>
      <c r="C6" s="28">
        <v>4</v>
      </c>
      <c r="D6" s="28" t="s">
        <v>145</v>
      </c>
      <c r="E6" s="28" t="s">
        <v>113</v>
      </c>
      <c r="F6" s="20" t="s">
        <v>189</v>
      </c>
    </row>
    <row r="7" spans="1:6">
      <c r="A7" s="24" t="s">
        <v>107</v>
      </c>
      <c r="B7" s="34" t="s">
        <v>108</v>
      </c>
      <c r="C7" s="28">
        <f>(C3+C4+C5)*C6/36</f>
        <v>0.66666666666666663</v>
      </c>
      <c r="D7" s="28" t="s">
        <v>185</v>
      </c>
      <c r="E7" s="28" t="s">
        <v>113</v>
      </c>
      <c r="F7" s="20" t="s">
        <v>190</v>
      </c>
    </row>
    <row r="8" spans="1:6">
      <c r="A8" s="36" t="s">
        <v>112</v>
      </c>
      <c r="B8" s="36" t="s">
        <v>108</v>
      </c>
      <c r="C8" s="37">
        <f>EXP(1.39*(1-C7)-0.69)</f>
        <v>0.79718646682919958</v>
      </c>
      <c r="D8" s="37" t="s">
        <v>191</v>
      </c>
      <c r="E8" s="37" t="s">
        <v>185</v>
      </c>
      <c r="F8" s="20" t="s">
        <v>192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2:F4"/>
  <sheetViews>
    <sheetView tabSelected="1" zoomScaleNormal="100" workbookViewId="0">
      <selection activeCell="C10" sqref="C10"/>
    </sheetView>
  </sheetViews>
  <sheetFormatPr defaultRowHeight="15"/>
  <cols>
    <col min="1" max="1" width="19.4140625" style="20" bestFit="1" customWidth="1"/>
    <col min="2" max="2" width="63.4140625" style="20" bestFit="1" customWidth="1"/>
    <col min="3" max="3" width="15.25" style="20" bestFit="1" customWidth="1"/>
    <col min="4" max="4" width="8.6640625" style="20"/>
    <col min="5" max="5" width="24" style="20" customWidth="1"/>
    <col min="6" max="16384" width="8.6640625" style="20"/>
  </cols>
  <sheetData>
    <row r="2" spans="1:6">
      <c r="A2" s="21" t="s">
        <v>109</v>
      </c>
      <c r="B2" s="21" t="s">
        <v>110</v>
      </c>
      <c r="C2" s="22" t="s">
        <v>111</v>
      </c>
      <c r="D2" s="22" t="s">
        <v>141</v>
      </c>
      <c r="E2" s="23" t="s">
        <v>193</v>
      </c>
    </row>
    <row r="3" spans="1:6">
      <c r="A3" s="24" t="s">
        <v>194</v>
      </c>
      <c r="B3" s="34" t="s">
        <v>195</v>
      </c>
      <c r="C3" s="38">
        <v>0.5</v>
      </c>
      <c r="D3" s="28" t="s">
        <v>145</v>
      </c>
      <c r="E3" s="29"/>
      <c r="F3" s="20" t="s">
        <v>196</v>
      </c>
    </row>
    <row r="4" spans="1:6">
      <c r="A4" s="36" t="s">
        <v>197</v>
      </c>
      <c r="B4" s="36" t="s">
        <v>114</v>
      </c>
      <c r="C4" s="37">
        <f>EXP(2.079*(1-C3))</f>
        <v>2.8278027594375761</v>
      </c>
      <c r="D4" s="37" t="s">
        <v>145</v>
      </c>
      <c r="E4" s="37" t="s">
        <v>113</v>
      </c>
      <c r="F4" s="20" t="s">
        <v>198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14EBD83EA658A45BDA40EC6CC00B6F1" ma:contentTypeVersion="0" ma:contentTypeDescription="新しいドキュメントを作成します。" ma:contentTypeScope="" ma:versionID="62955d108bfd89c70b3dc2f402304c1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14ef8e8e6bf8eab6ea269c74aac24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42525-9EF9-4505-84B2-F371D5D2452D}"/>
</file>

<file path=customXml/itemProps2.xml><?xml version="1.0" encoding="utf-8"?>
<ds:datastoreItem xmlns:ds="http://schemas.openxmlformats.org/officeDocument/2006/customXml" ds:itemID="{8F9D5522-DF50-41A2-9A5D-9BD3327A2F39}"/>
</file>

<file path=customXml/itemProps3.xml><?xml version="1.0" encoding="utf-8"?>
<ds:datastoreItem xmlns:ds="http://schemas.openxmlformats.org/officeDocument/2006/customXml" ds:itemID="{4F3DBF40-6EDB-4DB3-BB5F-F90FB596EA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FIDES</vt:lpstr>
      <vt:lpstr>π_induce</vt:lpstr>
      <vt:lpstr>π_pm</vt:lpstr>
      <vt:lpstr>π_process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SGS</dc:creator>
  <cp:lastModifiedBy>吉田 美代</cp:lastModifiedBy>
  <dcterms:created xsi:type="dcterms:W3CDTF">2017-09-09T11:15:02Z</dcterms:created>
  <dcterms:modified xsi:type="dcterms:W3CDTF">2019-04-15T23:34:50Z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0x010100014EBD83EA658A45BDA40EC6CC00B6F1</vt:lpwstr>
  </property>
</Properties>
</file>