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3" i="2" l="1"/>
  <c r="I2" i="2"/>
  <c r="I6" i="3" l="1"/>
  <c r="L5" i="3"/>
  <c r="L6" i="3" l="1"/>
</calcChain>
</file>

<file path=xl/sharedStrings.xml><?xml version="1.0" encoding="utf-8"?>
<sst xmlns="http://schemas.openxmlformats.org/spreadsheetml/2006/main" count="78" uniqueCount="53">
  <si>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</si>
  <si>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</si>
  <si>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</si>
  <si>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</si>
  <si>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</si>
  <si>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</si>
  <si>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</si>
  <si>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</si>
  <si>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</si>
  <si>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</si>
  <si>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</si>
  <si>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</si>
  <si>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</si>
  <si>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</si>
  <si>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</si>
  <si>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</si>
  <si>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</si>
  <si>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</si>
  <si>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</si>
  <si>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InvestmentManagerProfileScripts</t>
  </si>
  <si>
    <t>verifyInvestmentManagerProfile</t>
  </si>
  <si>
    <t>FAIL</t>
  </si>
  <si>
    <t>Chrome</t>
  </si>
  <si>
    <t xml:space="preserve">Steps Passed (4)
Account Table Header Displayed Correctly            
 About Activity Page Header Displayed Correctly            
 Account Properties Page Header Displayed Correctly            
 Transaction Enquiry Page Header Displayed Correctly            
Steps Failed (2)
(1)verify.VerificationError:expected [Cash Projection] but found [Requested Data is not available.
Exception Reference: t04_Desktop_MS2#20170419020728074#3]
(2)verify.VerificationError:expected [Strategy1] but found [Strategy]
Failure 1 of 2
verify.VerificationError: expected [Cash Projection] but found [Requested Data is not available.
Exception Reference: t04_Desktop_MS2#20170419020728074#3]
	at org.testng.Assert.fail(Assert.java:94)
	at org.testng.Assert.failNotEquals(Assert.java:496)
	at org.testng.Assert.assertEquals(Assert.java:125)
	at org.testng.Assert.assertEquals(Assert.java:167)
	at verify.Verify.verifyEquals(Verify.java:93)
	at testscripts.InvestmentManagerProfileScripts.verifyInvestmentManagerProfile(InvestmentManagerProfileScripts.java:56)
	at sun.reflect.NativeMethodAccessorImpl.invoke0(Native Method)
	at sun.reflect.NativeMethodAccessorImpl.invoke(Unknown Source)
	at sun.reflect.DelegatingMethodAccessorImpl.invoke(Unknown Source)
	at java.lang.reflect.Method.invoke(Unknown Source)
	at org.testng.internal.MethodInvocationHelper.invokeMethod(MethodInvocationHelper.java:85)
	at org.testng.internal.Invoker.invokeMethod(Invoker.java:639)
	at org.testng.internal.Invoker.invokeTestMethod(Invoker.java:816)
	at org.testng.internal.Invoker.invokeTestMethods(Invoker.java:1124)
	at org.testng.internal.TestMethodWorker.invokeTestMethods(TestMethodWorker.java:125)
	at org.testng.internal.TestMethodWorker.run(TestMethodWorker.java:108)
	at org.testng.TestRunner.privateRun(TestRunner.java:774)
	at org.testng.TestRunner.run(TestRunner.java:624)
	at org.testng.SuiteRunner.runTest(SuiteRunner.java:359)
	at org.testng.SuiteRunner.runSequentially(SuiteRunner.java:354)
	at org.testng.SuiteRunner.privateRun(SuiteRunner.java:312)
	at org.testng.SuiteRunner.run(SuiteRunner.java:261)
	at org.testng.SuiteRunnerWorker.runSuite(SuiteRunnerWorker.java:52)
	at org.testng.SuiteRunnerWorker.run(SuiteRunnerWorker.java:86)
	at org.testng.TestNG.runSuitesSequentially(TestNG.java:1215)
	at org.testng.TestNG.runSuitesLocally(TestNG.java:1140)
	at org.testng.TestNG.run(TestNG.java:1048)
	at org.testng.TestNG.privateMain(TestNG.java:1355)
	at org.testng.TestNG.main(TestNG.java:1324)
Failure 2 of 2
verify.VerificationError: expected [Strategy1] but found [Strategy]
            </t>
  </si>
  <si>
    <t xml:space="preserve">              D:\feedrepo\d2cfeed\US_POC\d2cfeed\temp\test\Screenshots\19042017\verifyInvestmentManagerProfile_19042017_113745.png            </t>
  </si>
  <si>
    <t>CashReceiptScripts</t>
  </si>
  <si>
    <t>verifyCashReceiptForInvestmentManagerProfile</t>
  </si>
  <si>
    <t xml:space="preserve">Steps Passed (0)
Steps Failed (1)
 The User : t04testfirm3user13 doesn't have access to Cash Receipt page.
            </t>
  </si>
  <si>
    <t xml:space="preserve">              D:\feedrepo\d2cfeed\US_POC\d2cfeed\temp\test\Screenshots\19042017\verifyCashReceiptForInvestmentManagerProfile_19042017_113522.png            </t>
  </si>
  <si>
    <t>Sr. No.</t>
  </si>
  <si>
    <t>Automation Test Name</t>
  </si>
  <si>
    <t>Defect ID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</si>
  <si>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</si>
  <si>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</si>
  <si>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</si>
  <si>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</si>
  <si>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</si>
  <si>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</si>
  <si>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</si>
  <si>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</si>
  <si>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</si>
  <si>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</si>
  <si>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</si>
  <si>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</si>
  <si>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1</t>
  </si>
  <si>
    <t>Verify Investment Manager Profile</t>
  </si>
  <si>
    <t>Role Access</t>
  </si>
  <si>
    <t>Investment Manager Profile</t>
  </si>
  <si>
    <t>Details</t>
  </si>
  <si>
    <t>New Issue</t>
  </si>
  <si>
    <t>T04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</si>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</sst>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[Automation_Report_19Apr2017_11_38PM.xlsx]Stats!FeatureLevelPivot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Stats!$C$12:$C$14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540608"/>
        <c:axId val="125547648"/>
      </c:barChart>
      <c:catAx>
        <c:axId val="1255406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547648"/>
        <c:crosses val="autoZero"/>
        <c:auto val="1"/>
        <c:lblAlgn val="ctr"/>
        <c:lblOffset val="100"/>
        <c:noMultiLvlLbl val="0"/>
      </c:catAx>
      <c:valAx>
        <c:axId val="1255476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540608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0.1357051071218921"/>
          <c:h val="0.21844813087684428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[Automation_Report_19Apr2017_11_38PM.xlsx]Stats!PieChartPivotTable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Stats!$B$4:$B$5</c:f>
              <c:strCache>
                <c:ptCount val="1"/>
                <c:pt idx="0">
                  <c:v>FAIL</c:v>
                </c:pt>
              </c:strCache>
            </c:strRef>
          </c:cat>
          <c:val>
            <c:numRef>
              <c:f>Stats!$C$4:$C$5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9524</xdr:rowOff>
    </xdr:from>
    <xdr:to>
      <xdr:col>12</xdr:col>
      <xdr:colOff>1</xdr:colOff>
      <xdr:row>13</xdr:row>
      <xdr:rowOff>137024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44.48503703704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5">
        <s v="Cash Receipt"/>
        <s v="Investment Manager Profile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FAIL"/>
        <m/>
        <s v="SKIP" u="1"/>
        <s v="PA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s v="1"/>
    <s v="Verify Investment Manager Profile"/>
    <s v="Verify Investment Manager Profile"/>
    <s v="Role Access"/>
    <x v="1"/>
    <s v="Y"/>
    <s v="Y"/>
    <s v="verifyInvestmentManagerProfile"/>
    <x v="0"/>
  </r>
  <r>
    <m/>
    <m/>
    <m/>
    <m/>
    <x v="2"/>
    <m/>
    <m/>
    <m/>
    <x v="1"/>
  </r>
  <r>
    <m/>
    <m/>
    <m/>
    <m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5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x="0"/>
        <item m="1" x="3"/>
        <item m="1" x="2"/>
        <item h="1" x="1"/>
      </items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D14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5">
        <item x="2"/>
        <item m="1" x="6"/>
        <item m="1" x="15"/>
        <item m="1" x="17"/>
        <item m="1" x="11"/>
        <item m="1" x="4"/>
        <item m="1" x="18"/>
        <item m="1" x="10"/>
        <item m="1" x="3"/>
        <item m="1" x="16"/>
        <item m="1" x="19"/>
        <item m="1" x="12"/>
        <item m="1" x="8"/>
        <item m="1" x="13"/>
        <item m="1" x="5"/>
        <item m="1" x="14"/>
        <item m="1" x="9"/>
        <item m="1" x="22"/>
        <item m="1" x="7"/>
        <item m="1" x="20"/>
        <item m="1" x="21"/>
        <item m="1" x="24"/>
        <item m="1" x="23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1"/>
        <item x="0"/>
        <item m="1" x="2"/>
      </items>
    </pivotField>
  </pivotFields>
  <rowFields count="1">
    <field x="4"/>
  </rowFields>
  <rowItems count="3">
    <i>
      <x v="23"/>
    </i>
    <i>
      <x v="24"/>
    </i>
    <i t="grand">
      <x/>
    </i>
  </rowItems>
  <colFields count="1">
    <field x="8"/>
  </colFields>
  <colItems count="2">
    <i>
      <x v="2"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</row>
    <row r="3" spans="1:8" x14ac:dyDescent="0.25">
      <c r="A3" s="24">
        <v>2</v>
      </c>
      <c r="B3" s="24" t="s">
        <v>25</v>
      </c>
      <c r="C3" s="24" t="s">
        <v>26</v>
      </c>
      <c r="D3" s="24" t="s">
        <v>21</v>
      </c>
      <c r="E3" s="24" t="s">
        <v>22</v>
      </c>
      <c r="F3" s="24" t="s">
        <v>27</v>
      </c>
      <c r="G3" s="24" t="s">
        <v>28</v>
      </c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27.14062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10.7109375" style="2" bestFit="1" customWidth="1"/>
    <col min="11" max="16384" width="9.140625" style="1"/>
  </cols>
  <sheetData>
    <row r="1" spans="1:12" s="12" customFormat="1" x14ac:dyDescent="0.25">
      <c r="A1" s="23" t="s">
        <v>33</v>
      </c>
      <c r="B1" s="27" t="s">
        <v>34</v>
      </c>
      <c r="C1" s="27" t="s">
        <v>35</v>
      </c>
      <c r="D1" s="23" t="s">
        <v>36</v>
      </c>
      <c r="E1" s="23" t="s">
        <v>0</v>
      </c>
      <c r="F1" s="23" t="s">
        <v>37</v>
      </c>
      <c r="G1" s="23" t="s">
        <v>38</v>
      </c>
      <c r="H1" s="27" t="s">
        <v>30</v>
      </c>
      <c r="I1" s="23" t="s">
        <v>1</v>
      </c>
      <c r="J1" s="23" t="s">
        <v>48</v>
      </c>
    </row>
    <row r="2" spans="1:12" x14ac:dyDescent="0.25">
      <c r="A2" s="24" t="s">
        <v>39</v>
      </c>
      <c r="B2" s="28" t="s">
        <v>40</v>
      </c>
      <c r="C2" s="28" t="s">
        <v>40</v>
      </c>
      <c r="D2" s="24" t="s">
        <v>41</v>
      </c>
      <c r="E2" s="24" t="s">
        <v>42</v>
      </c>
      <c r="F2" s="24" t="s">
        <v>43</v>
      </c>
      <c r="G2" s="24" t="s">
        <v>43</v>
      </c>
      <c r="H2" s="28" t="s">
        <v>26</v>
      </c>
      <c r="I2" s="4" t="str">
        <f>IFERROR(INDEX('Raw Report'!$D:$D,MATCH('Manual Test status'!$H2,'Raw Report'!$C:$C,0)),"N/A")</f>
        <v>FAIL</v>
      </c>
      <c r="J2" s="4" t="s">
        <v>49</v>
      </c>
      <c r="K2" s="2"/>
      <c r="L2" s="2"/>
    </row>
    <row r="3" spans="1:12" x14ac:dyDescent="0.25">
      <c r="A3" s="24" t="s">
        <v>44</v>
      </c>
      <c r="B3" s="28" t="s">
        <v>45</v>
      </c>
      <c r="C3" s="28" t="s">
        <v>45</v>
      </c>
      <c r="D3" s="24" t="s">
        <v>46</v>
      </c>
      <c r="E3" s="24" t="s">
        <v>47</v>
      </c>
      <c r="F3" s="24" t="s">
        <v>43</v>
      </c>
      <c r="G3" s="24" t="s">
        <v>43</v>
      </c>
      <c r="H3" s="28" t="s">
        <v>20</v>
      </c>
      <c r="I3" s="4" t="str">
        <f>IFERROR(INDEX('Raw Report'!$D:$D,MATCH('Manual Test status'!$H3,'Raw Report'!$C:$C,0)),"N/A")</f>
        <v>FAIL</v>
      </c>
      <c r="J3" s="4" t="s">
        <v>32</v>
      </c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29</v>
      </c>
      <c r="B1" s="25" t="s">
        <v>30</v>
      </c>
      <c r="C1" s="25" t="s">
        <v>31</v>
      </c>
      <c r="D1" s="2"/>
    </row>
    <row r="2" spans="1:4" x14ac:dyDescent="0.25">
      <c r="A2" s="24">
        <v>1</v>
      </c>
      <c r="B2" s="24" t="s">
        <v>20</v>
      </c>
      <c r="C2" s="24" t="s">
        <v>32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26.28515625" style="2" customWidth="1"/>
    <col min="3" max="3" width="11.140625" style="2" bestFit="1" customWidth="1"/>
    <col min="4" max="4" width="11.28515625" style="2" customWidth="1"/>
    <col min="5" max="5" width="4.7109375" style="2" customWidth="1"/>
    <col min="6" max="6" width="11.28515625" style="2" customWidth="1"/>
    <col min="7" max="7" width="11.28515625" style="2" bestFit="1" customWidth="1"/>
    <col min="8" max="8" width="12.42578125" style="2" bestFit="1" customWidth="1"/>
    <col min="9" max="9" width="10.71093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50</v>
      </c>
      <c r="J2" s="15"/>
      <c r="K2" s="10" t="s">
        <v>10</v>
      </c>
      <c r="L2" s="20">
        <v>42844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42844.480706018519</v>
      </c>
    </row>
    <row r="4" spans="1:15" x14ac:dyDescent="0.25">
      <c r="B4" s="14" t="s">
        <v>21</v>
      </c>
      <c r="C4" s="8">
        <v>2</v>
      </c>
      <c r="H4" s="11" t="s">
        <v>6</v>
      </c>
      <c r="I4" s="19" t="s">
        <v>51</v>
      </c>
      <c r="J4" s="15"/>
      <c r="K4" s="10" t="s">
        <v>12</v>
      </c>
      <c r="L4" s="21">
        <v>42844.485034722224</v>
      </c>
      <c r="M4" s="15"/>
    </row>
    <row r="5" spans="1:15" x14ac:dyDescent="0.25">
      <c r="B5" s="14" t="s">
        <v>2</v>
      </c>
      <c r="C5" s="8">
        <v>2</v>
      </c>
      <c r="H5" s="7" t="s">
        <v>8</v>
      </c>
      <c r="I5" s="19" t="s">
        <v>52</v>
      </c>
      <c r="J5" s="15"/>
      <c r="K5" s="7" t="s">
        <v>7</v>
      </c>
      <c r="L5" s="18" t="str">
        <f>IF(L3="","",CONCATENATE(ROUND((L4-L3)*1440,2)," mins"))</f>
        <v>6.23 mins</v>
      </c>
      <c r="M5" s="15"/>
    </row>
    <row r="6" spans="1:15" x14ac:dyDescent="0.25">
      <c r="H6" s="7" t="s">
        <v>13</v>
      </c>
      <c r="I6" s="17">
        <f>IF(I2="","",COUNTA('Manual Test status'!A:A)-1)</f>
        <v>2</v>
      </c>
      <c r="J6" s="15"/>
      <c r="K6" s="7" t="s">
        <v>14</v>
      </c>
      <c r="L6" s="18" t="str">
        <f>IF(OR(I6="",L5=""),"",IF(I6=0,"NA",CONCATENATE(ROUND(SUBSTITUTE($L$5," mins","")/$I$6,2)," mins")))</f>
        <v>3.12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1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2</v>
      </c>
      <c r="E11" s="1"/>
      <c r="F11" s="1"/>
      <c r="G11" s="1"/>
      <c r="N11"/>
      <c r="O11"/>
    </row>
    <row r="12" spans="1:15" x14ac:dyDescent="0.25">
      <c r="B12" s="6" t="s">
        <v>42</v>
      </c>
      <c r="C12" s="5">
        <v>1</v>
      </c>
      <c r="D12" s="5">
        <v>1</v>
      </c>
      <c r="E12" s="3"/>
      <c r="F12" s="3"/>
      <c r="M12"/>
      <c r="N12"/>
      <c r="O12"/>
    </row>
    <row r="13" spans="1:15" x14ac:dyDescent="0.25">
      <c r="B13" s="6" t="s">
        <v>47</v>
      </c>
      <c r="C13" s="5">
        <v>1</v>
      </c>
      <c r="D13" s="5">
        <v>1</v>
      </c>
      <c r="M13"/>
      <c r="N13"/>
      <c r="O13"/>
    </row>
    <row r="14" spans="1:15" x14ac:dyDescent="0.25">
      <c r="B14" s="6" t="s">
        <v>2</v>
      </c>
      <c r="C14" s="5">
        <v>2</v>
      </c>
      <c r="D14" s="5">
        <v>2</v>
      </c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2017-04-19T06:08:27Z</dcterms:modified>
</cp:coreProperties>
</file>