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PU\Class Notes\sem = 4\INT217\"/>
    </mc:Choice>
  </mc:AlternateContent>
  <xr:revisionPtr revIDLastSave="0" documentId="13_ncr:1_{7C391E0B-CBEC-4293-8905-912D04582E0A}" xr6:coauthVersionLast="47" xr6:coauthVersionMax="47" xr10:uidLastSave="{00000000-0000-0000-0000-000000000000}"/>
  <bookViews>
    <workbookView xWindow="-120" yWindow="-120" windowWidth="29040" windowHeight="16440" xr2:uid="{3FDCC0FB-6534-4503-82FC-47200E6FA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F16" i="1" s="1"/>
  <c r="C30" i="1"/>
  <c r="E20" i="1"/>
  <c r="E19" i="1"/>
  <c r="D20" i="1"/>
  <c r="D19" i="1"/>
  <c r="D18" i="1"/>
  <c r="C20" i="1"/>
  <c r="F20" i="1" s="1"/>
  <c r="C19" i="1"/>
  <c r="F19" i="1" s="1"/>
  <c r="F17" i="1"/>
  <c r="E18" i="1"/>
  <c r="E17" i="1"/>
  <c r="D17" i="1"/>
  <c r="C18" i="1"/>
  <c r="F18" i="1" s="1"/>
  <c r="C17" i="1"/>
  <c r="E16" i="1"/>
  <c r="G6" i="1"/>
  <c r="G5" i="1"/>
  <c r="F6" i="1"/>
  <c r="F5" i="1"/>
  <c r="B3" i="1"/>
</calcChain>
</file>

<file path=xl/sharedStrings.xml><?xml version="1.0" encoding="utf-8"?>
<sst xmlns="http://schemas.openxmlformats.org/spreadsheetml/2006/main" count="13" uniqueCount="13">
  <si>
    <t>Volatile Function</t>
  </si>
  <si>
    <t>Logical Function</t>
  </si>
  <si>
    <t>IF</t>
  </si>
  <si>
    <t>yes</t>
  </si>
  <si>
    <t>INTEREST RATE</t>
  </si>
  <si>
    <t>PPMT(principal amount permonth</t>
  </si>
  <si>
    <t>IPMT(interest amount)</t>
  </si>
  <si>
    <t>PMT(Emi permonth)</t>
  </si>
  <si>
    <t>BALANCE</t>
  </si>
  <si>
    <t>FV</t>
  </si>
  <si>
    <t>PRINCIPAL(pv)</t>
  </si>
  <si>
    <t>PERIOD (yearly)(nper)</t>
  </si>
  <si>
    <t>MONTH(per)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</si>
</sst>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39]* #,##0.00_ ;_ [$₹-439]* \-#,##0.00_ ;_ [$₹-439]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6218-0541-496F-8977-537766EDD928}">
  <dimension ref="B2:G30"/>
  <sheetViews>
    <sheetView tabSelected="1" workbookViewId="0">
      <selection activeCell="F20" sqref="F20"/>
    </sheetView>
  </sheetViews>
  <sheetFormatPr defaultRowHeight="15" x14ac:dyDescent="0.25"/>
  <cols>
    <col min="2" max="2" width="18.140625" customWidth="1"/>
    <col min="3" max="3" width="14.5703125" customWidth="1"/>
    <col min="4" max="4" width="13.5703125" customWidth="1"/>
    <col min="6" max="6" width="10" bestFit="1" customWidth="1"/>
    <col min="7" max="7" width="17.140625" customWidth="1"/>
  </cols>
  <sheetData>
    <row r="2" spans="2:7" x14ac:dyDescent="0.25">
      <c r="B2" s="1" t="s">
        <v>0</v>
      </c>
      <c r="G2" s="1" t="s">
        <v>1</v>
      </c>
    </row>
    <row r="3" spans="2:7" x14ac:dyDescent="0.25">
      <c r="B3" s="6">
        <f>DATE(2024,1,29)</f>
        <v>45320</v>
      </c>
    </row>
    <row r="4" spans="2:7" x14ac:dyDescent="0.25">
      <c r="F4" t="s">
        <v>2</v>
      </c>
      <c r="G4" t="s">
        <v>3</v>
      </c>
    </row>
    <row r="5" spans="2:7" x14ac:dyDescent="0.25">
      <c r="C5">
        <v>25</v>
      </c>
      <c r="D5">
        <v>20</v>
      </c>
      <c r="F5" t="str">
        <f>IF(25&gt;20,"AND","OR")</f>
        <v>AND</v>
      </c>
      <c r="G5" t="str">
        <f>IF(25&gt;20,"YES","NO")</f>
        <v>YES</v>
      </c>
    </row>
    <row r="6" spans="2:7" x14ac:dyDescent="0.25">
      <c r="C6">
        <v>2</v>
      </c>
      <c r="D6">
        <v>10</v>
      </c>
      <c r="F6" t="str">
        <f>IF(2&gt;10,"AND","OR")</f>
        <v>OR</v>
      </c>
      <c r="G6" t="str">
        <f>IF(2&gt;10,"YES","NO")</f>
        <v>NO</v>
      </c>
    </row>
    <row r="11" spans="2:7" ht="45" x14ac:dyDescent="0.25">
      <c r="B11" t="s">
        <v>10</v>
      </c>
      <c r="C11" t="s">
        <v>4</v>
      </c>
      <c r="D11" s="2" t="s">
        <v>11</v>
      </c>
      <c r="E11" s="3"/>
    </row>
    <row r="12" spans="2:7" x14ac:dyDescent="0.25">
      <c r="B12" s="4">
        <v>10000</v>
      </c>
      <c r="C12" s="3">
        <v>0.1</v>
      </c>
      <c r="D12">
        <v>2</v>
      </c>
    </row>
    <row r="15" spans="2:7" ht="45" x14ac:dyDescent="0.25">
      <c r="B15" t="s">
        <v>12</v>
      </c>
      <c r="C15" s="2" t="s">
        <v>5</v>
      </c>
      <c r="D15" s="2" t="s">
        <v>6</v>
      </c>
      <c r="E15" s="2" t="s">
        <v>7</v>
      </c>
      <c r="F15" s="2" t="s">
        <v>8</v>
      </c>
    </row>
    <row r="16" spans="2:7" x14ac:dyDescent="0.25">
      <c r="B16" s="5">
        <v>1</v>
      </c>
      <c r="C16" s="5">
        <f>PPMT(C12/12,B16,D12*12,-B12)</f>
        <v>378.11593004183169</v>
      </c>
      <c r="D16" s="4">
        <f>IPMT(C12/12,B16,D12*12,- B12)</f>
        <v>83.333333333333329</v>
      </c>
      <c r="E16" s="5">
        <f>PMT(C12/12,D12*12,-B12)</f>
        <v>461.44926337516506</v>
      </c>
      <c r="F16" s="5">
        <f>B12-C16</f>
        <v>9621.8840699581688</v>
      </c>
    </row>
    <row r="17" spans="2:6" x14ac:dyDescent="0.25">
      <c r="B17" s="5">
        <v>2</v>
      </c>
      <c r="C17" s="4">
        <f>PPMT(C12/12,B16,D12*12,-B12)</f>
        <v>378.11593004183169</v>
      </c>
      <c r="D17" s="5">
        <f>IPMT(C12/12,B17,D12*12,-B12)</f>
        <v>80.182367249651406</v>
      </c>
      <c r="E17" s="5">
        <f>PMT(C12/12,D12*12,-B17)</f>
        <v>9.2289852675033021E-2</v>
      </c>
      <c r="F17" s="5">
        <f>B12-C17</f>
        <v>9621.8840699581688</v>
      </c>
    </row>
    <row r="18" spans="2:6" x14ac:dyDescent="0.25">
      <c r="B18" s="5">
        <v>3</v>
      </c>
      <c r="C18" s="5">
        <f>PPMT(C12/12,B16,D12*12,-B12)</f>
        <v>378.11593004183169</v>
      </c>
      <c r="D18" s="5">
        <f>IPMT(C12/12,B18,D12*12,-B12)</f>
        <v>77.005143115272119</v>
      </c>
      <c r="E18" s="5">
        <f>PMT(C12/12,D12*12,-B12)</f>
        <v>461.44926337516506</v>
      </c>
      <c r="F18" s="5">
        <f>B12-C18</f>
        <v>9621.8840699581688</v>
      </c>
    </row>
    <row r="19" spans="2:6" x14ac:dyDescent="0.25">
      <c r="B19" s="5">
        <v>4</v>
      </c>
      <c r="C19" s="5">
        <f>PPMT(C12/12,B16,D12*12,-C21,-B12)</f>
        <v>378.11593004183169</v>
      </c>
      <c r="D19" s="5">
        <f>IPMT(C12/12,B19,D12*12,-B12)</f>
        <v>73.801442113106347</v>
      </c>
      <c r="E19" s="5">
        <f>PMT(C12/12,D12*12,-B12)</f>
        <v>461.44926337516506</v>
      </c>
      <c r="F19" s="5">
        <f>B12-C19</f>
        <v>9621.8840699581688</v>
      </c>
    </row>
    <row r="20" spans="2:6" x14ac:dyDescent="0.25">
      <c r="B20" s="5">
        <v>5</v>
      </c>
      <c r="C20" s="5">
        <f>PPMT(C12/12,B20,D12*12,-B12)</f>
        <v>390.8782197725759</v>
      </c>
      <c r="D20" s="5">
        <f>IPMT(C12/12,B20,D12*12,-B12)</f>
        <v>70.571043602589199</v>
      </c>
      <c r="E20" s="5">
        <f>PMT(C12/12,D12*12,-B12)</f>
        <v>461.44926337516506</v>
      </c>
      <c r="F20" s="5">
        <f>B12-C20</f>
        <v>9609.1217802274241</v>
      </c>
    </row>
    <row r="21" spans="2:6" x14ac:dyDescent="0.25">
      <c r="D21" s="5"/>
      <c r="E21" s="5"/>
    </row>
    <row r="30" spans="2:6" x14ac:dyDescent="0.25">
      <c r="B30" t="s">
        <v>9</v>
      </c>
      <c r="C30" s="5">
        <f>FV(C12/12,D12*12,-B12)</f>
        <v>264469.15365067084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raj</dc:creator>
  <cp:lastModifiedBy>Akash raj</cp:lastModifiedBy>
  <dcterms:created xsi:type="dcterms:W3CDTF">2024-01-29T05:35:29Z</dcterms:created>
  <dcterms:modified xsi:type="dcterms:W3CDTF">2024-02-07T17:51:03Z</dcterms:modified>
</cp:coreProperties>
</file>