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pivotTables/pivotTable8.xml" ContentType="application/vnd.openxmlformats-officedocument.spreadsheetml.pivotTable+xml"/>
  <Override PartName="/xl/drawings/drawing8.xml" ContentType="application/vnd.openxmlformats-officedocument.drawing+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drawings/drawing10.xml" ContentType="application/vnd.openxmlformats-officedocument.drawingml.chartshapes+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hartEx2.xml" ContentType="application/vnd.ms-office.chartex+xml"/>
  <Override PartName="/xl/charts/chartEx3.xml" ContentType="application/vnd.ms-office.chartex+xml"/>
  <Override PartName="/xl/charts/chartEx4.xml" ContentType="application/vnd.ms-office.chartex+xml"/>
  <Override PartName="/xl/persons/person.xml" ContentType="application/vnd.ms-excel.person+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6.xml" ContentType="application/vnd.ms-office.chartcolorstyle+xml"/>
  <Override PartName="/xl/charts/style6.xml" ContentType="application/vnd.ms-office.chartstyle+xml"/>
  <Override PartName="/xl/charts/colors7.xml" ContentType="application/vnd.ms-office.chartcolorstyle+xml"/>
  <Override PartName="/xl/charts/style7.xml" ContentType="application/vnd.ms-office.chartstyle+xml"/>
  <Override PartName="/xl/charts/colors9.xml" ContentType="application/vnd.ms-office.chartcolorstyle+xml"/>
  <Override PartName="/xl/charts/style9.xml" ContentType="application/vnd.ms-office.chartstyle+xml"/>
  <Override PartName="/xl/charts/colors10.xml" ContentType="application/vnd.ms-office.chartcolorstyle+xml"/>
  <Override PartName="/xl/charts/style10.xml" ContentType="application/vnd.ms-office.chartstyle+xml"/>
  <Override PartName="/xl/charts/colors11.xml" ContentType="application/vnd.ms-office.chartcolorstyle+xml"/>
  <Override PartName="/xl/charts/style11.xml" ContentType="application/vnd.ms-office.chartstyle+xml"/>
  <Override PartName="/xl/charts/colors12.xml" ContentType="application/vnd.ms-office.chartcolorstyle+xml"/>
  <Override PartName="/xl/charts/style12.xml" ContentType="application/vnd.ms-office.chartstyle+xml"/>
  <Override PartName="/xl/charts/colors13.xml" ContentType="application/vnd.ms-office.chartcolorstyle+xml"/>
  <Override PartName="/xl/charts/style13.xml" ContentType="application/vnd.ms-office.chartstyle+xml"/>
  <Override PartName="/xl/charts/colors15.xml" ContentType="application/vnd.ms-office.chartcolorstyle+xml"/>
  <Override PartName="/xl/charts/style15.xml" ContentType="application/vnd.ms-office.chartstyle+xml"/>
  <Override PartName="/xl/charts/colors16.xml" ContentType="application/vnd.ms-office.chartcolorstyle+xml"/>
  <Override PartName="/xl/charts/style16.xml" ContentType="application/vnd.ms-office.chartstyle+xml"/>
  <Override PartName="/xl/charts/colors5.xml" ContentType="application/vnd.ms-office.chartcolorstyle+xml"/>
  <Override PartName="/xl/charts/style5.xml" ContentType="application/vnd.ms-office.chartstyle+xml"/>
  <Override PartName="/xl/charts/colors8.xml" ContentType="application/vnd.ms-office.chartcolorstyle+xml"/>
  <Override PartName="/xl/charts/style8.xml" ContentType="application/vnd.ms-office.chartstyle+xml"/>
  <Override PartName="/xl/charts/colors14.xml" ContentType="application/vnd.ms-office.chartcolorstyle+xml"/>
  <Override PartName="/xl/charts/style14.xml" ContentType="application/vnd.ms-office.chartstyle+xml"/>
  <Override PartName="/xl/charts/colors17.xml" ContentType="application/vnd.ms-office.chartcolorstyle+xml"/>
  <Override PartName="/xl/charts/style17.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456" firstSheet="5" activeTab="5"/>
  </bookViews>
  <sheets>
    <sheet name="KPI" sheetId="2" r:id="rId1"/>
    <sheet name="Gender" sheetId="6" r:id="rId2"/>
    <sheet name="Rating" sheetId="5" r:id="rId3"/>
    <sheet name="Education by Attrition" sheetId="7" r:id="rId4"/>
    <sheet name="Attrition by job" sheetId="8" r:id="rId5"/>
    <sheet name="Dept wise Attrition" sheetId="9" r:id="rId6"/>
    <sheet name="Attrition by Age group" sheetId="10" r:id="rId7"/>
    <sheet name="Marital Status" sheetId="12" r:id="rId8"/>
    <sheet name="HR_Analytics" sheetId="1" r:id="rId9"/>
    <sheet name="Dashboard" sheetId="3" r:id="rId10"/>
    <sheet name="Sheet5" sheetId="13" r:id="rId11"/>
  </sheets>
  <definedNames>
    <definedName name="_xlchart.v1.0" hidden="1">'Attrition by job'!$D$4:$D$12</definedName>
    <definedName name="_xlchart.v1.1" hidden="1">'Attrition by job'!$E$3</definedName>
    <definedName name="_xlchart.v1.2" hidden="1">'Attrition by job'!$E$4:$E$12</definedName>
    <definedName name="_xlchart.v1.5" hidden="1">'Attrition by job'!$D$4:$D$12</definedName>
    <definedName name="_xlchart.v1.6" hidden="1">'Attrition by job'!$E$3</definedName>
    <definedName name="_xlchart.v1.7" hidden="1">'Attrition by job'!$E$4:$E$12</definedName>
    <definedName name="_xlchart.v2.3" hidden="1">'Marital Status'!$D$4:$D$6</definedName>
    <definedName name="_xlchart.v2.4" hidden="1">'Marital Status'!$E$4:$E$6</definedName>
    <definedName name="_xlchart.v2.8" hidden="1">'Marital Status'!$D$4:$D$6</definedName>
    <definedName name="_xlchart.v2.9" hidden="1">'Marital Status'!$E$4:$E$6</definedName>
    <definedName name="Slicer_Department">#N/A</definedName>
    <definedName name="Slicer_Education_Field">#N/A</definedName>
    <definedName name="Slicer_Education_Field2">#N/A</definedName>
    <definedName name="Slicer_Gender">#N/A</definedName>
    <definedName name="Slicer_Gender1">#N/A</definedName>
    <definedName name="Slicer_Gender2">#N/A</definedName>
  </definedNames>
  <calcPr calcId="144525"/>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2" l="1"/>
  <c r="D6" i="12"/>
  <c r="D4" i="12"/>
  <c r="D5" i="8"/>
  <c r="D6" i="8"/>
  <c r="D7" i="8"/>
  <c r="D8" i="8"/>
  <c r="D9" i="8"/>
  <c r="D10" i="8"/>
  <c r="D11" i="8"/>
  <c r="D12" i="8"/>
  <c r="D4" i="8"/>
  <c r="C19" i="3"/>
  <c r="B6" i="5"/>
  <c r="C8" i="2"/>
  <c r="B8" i="2"/>
  <c r="A8" i="2"/>
  <c r="B7" i="5"/>
  <c r="E4" i="12"/>
  <c r="E9" i="8"/>
  <c r="B10" i="6"/>
  <c r="E6" i="8"/>
  <c r="E8" i="8"/>
  <c r="E4" i="8"/>
  <c r="B11" i="6"/>
  <c r="E7" i="8"/>
  <c r="E10" i="8"/>
  <c r="E11" i="8"/>
  <c r="E12" i="8"/>
  <c r="E5" i="8"/>
  <c r="E5" i="12"/>
  <c r="E6" i="12"/>
  <c r="E8" i="2" l="1"/>
  <c r="C10" i="6"/>
  <c r="C11" i="6"/>
  <c r="C6" i="5"/>
  <c r="C7" i="5"/>
  <c r="D8" i="2"/>
</calcChain>
</file>

<file path=xl/sharedStrings.xml><?xml version="1.0" encoding="utf-8"?>
<sst xmlns="http://schemas.openxmlformats.org/spreadsheetml/2006/main" count="19215" uniqueCount="1570">
  <si>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</si>
  <si>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</si>
  <si>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</si>
  <si>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</si>
  <si>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</si>
  <si>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</si>
  <si>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</si>
  <si>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</si>
  <si>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</si>
  <si>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</si>
  <si>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</si>
  <si>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</si>
  <si>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</si>
  <si>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</si>
  <si>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</si>
  <si>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</si>
  <si>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</si>
  <si>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</si>
  <si>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</si>
  <si>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</si>
  <si>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</si>
  <si>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</si>
  <si>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</si>
  <si>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</si>
  <si>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</si>
  <si>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</si>
  <si>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</si>
  <si>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</si>
  <si>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</si>
  <si>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</si>
  <si>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</si>
  <si>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</si>
  <si>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</si>
  <si>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</si>
  <si>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</si>
  <si>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</si>
  <si>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</si>
  <si>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</si>
  <si>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</si>
  <si>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</si>
  <si>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</si>
  <si>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</si>
  <si>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</si>
  <si>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</si>
  <si>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</si>
  <si>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</si>
  <si>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</si>
  <si>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</si>
  <si>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</si>
  <si>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</si>
  <si>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</si>
  <si>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</si>
  <si>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</si>
  <si>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</si>
  <si>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</si>
  <si>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</si>
  <si>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</si>
  <si>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</si>
  <si>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</si>
  <si>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</si>
  <si>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</si>
  <si>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</si>
  <si>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</si>
  <si>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</si>
  <si>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</si>
  <si>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</si>
  <si>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</si>
  <si>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</si>
  <si>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</si>
  <si>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</si>
  <si>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</si>
  <si>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</si>
  <si>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</si>
  <si>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</si>
  <si>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</si>
  <si>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</si>
  <si>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</si>
  <si>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</si>
  <si>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</si>
  <si>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</si>
  <si>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</si>
  <si>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</si>
  <si>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</si>
  <si>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</si>
  <si>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</si>
  <si>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</si>
  <si>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</si>
  <si>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</si>
  <si>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</si>
  <si>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</si>
  <si>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</si>
  <si>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</si>
  <si>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</si>
  <si>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</si>
  <si>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</si>
  <si>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</si>
  <si>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</si>
  <si>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</si>
  <si>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</si>
  <si>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</si>
  <si>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</si>
  <si>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</si>
  <si>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</si>
  <si>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</si>
  <si>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</si>
  <si>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</si>
  <si>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</si>
  <si>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</si>
  <si>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</si>
  <si>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</si>
  <si>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</si>
  <si>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</si>
  <si>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</si>
  <si>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</si>
  <si>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</si>
  <si>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</si>
  <si>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</si>
  <si>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</si>
  <si>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</si>
  <si>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</si>
  <si>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</si>
  <si>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</si>
  <si>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</si>
  <si>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</si>
  <si>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</si>
  <si>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</si>
  <si>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</si>
  <si>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</si>
  <si>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</si>
  <si>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</si>
  <si>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</si>
  <si>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</si>
  <si>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</si>
  <si>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</si>
  <si>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</si>
  <si>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</si>
  <si>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</si>
  <si>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</si>
  <si>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</si>
  <si>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</si>
  <si>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</si>
  <si>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</si>
  <si>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</si>
  <si>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</si>
  <si>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</si>
  <si>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</si>
  <si>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</si>
  <si>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</si>
  <si>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</si>
  <si>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</si>
  <si>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</si>
  <si>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</si>
  <si>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</si>
  <si>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</si>
  <si>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</si>
  <si>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</si>
  <si>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</si>
  <si>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</si>
  <si>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</si>
  <si>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</si>
  <si>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</si>
  <si>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</si>
  <si>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</si>
  <si>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</si>
  <si>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</si>
  <si>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</si>
  <si>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</si>
  <si>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</si>
  <si>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</si>
  <si>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</si>
  <si>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</si>
  <si>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</si>
  <si>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</si>
  <si>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</si>
  <si>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</si>
  <si>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</si>
  <si>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</si>
  <si>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</si>
  <si>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</si>
  <si>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</si>
  <si>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</si>
  <si>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</si>
  <si>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</si>
  <si>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</si>
  <si>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</si>
  <si>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</si>
  <si>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</si>
  <si>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</si>
  <si>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</si>
  <si>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</si>
  <si>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</si>
  <si>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</si>
  <si>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</si>
  <si>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</si>
  <si>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</si>
  <si>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</si>
  <si>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</si>
  <si>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</si>
  <si>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</si>
  <si>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</si>
  <si>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</si>
  <si>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</si>
  <si>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</si>
  <si>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</si>
  <si>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</si>
  <si>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</si>
  <si>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</si>
  <si>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</si>
  <si>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</si>
  <si>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</si>
  <si>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</si>
  <si>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</si>
  <si>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</si>
  <si>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</si>
  <si>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</si>
  <si>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</si>
  <si>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</si>
  <si>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</si>
  <si>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</si>
  <si>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</si>
  <si>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</si>
  <si>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</si>
  <si>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</si>
  <si>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</si>
  <si>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</si>
  <si>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</si>
  <si>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</si>
  <si>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</si>
  <si>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</si>
  <si>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</si>
  <si>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</si>
  <si>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</si>
  <si>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</si>
  <si>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</si>
  <si>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</si>
  <si>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</si>
  <si>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</si>
  <si>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</si>
  <si>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</si>
  <si>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</si>
  <si>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</si>
  <si>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</si>
  <si>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</si>
  <si>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</si>
  <si>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</si>
  <si>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</si>
  <si>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</si>
  <si>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</si>
  <si>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</si>
  <si>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</si>
  <si>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</si>
  <si>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</si>
  <si>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</si>
  <si>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</si>
  <si>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</si>
  <si>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</si>
  <si>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</si>
  <si>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</si>
  <si>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</si>
  <si>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</si>
  <si>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</si>
  <si>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</si>
  <si>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</si>
  <si>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</si>
  <si>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</si>
  <si>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</si>
  <si>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</si>
  <si>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</si>
  <si>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</si>
  <si>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</si>
  <si>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</si>
  <si>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</si>
  <si>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</si>
  <si>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</si>
  <si>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</si>
  <si>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</si>
  <si>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</si>
  <si>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</si>
  <si>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</si>
  <si>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</si>
  <si>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</si>
  <si>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</si>
  <si>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</si>
  <si>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</si>
  <si>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</si>
  <si>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</si>
  <si>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</si>
  <si>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</si>
  <si>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</si>
  <si>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</si>
  <si>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</si>
  <si>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</si>
  <si>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</si>
  <si>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</si>
  <si>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</si>
  <si>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</si>
  <si>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</si>
  <si>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</si>
  <si>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</si>
  <si>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</si>
  <si>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</si>
  <si>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</si>
  <si>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</si>
  <si>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</si>
  <si>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</si>
  <si>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</si>
  <si>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</si>
  <si>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</si>
  <si>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</si>
  <si>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</si>
  <si>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</si>
  <si>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</si>
  <si>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</si>
  <si>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</si>
  <si>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</si>
  <si>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</si>
  <si>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</si>
  <si>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</si>
  <si>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</si>
  <si>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</si>
  <si>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</si>
  <si>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</si>
  <si>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</si>
  <si>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</si>
  <si>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</si>
  <si>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</si>
  <si>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</si>
  <si>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</si>
  <si>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</si>
  <si>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</si>
  <si>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</si>
  <si>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</si>
  <si>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</si>
  <si>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</si>
  <si>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</si>
  <si>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</si>
  <si>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</si>
  <si>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</si>
  <si>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</si>
  <si>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</si>
  <si>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</si>
  <si>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</si>
  <si>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</si>
  <si>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</si>
  <si>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</si>
  <si>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</si>
  <si>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</si>
  <si>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</si>
  <si>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</si>
  <si>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</si>
  <si>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</si>
  <si>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</si>
  <si>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</si>
  <si>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</si>
  <si>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</si>
  <si>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</si>
  <si>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</si>
  <si>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</si>
  <si>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</si>
  <si>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</si>
  <si>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</si>
  <si>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</si>
  <si>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</si>
  <si>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</si>
  <si>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</si>
  <si>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</si>
  <si>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</si>
  <si>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</si>
  <si>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</si>
  <si>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</si>
  <si>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</si>
  <si>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</si>
  <si>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</si>
  <si>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</si>
  <si>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</si>
  <si>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</si>
  <si>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</si>
  <si>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</si>
  <si>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</si>
  <si>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</si>
  <si>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</si>
  <si>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</si>
  <si>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</si>
  <si>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</si>
  <si>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</si>
  <si>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</si>
  <si>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</si>
  <si>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</si>
  <si>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</si>
  <si>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</si>
  <si>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</si>
  <si>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</si>
  <si>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</si>
  <si>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</si>
  <si>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</si>
  <si>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</si>
  <si>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</si>
  <si>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</si>
  <si>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</si>
  <si>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</si>
  <si>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</si>
  <si>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</si>
  <si>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</si>
  <si>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</si>
  <si>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</si>
  <si>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</si>
  <si>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</si>
  <si>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</si>
  <si>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</si>
  <si>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</si>
  <si>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</si>
  <si>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</si>
  <si>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</si>
  <si>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</si>
  <si>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</si>
  <si>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</si>
  <si>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</si>
  <si>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</si>
  <si>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</si>
  <si>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</si>
  <si>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</si>
  <si>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</si>
  <si>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</si>
  <si>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</si>
  <si>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</si>
  <si>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</si>
  <si>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</si>
  <si>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</si>
  <si>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</si>
  <si>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</si>
  <si>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</si>
  <si>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</si>
  <si>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</si>
  <si>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</si>
  <si>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</si>
  <si>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</si>
  <si>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</si>
  <si>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</si>
  <si>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</si>
  <si>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</si>
  <si>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</si>
  <si>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</si>
  <si>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</si>
  <si>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</si>
  <si>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</si>
  <si>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</si>
  <si>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</si>
  <si>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</si>
  <si>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</si>
  <si>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</si>
  <si>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</si>
  <si>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</si>
  <si>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</si>
  <si>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</si>
  <si>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</si>
  <si>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</si>
  <si>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</si>
  <si>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</si>
  <si>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</si>
  <si>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</si>
  <si>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</si>
  <si>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</si>
  <si>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</si>
  <si>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</si>
  <si>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</si>
  <si>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</si>
  <si>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</si>
  <si>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</si>
  <si>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</si>
  <si>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</si>
  <si>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</si>
  <si>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</si>
  <si>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</si>
  <si>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</si>
  <si>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</si>
  <si>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</si>
  <si>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</si>
  <si>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</si>
  <si>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</si>
  <si>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</si>
  <si>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</si>
  <si>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</si>
  <si>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</si>
  <si>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</si>
  <si>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</si>
  <si>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</si>
  <si>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</si>
  <si>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</si>
  <si>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</si>
  <si>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</si>
  <si>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</si>
  <si>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</si>
  <si>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</si>
  <si>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</si>
  <si>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</si>
  <si>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</si>
  <si>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</si>
  <si>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</si>
  <si>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</si>
  <si>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</si>
  <si>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</si>
  <si>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</si>
  <si>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</si>
  <si>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</si>
  <si>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</si>
  <si>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</si>
  <si>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</si>
  <si>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</si>
  <si>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</si>
  <si>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</si>
  <si>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</si>
  <si>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</si>
  <si>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</si>
  <si>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</si>
  <si>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</si>
  <si>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</si>
  <si>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</si>
  <si>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</si>
  <si>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</si>
  <si>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</si>
  <si>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</si>
  <si>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</si>
  <si>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</si>
  <si>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</si>
  <si>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</si>
  <si>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</si>
  <si>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</si>
  <si>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</si>
  <si>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</si>
  <si>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</si>
  <si>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</si>
  <si>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</si>
  <si>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</si>
  <si>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</si>
  <si>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</si>
  <si>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</si>
  <si>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</si>
  <si>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</si>
  <si>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</si>
  <si>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</si>
  <si>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</si>
  <si>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</si>
  <si>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</si>
  <si>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</si>
  <si>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</si>
  <si>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</si>
  <si>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</si>
  <si>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</si>
  <si>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</si>
  <si>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</si>
  <si>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</si>
  <si>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</si>
  <si>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</si>
  <si>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</si>
  <si>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</si>
  <si>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</si>
  <si>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</si>
  <si>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</si>
  <si>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</si>
  <si>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</si>
  <si>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</si>
  <si>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</si>
  <si>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</si>
  <si>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</si>
  <si>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</si>
  <si>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</si>
  <si>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</si>
  <si>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</si>
  <si>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</si>
  <si>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</si>
  <si>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</si>
  <si>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</si>
  <si>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</si>
  <si>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</si>
  <si>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</si>
  <si>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</si>
  <si>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</si>
  <si>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</si>
  <si>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</si>
  <si>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</si>
  <si>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</si>
  <si>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</si>
  <si>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</si>
  <si>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</si>
  <si>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</si>
  <si>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</si>
  <si>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</si>
  <si>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</si>
  <si>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</si>
  <si>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</si>
  <si>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</si>
  <si>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</si>
  <si>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</si>
  <si>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</si>
  <si>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</si>
  <si>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</si>
  <si>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</si>
  <si>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</si>
  <si>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</si>
  <si>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</si>
  <si>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</si>
  <si>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</si>
  <si>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</si>
  <si>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</si>
  <si>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</si>
  <si>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</si>
  <si>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</si>
  <si>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</si>
  <si>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</si>
  <si>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</si>
  <si>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</si>
  <si>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</si>
  <si>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</si>
  <si>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</si>
  <si>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</si>
  <si>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</si>
  <si>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</si>
  <si>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</si>
  <si>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</si>
  <si>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</si>
  <si>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</si>
  <si>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</si>
  <si>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</si>
  <si>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</si>
  <si>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</si>
  <si>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</si>
  <si>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</si>
  <si>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</si>
  <si>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</si>
  <si>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</si>
  <si>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</si>
  <si>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</si>
  <si>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</si>
  <si>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</si>
  <si>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</si>
  <si>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</si>
  <si>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</si>
  <si>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</si>
  <si>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</si>
  <si>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</si>
  <si>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</si>
  <si>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</si>
  <si>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</si>
  <si>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</si>
  <si>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</si>
  <si>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</si>
  <si>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</si>
  <si>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</si>
  <si>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</si>
  <si>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</si>
  <si>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</si>
  <si>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</si>
  <si>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</si>
  <si>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</si>
  <si>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</si>
  <si>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</si>
  <si>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</si>
  <si>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</si>
  <si>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</si>
  <si>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</si>
  <si>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</si>
  <si>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</si>
  <si>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</si>
  <si>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</si>
  <si>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</si>
  <si>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</si>
  <si>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</si>
  <si>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</si>
  <si>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</si>
  <si>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</si>
  <si>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</si>
  <si>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</si>
  <si>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</si>
  <si>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</si>
  <si>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</si>
  <si>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</si>
  <si>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</si>
  <si>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</si>
  <si>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</si>
  <si>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</si>
  <si>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</si>
  <si>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</si>
  <si>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</si>
  <si>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</si>
  <si>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</si>
  <si>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</si>
  <si>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</si>
  <si>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</si>
  <si>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</si>
  <si>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</si>
  <si>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</si>
  <si>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</si>
  <si>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</si>
  <si>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</si>
  <si>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</si>
  <si>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</si>
  <si>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</si>
  <si>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</si>
  <si>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</si>
  <si>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</si>
  <si>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</si>
  <si>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</si>
  <si>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</si>
  <si>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</si>
  <si>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</si>
  <si>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</si>
  <si>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</si>
  <si>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</si>
  <si>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</si>
  <si>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</si>
  <si>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</si>
  <si>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</si>
  <si>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</si>
  <si>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</si>
  <si>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</si>
  <si>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</si>
  <si>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</si>
  <si>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</si>
  <si>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</si>
  <si>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</si>
  <si>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</si>
  <si>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</si>
  <si>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</si>
  <si>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</si>
  <si>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</si>
  <si>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</si>
  <si>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</si>
  <si>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</si>
  <si>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</si>
  <si>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</si>
  <si>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</si>
  <si>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</si>
  <si>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</si>
  <si>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</si>
  <si>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</si>
  <si>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</si>
  <si>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</si>
  <si>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</si>
  <si>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</si>
  <si>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</si>
  <si>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</si>
  <si>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</si>
  <si>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</si>
  <si>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</si>
  <si>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</si>
  <si>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</si>
  <si>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</si>
  <si>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</si>
  <si>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</si>
  <si>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</si>
  <si>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</si>
  <si>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</si>
  <si>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</si>
  <si>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</si>
  <si>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</si>
  <si>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</si>
  <si>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</si>
  <si>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</si>
  <si>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</si>
  <si>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</si>
  <si>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</si>
  <si>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</si>
  <si>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</si>
  <si>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</si>
  <si>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</si>
  <si>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</si>
  <si>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</si>
  <si>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</si>
  <si>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</si>
  <si>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</si>
  <si>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</si>
  <si>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</si>
  <si>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</si>
  <si>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</si>
  <si>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</si>
  <si>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</si>
  <si>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</si>
  <si>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</si>
  <si>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</si>
  <si>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</si>
  <si>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</si>
  <si>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</si>
  <si>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</si>
  <si>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</si>
  <si>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</si>
  <si>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</si>
  <si>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</si>
  <si>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</si>
  <si>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</si>
  <si>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</si>
  <si>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</si>
  <si>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</si>
  <si>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</si>
  <si>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</si>
  <si>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</si>
  <si>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</si>
  <si>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</si>
  <si>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</si>
  <si>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</si>
  <si>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</si>
  <si>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</si>
  <si>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</si>
  <si>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</si>
  <si>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</si>
  <si>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</si>
  <si>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</si>
  <si>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</si>
  <si>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</si>
  <si>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</si>
  <si>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</si>
  <si>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</si>
  <si>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</si>
  <si>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</si>
  <si>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</si>
  <si>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</si>
  <si>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</si>
  <si>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</si>
  <si>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</si>
  <si>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</si>
  <si>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</si>
  <si>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</si>
  <si>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</si>
  <si>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</si>
  <si>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</si>
  <si>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</si>
  <si>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</si>
  <si>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</si>
  <si>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</si>
  <si>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</si>
  <si>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</si>
  <si>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</si>
  <si>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</si>
  <si>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</si>
  <si>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</si>
  <si>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</si>
  <si>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</si>
  <si>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</si>
  <si>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</si>
  <si>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</si>
  <si>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</si>
  <si>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</si>
  <si>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</si>
  <si>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</si>
  <si>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</si>
  <si>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</si>
  <si>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</si>
  <si>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</si>
  <si>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</si>
  <si>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</si>
  <si>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</si>
  <si>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</si>
  <si>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</si>
  <si>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</si>
  <si>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</si>
  <si>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</si>
  <si>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</si>
  <si>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</si>
  <si>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</si>
  <si>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</si>
  <si>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</si>
  <si>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</si>
  <si>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</si>
  <si>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</si>
  <si>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</si>
  <si>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</si>
  <si>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</si>
  <si>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</si>
  <si>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</si>
  <si>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</si>
  <si>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</si>
  <si>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</si>
  <si>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</si>
  <si>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</si>
  <si>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</si>
  <si>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</si>
  <si>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</si>
  <si>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</si>
  <si>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</si>
  <si>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</si>
  <si>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</si>
  <si>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</si>
  <si>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</si>
  <si>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</si>
  <si>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</si>
  <si>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</si>
  <si>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</si>
  <si>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</si>
  <si>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</si>
  <si>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</si>
  <si>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</si>
  <si>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</si>
  <si>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</si>
  <si>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</si>
  <si>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</si>
  <si>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</si>
  <si>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</si>
  <si>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</si>
  <si>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</si>
  <si>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</si>
  <si>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</si>
  <si>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</si>
  <si>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</si>
  <si>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</si>
  <si>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</si>
  <si>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</si>
  <si>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</si>
  <si>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</si>
  <si>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</si>
  <si>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</si>
  <si>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</si>
  <si>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</si>
  <si>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</si>
  <si>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</si>
  <si>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</si>
  <si>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</si>
  <si>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</si>
  <si>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</si>
  <si>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</si>
  <si>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</si>
  <si>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</si>
  <si>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</si>
  <si>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</si>
  <si>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</si>
  <si>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</si>
  <si>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</si>
  <si>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</si>
  <si>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</si>
  <si>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</si>
  <si>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</si>
  <si>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</si>
  <si>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</si>
  <si>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</si>
  <si>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</si>
  <si>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</si>
  <si>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</si>
  <si>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</si>
  <si>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</si>
  <si>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</si>
  <si>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</si>
  <si>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</si>
  <si>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</si>
  <si>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</si>
  <si>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</si>
  <si>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</si>
  <si>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</si>
  <si>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</si>
  <si>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</si>
  <si>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</si>
  <si>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</si>
  <si>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</si>
  <si>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</si>
  <si>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</si>
  <si>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</si>
  <si>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</si>
  <si>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</si>
  <si>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</si>
  <si>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</si>
  <si>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</si>
  <si>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</si>
  <si>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</si>
  <si>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</si>
  <si>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</si>
  <si>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</si>
  <si>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</si>
  <si>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</si>
  <si>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</si>
  <si>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</si>
  <si>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</si>
  <si>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</si>
  <si>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</si>
  <si>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</si>
  <si>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</si>
  <si>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</si>
  <si>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</si>
  <si>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</si>
  <si>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</si>
  <si>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</si>
  <si>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</si>
  <si>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</si>
  <si>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</si>
  <si>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</si>
  <si>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</si>
  <si>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</si>
  <si>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</si>
  <si>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</si>
  <si>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</si>
  <si>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</si>
  <si>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</si>
  <si>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</si>
  <si>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</si>
  <si>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</si>
  <si>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</si>
  <si>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</si>
  <si>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</si>
  <si>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</si>
  <si>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</si>
  <si>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</si>
  <si>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</si>
  <si>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</si>
  <si>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</si>
  <si>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</si>
  <si>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</si>
  <si>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</si>
  <si>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</si>
  <si>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</si>
  <si>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</si>
  <si>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</si>
  <si>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</si>
  <si>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</si>
  <si>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</si>
  <si>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</si>
  <si>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</si>
  <si>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</si>
  <si>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</si>
  <si>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</si>
  <si>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</si>
  <si>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</si>
  <si>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</si>
  <si>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</si>
  <si>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</si>
  <si>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</si>
  <si>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</si>
  <si>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</si>
  <si>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</si>
  <si>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</si>
  <si>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</si>
  <si>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</si>
  <si>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</si>
  <si>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</si>
  <si>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</si>
  <si>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</si>
  <si>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</si>
  <si>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</si>
  <si>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</si>
  <si>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</si>
  <si>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</si>
  <si>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</si>
  <si>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</si>
  <si>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</si>
  <si>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</si>
  <si>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</si>
  <si>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</si>
  <si>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</si>
  <si>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</si>
  <si>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</si>
  <si>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</si>
  <si>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</si>
  <si>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</si>
  <si>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</si>
  <si>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</si>
  <si>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</si>
  <si>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</si>
  <si>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</si>
  <si>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</si>
  <si>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</si>
  <si>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</si>
  <si>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</si>
  <si>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</si>
  <si>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</si>
  <si>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</si>
  <si>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</si>
  <si>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</si>
  <si>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</si>
  <si>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</si>
  <si>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</si>
  <si>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</si>
  <si>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</si>
  <si>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</si>
  <si>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</si>
  <si>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</si>
  <si>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</si>
  <si>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</si>
  <si>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</si>
  <si>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</si>
  <si>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</si>
  <si>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</si>
  <si>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</si>
  <si>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</si>
  <si>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</si>
  <si>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</si>
  <si>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</si>
  <si>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</si>
  <si>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</si>
  <si>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</si>
  <si>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</si>
  <si>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</si>
  <si>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</si>
  <si>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</si>
  <si>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</si>
  <si>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</si>
  <si>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</si>
  <si>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</si>
  <si>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</si>
  <si>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</si>
  <si>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</si>
  <si>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</si>
  <si>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</si>
  <si>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</si>
  <si>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</si>
  <si>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</si>
  <si>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</si>
  <si>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</si>
  <si>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</si>
  <si>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</si>
  <si>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</si>
  <si>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</si>
  <si>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</si>
  <si>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</si>
  <si>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</si>
  <si>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</si>
  <si>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</si>
  <si>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</si>
  <si>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</si>
  <si>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</si>
  <si>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</si>
  <si>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</si>
  <si>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</si>
  <si>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</si>
  <si>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</si>
  <si>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</si>
  <si>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</si>
  <si>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</si>
  <si>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</si>
  <si>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</si>
  <si>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</si>
  <si>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</si>
  <si>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</si>
  <si>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</si>
  <si>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</si>
  <si>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</si>
  <si>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</si>
  <si>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</si>
  <si>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</si>
  <si>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</si>
  <si>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</si>
  <si>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</si>
  <si>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</si>
  <si>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</si>
  <si>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</si>
  <si>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</si>
  <si>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</si>
  <si>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</si>
  <si>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</si>
  <si>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</si>
  <si>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</si>
  <si>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</si>
  <si>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</si>
  <si>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</si>
  <si>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</si>
  <si>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</si>
  <si>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</si>
  <si>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</si>
  <si>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</si>
  <si>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</si>
  <si>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</si>
  <si>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</si>
  <si>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</si>
  <si>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</si>
  <si>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</si>
  <si>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</si>
  <si>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</si>
  <si>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</si>
  <si>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</si>
  <si>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</si>
  <si>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</si>
  <si>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</si>
  <si>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</si>
  <si>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</si>
  <si>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</si>
  <si>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</si>
  <si>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</si>
  <si>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</si>
  <si>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</si>
  <si>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</si>
  <si>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</si>
  <si>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</si>
  <si>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</si>
  <si>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</si>
  <si>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</si>
  <si>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</si>
  <si>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</si>
  <si>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</si>
  <si>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</si>
  <si>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</si>
  <si>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</si>
  <si>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</si>
  <si>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</si>
  <si>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</si>
  <si>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</si>
  <si>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</si>
  <si>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</si>
  <si>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</si>
  <si>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</si>
  <si>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</si>
  <si>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</si>
  <si>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</si>
  <si>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</si>
  <si>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</si>
  <si>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</si>
  <si>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</si>
  <si>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</si>
  <si>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</si>
  <si>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</si>
  <si>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</si>
  <si>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</si>
  <si>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</si>
  <si>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</si>
  <si>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</si>
  <si>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</si>
  <si>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</si>
  <si>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</si>
  <si>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</si>
  <si>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</si>
  <si>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</si>
  <si>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</si>
  <si>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</si>
  <si>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</si>
  <si>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</si>
  <si>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</si>
  <si>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</si>
  <si>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</si>
  <si>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</si>
  <si>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</si>
  <si>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</si>
  <si>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</si>
  <si>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</si>
  <si>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</si>
  <si>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</si>
  <si>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</si>
  <si>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</si>
  <si>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</si>
  <si>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</si>
  <si>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</si>
  <si>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</si>
  <si>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</si>
  <si>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</si>
  <si>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</si>
  <si>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</si>
  <si>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</si>
  <si>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</si>
  <si>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</si>
  <si>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</si>
  <si>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</si>
  <si>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</si>
  <si>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</si>
  <si>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</si>
  <si>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</si>
  <si>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</si>
  <si>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</si>
  <si>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</si>
  <si>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</si>
  <si>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</si>
  <si>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</si>
  <si>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</si>
  <si>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</si>
  <si>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</si>
  <si>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</si>
  <si>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</si>
  <si>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</si>
  <si>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</si>
  <si>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</si>
  <si>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</si>
  <si>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</si>
  <si>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</si>
  <si>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</si>
  <si>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</si>
  <si>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</si>
  <si>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</si>
  <si>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</si>
  <si>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</si>
  <si>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</si>
  <si>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</si>
  <si>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</si>
  <si>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</si>
  <si>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</si>
  <si>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</si>
  <si>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</si>
  <si>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</si>
  <si>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</si>
  <si>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</si>
  <si>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</si>
  <si>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</si>
  <si>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</si>
  <si>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</si>
  <si>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</si>
  <si>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</si>
  <si>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</si>
  <si>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</si>
  <si>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</si>
  <si>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</si>
  <si>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</si>
  <si>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</si>
  <si>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</si>
  <si>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</si>
  <si>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</si>
  <si>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</si>
  <si>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</si>
  <si>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</si>
  <si>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</si>
  <si>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</si>
  <si>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</si>
  <si>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</si>
  <si>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</si>
  <si>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</si>
  <si>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</si>
  <si>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</si>
  <si>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</si>
  <si>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</si>
  <si>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</si>
  <si>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</si>
  <si>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</si>
  <si>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</si>
  <si>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</si>
  <si>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</si>
  <si>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</si>
  <si>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</si>
  <si>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</si>
  <si>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</si>
  <si>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</si>
  <si>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</si>
  <si>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</si>
  <si>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</si>
  <si>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</si>
  <si>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</si>
  <si>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</si>
  <si>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</si>
  <si>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</si>
  <si>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</si>
  <si>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</si>
  <si>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</si>
  <si>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</si>
  <si>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</si>
  <si>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</si>
  <si>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</si>
  <si>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</si>
  <si>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</si>
  <si>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</si>
  <si>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</si>
  <si>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</si>
  <si>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</si>
  <si>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</si>
  <si>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</si>
  <si>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</si>
  <si>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</si>
  <si>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</si>
  <si>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</si>
  <si>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</si>
  <si>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</si>
  <si>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</si>
  <si>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</si>
  <si>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</si>
  <si>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</si>
  <si>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</si>
  <si>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</si>
  <si>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</si>
  <si>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</si>
  <si>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</si>
  <si>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</si>
  <si>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</si>
  <si>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</si>
  <si>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</si>
  <si>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</si>
  <si>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</si>
  <si>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</si>
  <si>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</si>
  <si>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</si>
  <si>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</si>
  <si>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</si>
  <si>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</si>
  <si>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</si>
  <si>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</si>
  <si>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</si>
  <si>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</si>
  <si>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</si>
  <si>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</si>
  <si>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</si>
  <si>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</si>
  <si>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</si>
  <si>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</si>
  <si>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</si>
  <si>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</si>
  <si>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</si>
  <si>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</si>
  <si>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</si>
  <si>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</si>
  <si>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</si>
  <si>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</si>
  <si>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</si>
  <si>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</si>
  <si>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</si>
  <si>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</si>
  <si>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</si>
  <si>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</si>
  <si>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</si>
  <si>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</si>
  <si>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</si>
  <si>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</si>
  <si>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</si>
  <si>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</si>
  <si>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</si>
  <si>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</si>
  <si>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</si>
  <si>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</si>
  <si>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</si>
  <si>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</si>
  <si>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</si>
  <si>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</si>
  <si>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</si>
  <si>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</si>
  <si>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</si>
  <si>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</si>
  <si>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</si>
  <si>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</si>
  <si>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</si>
  <si>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</si>
  <si>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</si>
  <si>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</si>
  <si>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</si>
  <si>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</si>
  <si>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</si>
  <si>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</si>
  <si>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</si>
  <si>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</si>
  <si>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</si>
  <si>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</si>
  <si>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</si>
  <si>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</si>
  <si>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</si>
  <si>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</si>
  <si>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</si>
  <si>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</si>
  <si>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</si>
  <si>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</si>
  <si>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</si>
  <si>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</si>
  <si>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</si>
  <si>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</si>
  <si>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</si>
  <si>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</si>
  <si>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</si>
  <si>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</si>
  <si>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</si>
  <si>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</si>
  <si>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</si>
  <si>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</si>
  <si>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</si>
  <si>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</si>
  <si>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</si>
  <si>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</si>
  <si>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</si>
  <si>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</si>
  <si>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</si>
  <si>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</si>
  <si>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</si>
  <si>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</si>
  <si>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</si>
  <si>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</si>
  <si>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</si>
  <si>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</si>
  <si>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</si>
  <si>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</si>
  <si>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</si>
  <si>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</si>
  <si>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</si>
  <si>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</si>
  <si>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</si>
  <si>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</si>
  <si>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</si>
  <si>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</si>
  <si>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</si>
  <si>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</si>
  <si>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</si>
  <si>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</si>
  <si>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</si>
  <si>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</si>
  <si>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</si>
  <si>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</si>
  <si>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</si>
  <si>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</si>
  <si>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</si>
  <si>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</si>
  <si>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</si>
  <si>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</si>
  <si>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</si>
  <si>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</si>
  <si>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</si>
  <si>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</si>
  <si>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</si>
  <si>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</si>
  <si>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</si>
  <si>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</si>
  <si>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</si>
  <si>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</si>
  <si>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</si>
  <si>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</si>
  <si>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</si>
  <si>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</si>
  <si>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</si>
  <si>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</si>
  <si>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</si>
  <si>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</si>
  <si>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</si>
  <si>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</si>
  <si>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</si>
  <si>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</si>
  <si>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</si>
  <si>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</si>
  <si>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</si>
  <si>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</si>
  <si>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</si>
  <si>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</si>
  <si>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</si>
  <si>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</si>
  <si>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</si>
  <si>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</si>
  <si>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</si>
  <si>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</si>
  <si>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</si>
  <si>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</si>
  <si>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</si>
  <si>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</si>
  <si>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</si>
  <si>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</si>
  <si>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</si>
  <si>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</si>
  <si>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</si>
  <si>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</si>
  <si>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</si>
  <si>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</si>
  <si>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</si>
  <si>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</si>
  <si>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</si>
  <si>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</si>
  <si>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</si>
  <si>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</si>
  <si>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</si>
  <si>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</si>
  <si>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</si>
  <si>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</si>
  <si>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</si>
  <si>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</si>
  <si>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</si>
  <si>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</si>
  <si>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</si>
  <si>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</si>
  <si>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</si>
  <si>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</si>
  <si>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</si>
  <si>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</si>
  <si>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</si>
  <si>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</si>
  <si>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</si>
  <si>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</si>
  <si>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</si>
  <si>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counts</t>
  </si>
  <si>
    <t>Average of Age</t>
  </si>
  <si>
    <t>Count of Employee Number</t>
  </si>
  <si>
    <t>Total Employees</t>
  </si>
  <si>
    <t>Attrition count</t>
  </si>
  <si>
    <t>Average Age</t>
  </si>
  <si>
    <t>Active Employees</t>
  </si>
  <si>
    <t>Attrition Rate</t>
  </si>
  <si>
    <t>Average of Job Satisfaction</t>
  </si>
  <si>
    <t>Rating</t>
  </si>
  <si>
    <t>Balance Rating</t>
  </si>
  <si>
    <t>Row Labels</t>
  </si>
  <si>
    <t>Grand Total</t>
  </si>
  <si>
    <t>Count of Employee Count</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</si>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</sst>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0" fontId="0" fillId="0" borderId="0" xfId="0" applyNumberForma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4" formatCode="0.0"/>
    </dxf>
    <dxf>
      <font>
        <b/>
        <i val="0"/>
        <u val="none"/>
        <color theme="2"/>
        <name val="Calibri"/>
        <scheme val="minor"/>
      </font>
      <fill>
        <patternFill patternType="solid">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tableStyleElement type="headerRow" dxfId="4"/>
      <tableStyleElement type="firstRowStripe" dxfId="3"/>
      <tableStyleElement type="secondRowStripe" dxfId="2"/>
    </tableStyle>
    <tableStyle name="Slicer " pivot="0" table="0" count="4">
      <tableStyleElement type="wholeTable" dxfId="1"/>
    </tableStyle>
  </tableStyles>
  <colors>
    <mruColors>
      <color rgb="FF412F99"/>
      <color rgb="FF9F2D97"/>
      <color rgb="FFE127D4"/>
      <color rgb="FFFFFFFF"/>
    </mruColors>
  </colors>
  <extLst>
    <ext xmlns:x14="http://schemas.microsoft.com/office/spreadsheetml/2009/9/main" uri="{46F421CA-312F-682f-3DD2-61675219B42D}">
      <x14:dxfs count="3">
        <dxf>
          <font>
            <color theme="1"/>
          </font>
          <fill>
            <gradientFill>
              <stop position="0">
                <color theme="2" tint="-9.8025452436902985E-2"/>
              </stop>
              <stop position="1">
                <color theme="0" tint="-0.49803155613879818"/>
              </stop>
            </gradientFill>
          </fill>
        </dxf>
        <dxf>
          <font>
            <b/>
            <i val="0"/>
            <color theme="0"/>
            <name val="Calibri"/>
            <scheme val="minor"/>
          </font>
          <fill>
            <gradientFill>
              <stop position="0">
                <color theme="4" tint="0.40000610370189521"/>
              </stop>
              <stop position="1">
                <color theme="3" tint="-0.25098422193060094"/>
              </stop>
            </gradientFill>
          </fill>
        </dxf>
        <dxf>
          <fill>
            <gradientFill>
              <stop position="0">
                <color theme="2" tint="-9.8025452436902985E-2"/>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microsoft.com/office/2011/relationships/chartStyle" Target="style9.xml"/><Relationship Id="rId2" Type="http://schemas.microsoft.com/office/2011/relationships/chartColorStyle" Target="colors9.xml"/><Relationship Id="rId1" Type="http://schemas.openxmlformats.org/officeDocument/2006/relationships/chartUserShapes" Target="../drawings/drawing10.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833333333333336"/>
          <c:y val="7.8703703703703706E-2"/>
          <c:w val="0.53888888888888886"/>
          <c:h val="0.89814814814814814"/>
        </c:manualLayout>
      </c:layout>
      <c:doughnutChart>
        <c:varyColors val="1"/>
        <c:ser>
          <c:idx val="0"/>
          <c:order val="0"/>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1118-4CF8-8B87-0A97EF1CEDB9}"/>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1118-4CF8-8B87-0A97EF1CEDB9}"/>
              </c:ext>
            </c:extLst>
          </c:dPt>
          <c:val>
            <c:numRef>
              <c:f>Gender!$C$10:$C$11</c:f>
              <c:numCache>
                <c:formatCode>General</c:formatCode>
                <c:ptCount val="2"/>
                <c:pt idx="0">
                  <c:v>0.35365853658536583</c:v>
                </c:pt>
                <c:pt idx="1">
                  <c:v>0.64634146341463417</c:v>
                </c:pt>
              </c:numCache>
            </c:numRef>
          </c:val>
          <c:extLst xmlns:c16r2="http://schemas.microsoft.com/office/drawing/2015/06/chart">
            <c:ext xmlns:c16="http://schemas.microsoft.com/office/drawing/2014/chart" uri="{C3380CC4-5D6E-409C-BE32-E72D297353CC}">
              <c16:uniqueId val="{00000000-93AD-45E3-825A-7E679EB0AAE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4E62-4B38-BA50-7B0F1E109EC2}"/>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4E62-4B38-BA50-7B0F1E109EC2}"/>
              </c:ext>
            </c:extLst>
          </c:dPt>
          <c:val>
            <c:numRef>
              <c:f>Rating!$C$6:$C$7</c:f>
              <c:numCache>
                <c:formatCode>General</c:formatCode>
                <c:ptCount val="2"/>
                <c:pt idx="0">
                  <c:v>0.47101449275362317</c:v>
                </c:pt>
                <c:pt idx="1">
                  <c:v>0.52898550724637683</c:v>
                </c:pt>
              </c:numCache>
            </c:numRef>
          </c:val>
          <c:extLst xmlns:c16r2="http://schemas.microsoft.com/office/drawing/2015/06/chart">
            <c:ext xmlns:c16="http://schemas.microsoft.com/office/drawing/2014/chart" uri="{C3380CC4-5D6E-409C-BE32-E72D297353CC}">
              <c16:uniqueId val="{00000000-D8ED-47DF-9D41-D1BAC802936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260717410324E-2"/>
          <c:y val="0.19486111111111112"/>
          <c:w val="0.89971084864391948"/>
          <c:h val="0.72088764946048411"/>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1.8840579710144927</c:v>
                </c:pt>
              </c:numCache>
            </c:numRef>
          </c:val>
          <c:extLst xmlns:c16r2="http://schemas.microsoft.com/office/drawing/2015/06/chart">
            <c:ext xmlns:c16="http://schemas.microsoft.com/office/drawing/2014/chart" uri="{C3380CC4-5D6E-409C-BE32-E72D297353CC}">
              <c16:uniqueId val="{00000000-C2E0-428E-8EF8-5B4F984036CE}"/>
            </c:ext>
          </c:extLst>
        </c:ser>
        <c:ser>
          <c:idx val="1"/>
          <c:order val="1"/>
          <c:spPr>
            <a:solidFill>
              <a:schemeClr val="accent2"/>
            </a:solidFill>
            <a:ln>
              <a:noFill/>
            </a:ln>
            <a:effectLst/>
          </c:spPr>
          <c:invertIfNegative val="0"/>
          <c:val>
            <c:numRef>
              <c:f>Rating!$B$7</c:f>
              <c:numCache>
                <c:formatCode>0.0</c:formatCode>
                <c:ptCount val="1"/>
                <c:pt idx="0">
                  <c:v>2.1159420289855073</c:v>
                </c:pt>
              </c:numCache>
            </c:numRef>
          </c:val>
          <c:extLst xmlns:c16r2="http://schemas.microsoft.com/office/drawing/2015/06/chart">
            <c:ext xmlns:c16="http://schemas.microsoft.com/office/drawing/2014/chart" uri="{C3380CC4-5D6E-409C-BE32-E72D297353CC}">
              <c16:uniqueId val="{00000001-C2E0-428E-8EF8-5B4F984036CE}"/>
            </c:ext>
          </c:extLst>
        </c:ser>
        <c:dLbls>
          <c:showLegendKey val="0"/>
          <c:showVal val="0"/>
          <c:showCatName val="0"/>
          <c:showSerName val="0"/>
          <c:showPercent val="0"/>
          <c:showBubbleSize val="0"/>
        </c:dLbls>
        <c:gapWidth val="0"/>
        <c:overlap val="100"/>
        <c:axId val="259008384"/>
        <c:axId val="259009920"/>
      </c:barChart>
      <c:catAx>
        <c:axId val="259008384"/>
        <c:scaling>
          <c:orientation val="minMax"/>
        </c:scaling>
        <c:delete val="1"/>
        <c:axPos val="l"/>
        <c:majorTickMark val="out"/>
        <c:minorTickMark val="none"/>
        <c:tickLblPos val="nextTo"/>
        <c:crossAx val="259009920"/>
        <c:crosses val="autoZero"/>
        <c:auto val="1"/>
        <c:lblAlgn val="ctr"/>
        <c:lblOffset val="100"/>
        <c:noMultiLvlLbl val="0"/>
      </c:catAx>
      <c:valAx>
        <c:axId val="259009920"/>
        <c:scaling>
          <c:orientation val="minMax"/>
          <c:max val="4"/>
          <c:min val="0"/>
        </c:scaling>
        <c:delete val="1"/>
        <c:axPos val="b"/>
        <c:numFmt formatCode="0.0" sourceLinked="1"/>
        <c:majorTickMark val="out"/>
        <c:minorTickMark val="none"/>
        <c:tickLblPos val="nextTo"/>
        <c:crossAx val="25900838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'Education by Attrition'!$A$4:$A$9</c:f>
              <c:strCache>
                <c:ptCount val="5"/>
                <c:pt idx="0">
                  <c:v>Doctoral Degree</c:v>
                </c:pt>
                <c:pt idx="1">
                  <c:v>Associates Degree</c:v>
                </c:pt>
                <c:pt idx="2">
                  <c:v>High School</c:v>
                </c:pt>
                <c:pt idx="3">
                  <c:v>Bachelor's Degree</c:v>
                </c:pt>
                <c:pt idx="4">
                  <c:v>Master's Degree</c:v>
                </c:pt>
              </c:strCache>
            </c:strRef>
          </c:cat>
          <c:val>
            <c:numRef>
              <c:f>'Education by Attrition'!$B$4:$B$9</c:f>
              <c:numCache>
                <c:formatCode>General</c:formatCode>
                <c:ptCount val="5"/>
                <c:pt idx="0">
                  <c:v>0</c:v>
                </c:pt>
                <c:pt idx="1">
                  <c:v>1</c:v>
                </c:pt>
                <c:pt idx="2">
                  <c:v>2</c:v>
                </c:pt>
                <c:pt idx="3">
                  <c:v>2</c:v>
                </c:pt>
                <c:pt idx="4">
                  <c:v>6</c:v>
                </c:pt>
              </c:numCache>
            </c:numRef>
          </c:val>
          <c:extLst xmlns:c16r2="http://schemas.microsoft.com/office/drawing/2015/06/chart">
            <c:ext xmlns:c16="http://schemas.microsoft.com/office/drawing/2014/chart" uri="{C3380CC4-5D6E-409C-BE32-E72D297353CC}">
              <c16:uniqueId val="{00000000-3149-4085-ADF5-D9D243780D85}"/>
            </c:ext>
          </c:extLst>
        </c:ser>
        <c:dLbls>
          <c:dLblPos val="outEnd"/>
          <c:showLegendKey val="0"/>
          <c:showVal val="1"/>
          <c:showCatName val="0"/>
          <c:showSerName val="0"/>
          <c:showPercent val="0"/>
          <c:showBubbleSize val="0"/>
        </c:dLbls>
        <c:gapWidth val="182"/>
        <c:axId val="258992000"/>
        <c:axId val="259064576"/>
      </c:barChart>
      <c:catAx>
        <c:axId val="2589920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064576"/>
        <c:crosses val="autoZero"/>
        <c:auto val="1"/>
        <c:lblAlgn val="ctr"/>
        <c:lblOffset val="100"/>
        <c:noMultiLvlLbl val="0"/>
      </c:catAx>
      <c:valAx>
        <c:axId val="259064576"/>
        <c:scaling>
          <c:orientation val="minMax"/>
        </c:scaling>
        <c:delete val="1"/>
        <c:axPos val="b"/>
        <c:numFmt formatCode="General" sourceLinked="1"/>
        <c:majorTickMark val="out"/>
        <c:minorTickMark val="none"/>
        <c:tickLblPos val="nextTo"/>
        <c:crossAx val="258992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[HR_Analyticss.xlsx]Dept wise Attrition!Dept wise Attrition</c:name>
    <c:fmtId val="9"/>
  </c:pivotSource>
  <c:chart>
    <c:autoTitleDeleted val="1"/>
    <c:pivotFmts>
      <c:pivotFmt>
        <c:idx val="0"/>
        <c:marker>
          <c:symbol val="none"/>
        </c:marker>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F2BA-457F-9991-E7B063D553E0}"/>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F2BA-457F-9991-E7B063D553E0}"/>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F2BA-457F-9991-E7B063D553E0}"/>
              </c:ext>
            </c:extLst>
          </c:dPt>
          <c:cat>
            <c:strRef>
              <c:f>'Dept wise Attrition'!$A$4:$A$7</c:f>
              <c:strCache>
                <c:ptCount val="3"/>
                <c:pt idx="0">
                  <c:v>HR</c:v>
                </c:pt>
                <c:pt idx="1">
                  <c:v>R&amp;D</c:v>
                </c:pt>
                <c:pt idx="2">
                  <c:v>Sales</c:v>
                </c:pt>
              </c:strCache>
            </c:strRef>
          </c:cat>
          <c:val>
            <c:numRef>
              <c:f>'Dept wise Attrition'!$B$4:$B$7</c:f>
              <c:numCache>
                <c:formatCode>0.00%</c:formatCode>
                <c:ptCount val="3"/>
                <c:pt idx="0">
                  <c:v>0</c:v>
                </c:pt>
                <c:pt idx="1">
                  <c:v>0.63636363636363635</c:v>
                </c:pt>
                <c:pt idx="2">
                  <c:v>0.36363636363636365</c:v>
                </c:pt>
              </c:numCache>
            </c:numRef>
          </c:val>
          <c:extLst xmlns:c16r2="http://schemas.microsoft.com/office/drawing/2015/06/chart">
            <c:ext xmlns:c16="http://schemas.microsoft.com/office/drawing/2014/chart" uri="{C3380CC4-5D6E-409C-BE32-E72D297353CC}">
              <c16:uniqueId val="{00000000-D2F1-43D6-8E8D-B9E66F72158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[HR_Analyticss.xlsx]Attrition by Age group!Attrition by Age group</c:name>
    <c:fmtId val="5"/>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group'!$A$4:$A$8</c:f>
              <c:strCache>
                <c:ptCount val="4"/>
                <c:pt idx="0">
                  <c:v>25 - 34</c:v>
                </c:pt>
                <c:pt idx="1">
                  <c:v>35 - 44</c:v>
                </c:pt>
                <c:pt idx="2">
                  <c:v>Under 25</c:v>
                </c:pt>
                <c:pt idx="3">
                  <c:v>45 - 54</c:v>
                </c:pt>
              </c:strCache>
            </c:strRef>
          </c:cat>
          <c:val>
            <c:numRef>
              <c:f>'Attrition by Age group'!$B$4:$B$8</c:f>
              <c:numCache>
                <c:formatCode>General</c:formatCode>
                <c:ptCount val="4"/>
                <c:pt idx="0">
                  <c:v>4</c:v>
                </c:pt>
                <c:pt idx="1">
                  <c:v>4</c:v>
                </c:pt>
                <c:pt idx="2">
                  <c:v>2</c:v>
                </c:pt>
                <c:pt idx="3">
                  <c:v>1</c:v>
                </c:pt>
              </c:numCache>
            </c:numRef>
          </c:val>
          <c:extLst xmlns:c16r2="http://schemas.microsoft.com/office/drawing/2015/06/chart">
            <c:ext xmlns:c16="http://schemas.microsoft.com/office/drawing/2014/chart" uri="{C3380CC4-5D6E-409C-BE32-E72D297353CC}">
              <c16:uniqueId val="{00000000-3FA6-4FBA-B700-0C9D34BA877A}"/>
            </c:ext>
          </c:extLst>
        </c:ser>
        <c:dLbls>
          <c:showLegendKey val="0"/>
          <c:showVal val="0"/>
          <c:showCatName val="0"/>
          <c:showSerName val="0"/>
          <c:showPercent val="0"/>
          <c:showBubbleSize val="0"/>
        </c:dLbls>
        <c:gapWidth val="219"/>
        <c:overlap val="-27"/>
        <c:axId val="260069248"/>
        <c:axId val="260070784"/>
      </c:barChart>
      <c:catAx>
        <c:axId val="26006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070784"/>
        <c:crosses val="autoZero"/>
        <c:auto val="1"/>
        <c:lblAlgn val="ctr"/>
        <c:lblOffset val="100"/>
        <c:noMultiLvlLbl val="0"/>
      </c:catAx>
      <c:valAx>
        <c:axId val="260070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06924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588064046579333E-2"/>
          <c:y val="7.5026795284030015E-2"/>
          <c:w val="0.43158660844250363"/>
          <c:h val="0.63558413719185425"/>
        </c:manualLayout>
      </c:layout>
      <c:doughnutChart>
        <c:varyColors val="1"/>
        <c:ser>
          <c:idx val="0"/>
          <c:order val="0"/>
          <c:dPt>
            <c:idx val="0"/>
            <c:bubble3D val="0"/>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xmlns:c16r2="http://schemas.microsoft.com/office/drawing/2015/06/chart">
              <c:ext xmlns:c16="http://schemas.microsoft.com/office/drawing/2014/chart" uri="{C3380CC4-5D6E-409C-BE32-E72D297353CC}">
                <c16:uniqueId val="{00000001-554A-4415-9F4F-C05C1177E40D}"/>
              </c:ext>
            </c:extLst>
          </c:dPt>
          <c:dPt>
            <c:idx val="1"/>
            <c:bubble3D val="0"/>
            <c:spPr>
              <a:gradFill>
                <a:gsLst>
                  <a:gs pos="52000">
                    <a:schemeClr val="accent1">
                      <a:lumMod val="5000"/>
                      <a:lumOff val="95000"/>
                      <a:alpha val="10000"/>
                    </a:schemeClr>
                  </a:gs>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xmlns:c16r2="http://schemas.microsoft.com/office/drawing/2015/06/chart">
              <c:ext xmlns:c16="http://schemas.microsoft.com/office/drawing/2014/chart" uri="{C3380CC4-5D6E-409C-BE32-E72D297353CC}">
                <c16:uniqueId val="{00000003-554A-4415-9F4F-C05C1177E40D}"/>
              </c:ext>
            </c:extLst>
          </c:dPt>
          <c:val>
            <c:numRef>
              <c:f>Rating!$C$6:$C$7</c:f>
              <c:numCache>
                <c:formatCode>General</c:formatCode>
                <c:ptCount val="2"/>
                <c:pt idx="0">
                  <c:v>0.47101449275362317</c:v>
                </c:pt>
                <c:pt idx="1">
                  <c:v>0.52898550724637683</c:v>
                </c:pt>
              </c:numCache>
            </c:numRef>
          </c:val>
          <c:extLst xmlns:c16r2="http://schemas.microsoft.com/office/drawing/2015/06/chart">
            <c:ext xmlns:c16="http://schemas.microsoft.com/office/drawing/2014/chart" uri="{C3380CC4-5D6E-409C-BE32-E72D297353CC}">
              <c16:uniqueId val="{00000004-554A-4415-9F4F-C05C1177E40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260717410324E-2"/>
          <c:y val="0.19486111111111112"/>
          <c:w val="0.89971084864391948"/>
          <c:h val="0.72088764946048411"/>
        </c:manualLayout>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1.8840579710144927</c:v>
                </c:pt>
              </c:numCache>
            </c:numRef>
          </c:val>
          <c:extLst xmlns:c16r2="http://schemas.microsoft.com/office/drawing/2015/06/chart">
            <c:ext xmlns:c16="http://schemas.microsoft.com/office/drawing/2014/chart" uri="{C3380CC4-5D6E-409C-BE32-E72D297353CC}">
              <c16:uniqueId val="{00000000-6AA0-49D6-A9E6-8575C14ACB87}"/>
            </c:ext>
          </c:extLst>
        </c:ser>
        <c:ser>
          <c:idx val="1"/>
          <c:order val="1"/>
          <c:spPr>
            <a:solidFill>
              <a:schemeClr val="bg1">
                <a:lumMod val="95000"/>
              </a:schemeClr>
            </a:solidFill>
            <a:ln>
              <a:noFill/>
            </a:ln>
            <a:effectLst/>
          </c:spPr>
          <c:invertIfNegative val="0"/>
          <c:val>
            <c:numRef>
              <c:f>Rating!$B$7</c:f>
              <c:numCache>
                <c:formatCode>0.0</c:formatCode>
                <c:ptCount val="1"/>
                <c:pt idx="0">
                  <c:v>2.1159420289855073</c:v>
                </c:pt>
              </c:numCache>
            </c:numRef>
          </c:val>
          <c:extLst xmlns:c16r2="http://schemas.microsoft.com/office/drawing/2015/06/chart">
            <c:ext xmlns:c16="http://schemas.microsoft.com/office/drawing/2014/chart" uri="{C3380CC4-5D6E-409C-BE32-E72D297353CC}">
              <c16:uniqueId val="{00000001-6AA0-49D6-A9E6-8575C14ACB87}"/>
            </c:ext>
          </c:extLst>
        </c:ser>
        <c:dLbls>
          <c:showLegendKey val="0"/>
          <c:showVal val="0"/>
          <c:showCatName val="0"/>
          <c:showSerName val="0"/>
          <c:showPercent val="0"/>
          <c:showBubbleSize val="0"/>
        </c:dLbls>
        <c:gapWidth val="0"/>
        <c:overlap val="100"/>
        <c:axId val="260887680"/>
        <c:axId val="260889216"/>
      </c:barChart>
      <c:catAx>
        <c:axId val="260887680"/>
        <c:scaling>
          <c:orientation val="minMax"/>
        </c:scaling>
        <c:delete val="1"/>
        <c:axPos val="l"/>
        <c:majorTickMark val="out"/>
        <c:minorTickMark val="none"/>
        <c:tickLblPos val="nextTo"/>
        <c:crossAx val="260889216"/>
        <c:crosses val="autoZero"/>
        <c:auto val="1"/>
        <c:lblAlgn val="ctr"/>
        <c:lblOffset val="100"/>
        <c:noMultiLvlLbl val="0"/>
      </c:catAx>
      <c:valAx>
        <c:axId val="260889216"/>
        <c:scaling>
          <c:orientation val="minMax"/>
          <c:max val="4"/>
          <c:min val="0"/>
        </c:scaling>
        <c:delete val="1"/>
        <c:axPos val="b"/>
        <c:numFmt formatCode="0.0" sourceLinked="1"/>
        <c:majorTickMark val="out"/>
        <c:minorTickMark val="none"/>
        <c:tickLblPos val="nextTo"/>
        <c:crossAx val="26088768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753138998414457"/>
          <c:y val="2.3936323497489104E-2"/>
          <c:w val="0.53888888888888886"/>
          <c:h val="0.89814814814814814"/>
        </c:manualLayout>
      </c:layout>
      <c:doughnutChart>
        <c:varyColors val="1"/>
        <c:ser>
          <c:idx val="0"/>
          <c:order val="0"/>
          <c:dPt>
            <c:idx val="0"/>
            <c:bubble3D val="0"/>
            <c:spPr>
              <a:solidFill>
                <a:srgbClr val="E127D4"/>
              </a:solidFill>
              <a:ln w="19050">
                <a:solidFill>
                  <a:schemeClr val="lt1"/>
                </a:solidFill>
              </a:ln>
              <a:effectLst/>
            </c:spPr>
            <c:extLst xmlns:c16r2="http://schemas.microsoft.com/office/drawing/2015/06/chart">
              <c:ext xmlns:c16="http://schemas.microsoft.com/office/drawing/2014/chart" uri="{C3380CC4-5D6E-409C-BE32-E72D297353CC}">
                <c16:uniqueId val="{00000001-AAB1-4742-B650-A976B78E9093}"/>
              </c:ext>
            </c:extLst>
          </c:dPt>
          <c:dPt>
            <c:idx val="1"/>
            <c:bubble3D val="0"/>
            <c:spPr>
              <a:solidFill>
                <a:schemeClr val="bg1">
                  <a:lumMod val="85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3-AAB1-4742-B650-A976B78E9093}"/>
              </c:ext>
            </c:extLst>
          </c:dPt>
          <c:val>
            <c:numRef>
              <c:f>Gender!$C$10:$C$11</c:f>
              <c:numCache>
                <c:formatCode>General</c:formatCode>
                <c:ptCount val="2"/>
                <c:pt idx="0">
                  <c:v>0.35365853658536583</c:v>
                </c:pt>
                <c:pt idx="1">
                  <c:v>0.64634146341463417</c:v>
                </c:pt>
              </c:numCache>
            </c:numRef>
          </c:val>
          <c:extLst xmlns:c16r2="http://schemas.microsoft.com/office/drawing/2015/06/chart">
            <c:ext xmlns:c16="http://schemas.microsoft.com/office/drawing/2014/chart" uri="{C3380CC4-5D6E-409C-BE32-E72D297353CC}">
              <c16:uniqueId val="{00000004-AAB1-4742-B650-A976B78E909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923024726820805"/>
          <c:y val="5.0567631942940727E-2"/>
          <c:w val="0.60868582340665012"/>
          <c:h val="0.81572105533730166"/>
        </c:manualLayout>
      </c:layout>
      <c:doughnutChart>
        <c:varyColors val="1"/>
        <c:ser>
          <c:idx val="0"/>
          <c:order val="0"/>
          <c:dPt>
            <c:idx val="0"/>
            <c:bubble3D val="0"/>
            <c:spPr>
              <a:solidFill>
                <a:schemeClr val="bg1">
                  <a:lumMod val="85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1-EE0D-41F1-A7D5-89A2F3385742}"/>
              </c:ext>
            </c:extLst>
          </c:dPt>
          <c:dPt>
            <c:idx val="1"/>
            <c:bubble3D val="0"/>
            <c:spPr>
              <a:solidFill>
                <a:srgbClr val="0070C0"/>
              </a:solidFill>
              <a:ln w="19050">
                <a:solidFill>
                  <a:schemeClr val="lt1"/>
                </a:solidFill>
              </a:ln>
              <a:effectLst/>
            </c:spPr>
            <c:extLst xmlns:c16r2="http://schemas.microsoft.com/office/drawing/2015/06/chart">
              <c:ext xmlns:c16="http://schemas.microsoft.com/office/drawing/2014/chart" uri="{C3380CC4-5D6E-409C-BE32-E72D297353CC}">
                <c16:uniqueId val="{00000003-EE0D-41F1-A7D5-89A2F3385742}"/>
              </c:ext>
            </c:extLst>
          </c:dPt>
          <c:val>
            <c:numRef>
              <c:f>Gender!$C$10:$C$11</c:f>
              <c:numCache>
                <c:formatCode>General</c:formatCode>
                <c:ptCount val="2"/>
                <c:pt idx="0">
                  <c:v>0.35365853658536583</c:v>
                </c:pt>
                <c:pt idx="1">
                  <c:v>0.64634146341463417</c:v>
                </c:pt>
              </c:numCache>
            </c:numRef>
          </c:val>
          <c:extLst xmlns:c16r2="http://schemas.microsoft.com/office/drawing/2015/06/chart">
            <c:ext xmlns:c16="http://schemas.microsoft.com/office/drawing/2014/chart" uri="{C3380CC4-5D6E-409C-BE32-E72D297353CC}">
              <c16:uniqueId val="{00000004-EE0D-41F1-A7D5-89A2F338574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[HR_Analyticss.xlsx]Education by Attrition!Education by Attrition</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gradFill>
            <a:gsLst>
              <a:gs pos="0">
                <a:schemeClr val="tx2">
                  <a:lumMod val="75000"/>
                </a:schemeClr>
              </a:gs>
              <a:gs pos="74000">
                <a:schemeClr val="accent1">
                  <a:lumMod val="45000"/>
                  <a:lumOff val="55000"/>
                </a:schemeClr>
              </a:gs>
              <a:gs pos="83000">
                <a:srgbClr val="00B0F0"/>
              </a:gs>
              <a:gs pos="100000">
                <a:schemeClr val="accent1">
                  <a:lumMod val="30000"/>
                  <a:lumOff val="70000"/>
                </a:schemeClr>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tx2">
                    <a:lumMod val="75000"/>
                  </a:schemeClr>
                </a:gs>
                <a:gs pos="74000">
                  <a:schemeClr val="accent1">
                    <a:lumMod val="45000"/>
                    <a:lumOff val="55000"/>
                  </a:schemeClr>
                </a:gs>
                <a:gs pos="83000">
                  <a:srgbClr val="00B0F0"/>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'Education by Attrition'!$A$4:$A$9</c:f>
              <c:strCache>
                <c:ptCount val="5"/>
                <c:pt idx="0">
                  <c:v>Doctoral Degree</c:v>
                </c:pt>
                <c:pt idx="1">
                  <c:v>Associates Degree</c:v>
                </c:pt>
                <c:pt idx="2">
                  <c:v>High School</c:v>
                </c:pt>
                <c:pt idx="3">
                  <c:v>Bachelor's Degree</c:v>
                </c:pt>
                <c:pt idx="4">
                  <c:v>Master's Degree</c:v>
                </c:pt>
              </c:strCache>
            </c:strRef>
          </c:cat>
          <c:val>
            <c:numRef>
              <c:f>'Education by Attrition'!$B$4:$B$9</c:f>
              <c:numCache>
                <c:formatCode>General</c:formatCode>
                <c:ptCount val="5"/>
                <c:pt idx="0">
                  <c:v>0</c:v>
                </c:pt>
                <c:pt idx="1">
                  <c:v>1</c:v>
                </c:pt>
                <c:pt idx="2">
                  <c:v>2</c:v>
                </c:pt>
                <c:pt idx="3">
                  <c:v>2</c:v>
                </c:pt>
                <c:pt idx="4">
                  <c:v>6</c:v>
                </c:pt>
              </c:numCache>
            </c:numRef>
          </c:val>
          <c:extLst xmlns:c16r2="http://schemas.microsoft.com/office/drawing/2015/06/chart">
            <c:ext xmlns:c16="http://schemas.microsoft.com/office/drawing/2014/chart" uri="{C3380CC4-5D6E-409C-BE32-E72D297353CC}">
              <c16:uniqueId val="{00000000-C1D7-40F1-B127-E901E9A0B070}"/>
            </c:ext>
          </c:extLst>
        </c:ser>
        <c:dLbls>
          <c:dLblPos val="outEnd"/>
          <c:showLegendKey val="0"/>
          <c:showVal val="1"/>
          <c:showCatName val="0"/>
          <c:showSerName val="0"/>
          <c:showPercent val="0"/>
          <c:showBubbleSize val="0"/>
        </c:dLbls>
        <c:gapWidth val="70"/>
        <c:axId val="261218688"/>
        <c:axId val="261221376"/>
      </c:barChart>
      <c:catAx>
        <c:axId val="2612186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261221376"/>
        <c:crosses val="autoZero"/>
        <c:auto val="1"/>
        <c:lblAlgn val="ctr"/>
        <c:lblOffset val="100"/>
        <c:noMultiLvlLbl val="0"/>
      </c:catAx>
      <c:valAx>
        <c:axId val="261221376"/>
        <c:scaling>
          <c:orientation val="minMax"/>
        </c:scaling>
        <c:delete val="1"/>
        <c:axPos val="b"/>
        <c:numFmt formatCode="General" sourceLinked="1"/>
        <c:majorTickMark val="out"/>
        <c:minorTickMark val="none"/>
        <c:tickLblPos val="nextTo"/>
        <c:crossAx val="2612186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[HR_Analyticss.xlsx]Dept wise Attrition!Dept wise Attrition</c:name>
    <c:fmtId val="12"/>
  </c:pivotSource>
  <c:chart>
    <c:autoTitleDeleted val="1"/>
    <c:pivotFmts>
      <c:pivotFmt>
        <c:idx val="0"/>
        <c:spPr>
          <a:solidFill>
            <a:schemeClr val="accent1"/>
          </a:solidFill>
          <a:ln w="19050">
            <a:solidFill>
              <a:schemeClr val="lt1"/>
            </a:solid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ln>
            <a:solidFill>
              <a:srgbClr val="7F7F7F">
                <a:alpha val="93000"/>
              </a:srgbClr>
            </a:solidFill>
          </a:ln>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gradFill>
            <a:gsLst>
              <a:gs pos="0">
                <a:schemeClr val="accent1">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7F7F7F">
                <a:alpha val="93000"/>
              </a:srgbClr>
            </a:solidFill>
          </a:ln>
          <a:effectLst/>
        </c:spPr>
      </c:pivotFmt>
      <c:pivotFmt>
        <c:idx val="7"/>
        <c:spPr>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7F7F7F">
                <a:alpha val="86000"/>
              </a:srgbClr>
            </a:solidFill>
          </a:ln>
          <a:effectLst/>
        </c:spPr>
      </c:pivotFmt>
      <c:pivotFmt>
        <c:idx val="8"/>
        <c:spPr>
          <a:gradFill>
            <a:gsLst>
              <a:gs pos="0">
                <a:schemeClr val="bg2">
                  <a:lumMod val="2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7F7F7F">
                <a:alpha val="93000"/>
              </a:srgbClr>
            </a:solidFill>
          </a:ln>
          <a:effectLst/>
        </c:spPr>
      </c:pivotFmt>
    </c:pivotFmts>
    <c:plotArea>
      <c:layout/>
      <c:pieChart>
        <c:varyColors val="1"/>
        <c:ser>
          <c:idx val="0"/>
          <c:order val="0"/>
          <c:tx>
            <c:strRef>
              <c:f>'Dept wise Attrition'!$B$3</c:f>
              <c:strCache>
                <c:ptCount val="1"/>
                <c:pt idx="0">
                  <c:v>Total</c:v>
                </c:pt>
              </c:strCache>
            </c:strRef>
          </c:tx>
          <c:spPr>
            <a:ln>
              <a:solidFill>
                <a:srgbClr val="7F7F7F">
                  <a:alpha val="93000"/>
                </a:srgbClr>
              </a:solidFill>
            </a:ln>
          </c:spPr>
          <c:dPt>
            <c:idx val="0"/>
            <c:bubble3D val="0"/>
            <c:spPr>
              <a:gradFill>
                <a:gsLst>
                  <a:gs pos="0">
                    <a:schemeClr val="accent1">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7F7F7F">
                    <a:alpha val="93000"/>
                  </a:srgbClr>
                </a:solidFill>
              </a:ln>
              <a:effectLst/>
            </c:spPr>
            <c:extLst xmlns:c16r2="http://schemas.microsoft.com/office/drawing/2015/06/chart">
              <c:ext xmlns:c16="http://schemas.microsoft.com/office/drawing/2014/chart" uri="{C3380CC4-5D6E-409C-BE32-E72D297353CC}">
                <c16:uniqueId val="{00000001-38E9-4449-82F2-C001A631F460}"/>
              </c:ext>
            </c:extLst>
          </c:dPt>
          <c:dPt>
            <c:idx val="1"/>
            <c:bubble3D val="0"/>
            <c:spPr>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7F7F7F">
                    <a:alpha val="86000"/>
                  </a:srgbClr>
                </a:solidFill>
              </a:ln>
              <a:effectLst/>
            </c:spPr>
            <c:extLst xmlns:c16r2="http://schemas.microsoft.com/office/drawing/2015/06/chart">
              <c:ext xmlns:c16="http://schemas.microsoft.com/office/drawing/2014/chart" uri="{C3380CC4-5D6E-409C-BE32-E72D297353CC}">
                <c16:uniqueId val="{00000003-38E9-4449-82F2-C001A631F460}"/>
              </c:ext>
            </c:extLst>
          </c:dPt>
          <c:dPt>
            <c:idx val="2"/>
            <c:bubble3D val="0"/>
            <c:spPr>
              <a:gradFill>
                <a:gsLst>
                  <a:gs pos="0">
                    <a:schemeClr val="bg2">
                      <a:lumMod val="2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7F7F7F">
                    <a:alpha val="93000"/>
                  </a:srgbClr>
                </a:solidFill>
              </a:ln>
              <a:effectLst/>
            </c:spPr>
            <c:extLst xmlns:c16r2="http://schemas.microsoft.com/office/drawing/2015/06/chart">
              <c:ext xmlns:c16="http://schemas.microsoft.com/office/drawing/2014/chart" uri="{C3380CC4-5D6E-409C-BE32-E72D297353CC}">
                <c16:uniqueId val="{00000005-38E9-4449-82F2-C001A631F460}"/>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'Dept wise Attrition'!$A$4:$A$7</c:f>
              <c:strCache>
                <c:ptCount val="3"/>
                <c:pt idx="0">
                  <c:v>HR</c:v>
                </c:pt>
                <c:pt idx="1">
                  <c:v>R&amp;D</c:v>
                </c:pt>
                <c:pt idx="2">
                  <c:v>Sales</c:v>
                </c:pt>
              </c:strCache>
            </c:strRef>
          </c:cat>
          <c:val>
            <c:numRef>
              <c:f>'Dept wise Attrition'!$B$4:$B$7</c:f>
              <c:numCache>
                <c:formatCode>0.00%</c:formatCode>
                <c:ptCount val="3"/>
                <c:pt idx="0">
                  <c:v>0</c:v>
                </c:pt>
                <c:pt idx="1">
                  <c:v>0.63636363636363635</c:v>
                </c:pt>
                <c:pt idx="2">
                  <c:v>0.36363636363636365</c:v>
                </c:pt>
              </c:numCache>
            </c:numRef>
          </c:val>
          <c:extLst xmlns:c16r2="http://schemas.microsoft.com/office/drawing/2015/06/chart">
            <c:ext xmlns:c16="http://schemas.microsoft.com/office/drawing/2014/chart" uri="{C3380CC4-5D6E-409C-BE32-E72D297353CC}">
              <c16:uniqueId val="{00000006-38E9-4449-82F2-C001A631F46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[HR_Analyticss.xlsx]Attrition by Age group!Attrition by Age group</c:name>
    <c:fmtId val="8"/>
  </c:pivotSource>
  <c:chart>
    <c:autoTitleDeleted val="1"/>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gradFill>
            <a:gsLst>
              <a:gs pos="0">
                <a:schemeClr val="bg2">
                  <a:lumMod val="2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4"/>
        <c:spPr>
          <a:gradFill>
            <a:gsLst>
              <a:gs pos="0">
                <a:schemeClr val="bg2">
                  <a:lumMod val="2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5"/>
        <c:spPr>
          <a:gradFill>
            <a:gsLst>
              <a:gs pos="0">
                <a:schemeClr val="bg2">
                  <a:lumMod val="2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6"/>
        <c:spPr>
          <a:gradFill>
            <a:gsLst>
              <a:gs pos="0">
                <a:schemeClr val="bg2">
                  <a:lumMod val="2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
        <c:idx val="7"/>
        <c:spPr>
          <a:gradFill>
            <a:gsLst>
              <a:gs pos="0">
                <a:schemeClr val="bg2">
                  <a:lumMod val="2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Pt>
            <c:idx val="0"/>
            <c:invertIfNegative val="0"/>
            <c:bubble3D val="0"/>
            <c:spPr>
              <a:gradFill>
                <a:gsLst>
                  <a:gs pos="0">
                    <a:schemeClr val="bg2">
                      <a:lumMod val="2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extLst xmlns:c16r2="http://schemas.microsoft.com/office/drawing/2015/06/chart">
              <c:ext xmlns:c16="http://schemas.microsoft.com/office/drawing/2014/chart" uri="{C3380CC4-5D6E-409C-BE32-E72D297353CC}">
                <c16:uniqueId val="{00000001-F55F-422A-8C77-439B79CF2FF7}"/>
              </c:ext>
            </c:extLst>
          </c:dPt>
          <c:dPt>
            <c:idx val="1"/>
            <c:invertIfNegative val="0"/>
            <c:bubble3D val="0"/>
            <c:spPr>
              <a:gradFill>
                <a:gsLst>
                  <a:gs pos="0">
                    <a:schemeClr val="bg2">
                      <a:lumMod val="2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extLst xmlns:c16r2="http://schemas.microsoft.com/office/drawing/2015/06/chart">
              <c:ext xmlns:c16="http://schemas.microsoft.com/office/drawing/2014/chart" uri="{C3380CC4-5D6E-409C-BE32-E72D297353CC}">
                <c16:uniqueId val="{00000002-F55F-422A-8C77-439B79CF2FF7}"/>
              </c:ext>
            </c:extLst>
          </c:dPt>
          <c:dPt>
            <c:idx val="2"/>
            <c:invertIfNegative val="0"/>
            <c:bubble3D val="0"/>
            <c:spPr>
              <a:gradFill>
                <a:gsLst>
                  <a:gs pos="0">
                    <a:schemeClr val="bg2">
                      <a:lumMod val="2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extLst xmlns:c16r2="http://schemas.microsoft.com/office/drawing/2015/06/chart">
              <c:ext xmlns:c16="http://schemas.microsoft.com/office/drawing/2014/chart" uri="{C3380CC4-5D6E-409C-BE32-E72D297353CC}">
                <c16:uniqueId val="{00000003-F55F-422A-8C77-439B79CF2FF7}"/>
              </c:ext>
            </c:extLst>
          </c:dPt>
          <c:dPt>
            <c:idx val="3"/>
            <c:invertIfNegative val="0"/>
            <c:bubble3D val="0"/>
            <c:spPr>
              <a:gradFill>
                <a:gsLst>
                  <a:gs pos="0">
                    <a:schemeClr val="bg2">
                      <a:lumMod val="2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extLst xmlns:c16r2="http://schemas.microsoft.com/office/drawing/2015/06/chart">
              <c:ext xmlns:c16="http://schemas.microsoft.com/office/drawing/2014/chart" uri="{C3380CC4-5D6E-409C-BE32-E72D297353CC}">
                <c16:uniqueId val="{00000004-F55F-422A-8C77-439B79CF2FF7}"/>
              </c:ext>
            </c:extLst>
          </c:dPt>
          <c:cat>
            <c:strRef>
              <c:f>'Attrition by Age group'!$A$4:$A$8</c:f>
              <c:strCache>
                <c:ptCount val="4"/>
                <c:pt idx="0">
                  <c:v>25 - 34</c:v>
                </c:pt>
                <c:pt idx="1">
                  <c:v>35 - 44</c:v>
                </c:pt>
                <c:pt idx="2">
                  <c:v>Under 25</c:v>
                </c:pt>
                <c:pt idx="3">
                  <c:v>45 - 54</c:v>
                </c:pt>
              </c:strCache>
            </c:strRef>
          </c:cat>
          <c:val>
            <c:numRef>
              <c:f>'Attrition by Age group'!$B$4:$B$8</c:f>
              <c:numCache>
                <c:formatCode>General</c:formatCode>
                <c:ptCount val="4"/>
                <c:pt idx="0">
                  <c:v>4</c:v>
                </c:pt>
                <c:pt idx="1">
                  <c:v>4</c:v>
                </c:pt>
                <c:pt idx="2">
                  <c:v>2</c:v>
                </c:pt>
                <c:pt idx="3">
                  <c:v>1</c:v>
                </c:pt>
              </c:numCache>
            </c:numRef>
          </c:val>
          <c:extLst xmlns:c16r2="http://schemas.microsoft.com/office/drawing/2015/06/chart">
            <c:ext xmlns:c16="http://schemas.microsoft.com/office/drawing/2014/chart" uri="{C3380CC4-5D6E-409C-BE32-E72D297353CC}">
              <c16:uniqueId val="{00000000-F55F-422A-8C77-439B79CF2FF7}"/>
            </c:ext>
          </c:extLst>
        </c:ser>
        <c:dLbls>
          <c:showLegendKey val="0"/>
          <c:showVal val="0"/>
          <c:showCatName val="0"/>
          <c:showSerName val="0"/>
          <c:showPercent val="0"/>
          <c:showBubbleSize val="0"/>
        </c:dLbls>
        <c:gapWidth val="219"/>
        <c:overlap val="-27"/>
        <c:axId val="261643264"/>
        <c:axId val="261653248"/>
      </c:barChart>
      <c:catAx>
        <c:axId val="26164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653248"/>
        <c:crosses val="autoZero"/>
        <c:auto val="1"/>
        <c:lblAlgn val="ctr"/>
        <c:lblOffset val="100"/>
        <c:noMultiLvlLbl val="0"/>
      </c:catAx>
      <c:valAx>
        <c:axId val="261653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64326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2CE529AB-73E7-4653-A522-1602120E94A8}">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B363EA60-224A-4F15-AD27-ED731C251142}">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2CE529AB-73E7-4653-A522-1602120E94A8}">
          <cx:tx>
            <cx:txData>
              <cx:f>_xlchart.v1.6</cx:f>
              <cx:v>Attrition</cx:v>
            </cx:txData>
          </cx:tx>
          <cx:dataPt idx="2">
            <cx:spPr>
              <a:solidFill>
                <a:srgbClr val="4472C4">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B363EA60-224A-4F15-AD27-ED731C251142}">
          <cx:spPr>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7</xdr:col>
      <xdr:colOff>563880</xdr:colOff>
      <xdr:row>1</xdr:row>
      <xdr:rowOff>83821</xdr:rowOff>
    </xdr:from>
    <xdr:to>
      <xdr:col>10</xdr:col>
      <xdr:colOff>548640</xdr:colOff>
      <xdr:row>4</xdr:row>
      <xdr:rowOff>175260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xmlns="" id="{362B017F-DC31-C9B1-E224-F4E751DE0E5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719060" y="266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68580</xdr:colOff>
      <xdr:row>2</xdr:row>
      <xdr:rowOff>121920</xdr:rowOff>
    </xdr:from>
    <xdr:to>
      <xdr:col>13</xdr:col>
      <xdr:colOff>68580</xdr:colOff>
      <xdr:row>16</xdr:row>
      <xdr:rowOff>28575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xmlns="" id="{590C5161-4D39-97CC-F1B8-553CE9D306D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383780" y="487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426720</xdr:colOff>
      <xdr:row>4</xdr:row>
      <xdr:rowOff>60960</xdr:rowOff>
    </xdr:from>
    <xdr:to>
      <xdr:col>16</xdr:col>
      <xdr:colOff>426720</xdr:colOff>
      <xdr:row>17</xdr:row>
      <xdr:rowOff>150495</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xmlns="" id="{92088673-ADCC-E6EB-9DE0-5C5788EE426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570720" y="792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91440</xdr:colOff>
      <xdr:row>9</xdr:row>
      <xdr:rowOff>95250</xdr:rowOff>
    </xdr:from>
    <xdr:to>
      <xdr:col>7</xdr:col>
      <xdr:colOff>426720</xdr:colOff>
      <xdr:row>17</xdr:row>
      <xdr:rowOff>30480</xdr:rowOff>
    </xdr:to>
    <xdr:graphicFrame macro="">
      <xdr:nvGraphicFramePr>
        <xdr:cNvPr id="5" name="Chart 4">
          <a:extLst>
            <a:ext uri="{FF2B5EF4-FFF2-40B4-BE49-F238E27FC236}">
              <a16:creationId xmlns:a16="http://schemas.microsoft.com/office/drawing/2014/main" xmlns="" id="{B340FE46-4B9B-40F3-6EF7-AB75FDAF05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495300</xdr:colOff>
      <xdr:row>3</xdr:row>
      <xdr:rowOff>19050</xdr:rowOff>
    </xdr:from>
    <xdr:to>
      <xdr:col>6</xdr:col>
      <xdr:colOff>411480</xdr:colOff>
      <xdr:row>9</xdr:row>
      <xdr:rowOff>106680</xdr:rowOff>
    </xdr:to>
    <xdr:graphicFrame macro="">
      <xdr:nvGraphicFramePr>
        <xdr:cNvPr id="4" name="Chart 3">
          <a:extLst>
            <a:ext uri="{FF2B5EF4-FFF2-40B4-BE49-F238E27FC236}">
              <a16:creationId xmlns:a16="http://schemas.microsoft.com/office/drawing/2014/main" xmlns="" id="{EDB31604-34EE-041D-A82C-AA033651E5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457200</xdr:colOff>
      <xdr:row>3</xdr:row>
      <xdr:rowOff>45721</xdr:rowOff>
    </xdr:from>
    <xdr:to>
      <xdr:col>12</xdr:col>
      <xdr:colOff>396240</xdr:colOff>
      <xdr:row>7</xdr:row>
      <xdr:rowOff>175261</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xmlns="" id="{6CA43C10-07CE-E15A-A51F-96E798F3E34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979920" y="594361"/>
              <a:ext cx="176784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22860</xdr:colOff>
      <xdr:row>10</xdr:row>
      <xdr:rowOff>129540</xdr:rowOff>
    </xdr:from>
    <xdr:to>
      <xdr:col>10</xdr:col>
      <xdr:colOff>0</xdr:colOff>
      <xdr:row>14</xdr:row>
      <xdr:rowOff>83820</xdr:rowOff>
    </xdr:to>
    <xdr:graphicFrame macro="">
      <xdr:nvGraphicFramePr>
        <xdr:cNvPr id="6" name="Chart 5">
          <a:extLst>
            <a:ext uri="{FF2B5EF4-FFF2-40B4-BE49-F238E27FC236}">
              <a16:creationId xmlns:a16="http://schemas.microsoft.com/office/drawing/2014/main" xmlns="" id="{539B99DC-5C82-26AE-AF7F-F82DD100E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563880</xdr:colOff>
      <xdr:row>6</xdr:row>
      <xdr:rowOff>106680</xdr:rowOff>
    </xdr:from>
    <xdr:to>
      <xdr:col>19</xdr:col>
      <xdr:colOff>15240</xdr:colOff>
      <xdr:row>14</xdr:row>
      <xdr:rowOff>106679</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xmlns="" id="{31DE6707-1799-5E38-D4F9-54E89BA5AFF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744200" y="1203960"/>
              <a:ext cx="1889760" cy="1463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190500</xdr:colOff>
      <xdr:row>7</xdr:row>
      <xdr:rowOff>15240</xdr:rowOff>
    </xdr:from>
    <xdr:to>
      <xdr:col>7</xdr:col>
      <xdr:colOff>701040</xdr:colOff>
      <xdr:row>15</xdr:row>
      <xdr:rowOff>99060</xdr:rowOff>
    </xdr:to>
    <xdr:graphicFrame macro="">
      <xdr:nvGraphicFramePr>
        <xdr:cNvPr id="2" name="Chart 1">
          <a:extLst>
            <a:ext uri="{FF2B5EF4-FFF2-40B4-BE49-F238E27FC236}">
              <a16:creationId xmlns:a16="http://schemas.microsoft.com/office/drawing/2014/main" xmlns="" id="{57DB3281-2A73-B7EE-AA49-BBAB90F1CF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320040</xdr:colOff>
      <xdr:row>3</xdr:row>
      <xdr:rowOff>87630</xdr:rowOff>
    </xdr:from>
    <xdr:to>
      <xdr:col>14</xdr:col>
      <xdr:colOff>15240</xdr:colOff>
      <xdr:row>18</xdr:row>
      <xdr:rowOff>87630</xdr:rowOff>
    </xdr:to>
    <mc:AlternateContent xmlns:mc="http://schemas.openxmlformats.org/markup-compatibility/2006">
      <mc:Choice xmlns:cx1="http://schemas.microsoft.com/office/drawing/2015/9/8/chartex" xmlns="" Requires="cx1">
        <xdr:graphicFrame macro="">
          <xdr:nvGraphicFramePr>
            <xdr:cNvPr id="2" name="Chart 1">
              <a:extLst>
                <a:ext uri="{FF2B5EF4-FFF2-40B4-BE49-F238E27FC236}">
                  <a16:creationId xmlns:a16="http://schemas.microsoft.com/office/drawing/2014/main" id="{8B18F609-4B4F-5801-69B3-B4D268FC6E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Rectangle 1"/>
            <xdr:cNvSpPr>
              <a:spLocks noTextEdit="1"/>
            </xdr:cNvSpPr>
          </xdr:nvSpPr>
          <xdr:spPr>
            <a:xfrm>
              <a:off x="6858000" y="6362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91440</xdr:colOff>
      <xdr:row>6</xdr:row>
      <xdr:rowOff>41910</xdr:rowOff>
    </xdr:from>
    <xdr:to>
      <xdr:col>10</xdr:col>
      <xdr:colOff>396240</xdr:colOff>
      <xdr:row>21</xdr:row>
      <xdr:rowOff>41910</xdr:rowOff>
    </xdr:to>
    <xdr:graphicFrame macro="">
      <xdr:nvGraphicFramePr>
        <xdr:cNvPr id="2" name="Chart 1">
          <a:extLst>
            <a:ext uri="{FF2B5EF4-FFF2-40B4-BE49-F238E27FC236}">
              <a16:creationId xmlns:a16="http://schemas.microsoft.com/office/drawing/2014/main" xmlns="" id="{CC944E66-3FF2-B5B7-8358-89423806A8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510540</xdr:colOff>
      <xdr:row>6</xdr:row>
      <xdr:rowOff>45720</xdr:rowOff>
    </xdr:from>
    <xdr:to>
      <xdr:col>5</xdr:col>
      <xdr:colOff>541020</xdr:colOff>
      <xdr:row>11</xdr:row>
      <xdr:rowOff>175260</xdr:rowOff>
    </xdr:to>
    <xdr:graphicFrame macro="">
      <xdr:nvGraphicFramePr>
        <xdr:cNvPr id="3" name="Chart 2">
          <a:extLst>
            <a:ext uri="{FF2B5EF4-FFF2-40B4-BE49-F238E27FC236}">
              <a16:creationId xmlns:a16="http://schemas.microsoft.com/office/drawing/2014/main" xmlns="" id="{6F88C936-CFF4-EA93-A6CB-DD2083F7A4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502920</xdr:colOff>
      <xdr:row>5</xdr:row>
      <xdr:rowOff>129540</xdr:rowOff>
    </xdr:from>
    <xdr:to>
      <xdr:col>9</xdr:col>
      <xdr:colOff>502920</xdr:colOff>
      <xdr:row>19</xdr:row>
      <xdr:rowOff>36195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xmlns="" id="{A94B1CB3-89D2-D3AE-DFE7-B7476CA38CB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372100" y="1043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365760</xdr:colOff>
      <xdr:row>5</xdr:row>
      <xdr:rowOff>0</xdr:rowOff>
    </xdr:from>
    <xdr:to>
      <xdr:col>14</xdr:col>
      <xdr:colOff>365760</xdr:colOff>
      <xdr:row>18</xdr:row>
      <xdr:rowOff>89535</xdr:rowOff>
    </xdr:to>
    <mc:AlternateContent xmlns:mc="http://schemas.openxmlformats.org/markup-compatibility/2006" xmlns:a14="http://schemas.microsoft.com/office/drawing/2010/main">
      <mc:Choice Requires="a14">
        <xdr:graphicFrame macro="">
          <xdr:nvGraphicFramePr>
            <xdr:cNvPr id="5" name="Education Field 2">
              <a:extLst>
                <a:ext uri="{FF2B5EF4-FFF2-40B4-BE49-F238E27FC236}">
                  <a16:creationId xmlns:a16="http://schemas.microsoft.com/office/drawing/2014/main" xmlns="" id="{FAAD3E45-27B3-9D31-FEB6-F9FB34E1760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282940" y="914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426720</xdr:colOff>
      <xdr:row>2</xdr:row>
      <xdr:rowOff>102870</xdr:rowOff>
    </xdr:from>
    <xdr:to>
      <xdr:col>14</xdr:col>
      <xdr:colOff>121920</xdr:colOff>
      <xdr:row>17</xdr:row>
      <xdr:rowOff>102870</xdr:rowOff>
    </xdr:to>
    <mc:AlternateContent xmlns:mc="http://schemas.openxmlformats.org/markup-compatibility/2006">
      <mc:Choice xmlns:cx2="http://schemas.microsoft.com/office/drawing/2015/10/21/chartex" xmlns="" Requires="cx2">
        <xdr:graphicFrame macro="">
          <xdr:nvGraphicFramePr>
            <xdr:cNvPr id="2" name="Chart 1">
              <a:extLst>
                <a:ext uri="{FF2B5EF4-FFF2-40B4-BE49-F238E27FC236}">
                  <a16:creationId xmlns:a16="http://schemas.microsoft.com/office/drawing/2014/main" id="{03A91D99-F7A8-FE03-A2E3-EA2A83BC38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Rectangle 1"/>
            <xdr:cNvSpPr>
              <a:spLocks noTextEdit="1"/>
            </xdr:cNvSpPr>
          </xdr:nvSpPr>
          <xdr:spPr>
            <a:xfrm>
              <a:off x="5052060" y="4686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5</xdr:col>
      <xdr:colOff>136237</xdr:colOff>
      <xdr:row>0</xdr:row>
      <xdr:rowOff>138545</xdr:rowOff>
    </xdr:from>
    <xdr:ext cx="17259300" cy="8569960"/>
    <xdr:grpSp>
      <xdr:nvGrpSpPr>
        <xdr:cNvPr id="2" name="Shape 2">
          <a:extLst>
            <a:ext uri="{FF2B5EF4-FFF2-40B4-BE49-F238E27FC236}">
              <a16:creationId xmlns:a16="http://schemas.microsoft.com/office/drawing/2014/main" xmlns="" id="{5305296B-2778-4E7F-94B2-480C2CF21BAB}"/>
            </a:ext>
          </a:extLst>
        </xdr:cNvPr>
        <xdr:cNvGrpSpPr/>
      </xdr:nvGrpSpPr>
      <xdr:grpSpPr>
        <a:xfrm>
          <a:off x="3160047" y="138545"/>
          <a:ext cx="17259300" cy="8569960"/>
          <a:chOff x="0" y="60488"/>
          <a:chExt cx="10692000" cy="7439025"/>
        </a:xfrm>
      </xdr:grpSpPr>
      <xdr:grpSp>
        <xdr:nvGrpSpPr>
          <xdr:cNvPr id="3" name="Shape 29">
            <a:extLst>
              <a:ext uri="{FF2B5EF4-FFF2-40B4-BE49-F238E27FC236}">
                <a16:creationId xmlns:a16="http://schemas.microsoft.com/office/drawing/2014/main" xmlns="" id="{DC034CC9-B300-3940-3D23-730892DE830D}"/>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xmlns="" id="{8D289F7B-EE43-5318-F508-08A2AADFA2B9}"/>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xmlns="" id="{825E8211-5405-C9D2-9A65-881B75EEC771}"/>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xmlns="" id="{C3CE1460-BD5A-D2FA-4D12-F6934083E7DE}"/>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xmlns="" id="{C4646B00-A51C-163C-4534-0E336EB0FD99}"/>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xmlns="" id="{104E194F-A698-FDA2-C978-FF79EDAA7616}"/>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xmlns="" id="{C6804356-08E5-0A07-7C09-535C7FC70E62}"/>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xmlns="" id="{1222B664-DE19-05ED-ED6D-378C34CE5AA4}"/>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xmlns="" id="{190B3C9D-1BD6-1B12-E818-DA2279B1DCB2}"/>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xmlns="" id="{A5EC7131-C0C1-A91A-1ECA-048CEDEEB2BD}"/>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xmlns="" id="{74BADB7A-3F4C-2A47-2A2C-111CCEC9C365}"/>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xmlns="" id="{0C123894-A9B5-75DD-AF7C-AD9C48AC2D18}"/>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xmlns="" id="{60A41FD4-1B9A-F568-3D23-706E3ABFDDC6}"/>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xmlns="" id="{040C092C-7AE8-043A-9AA3-B212869F0D0E}"/>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xmlns="" id="{10405302-652B-D606-9C4A-78BE380FD97A}"/>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xmlns="" id="{D701D0D9-D15F-33CD-0508-D700F0D1C3A1}"/>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xmlns="" id="{7C9A81DD-2574-C59D-658E-93DD5FD571D3}"/>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xmlns="" id="{7A5AB135-BCAF-DBB5-1739-6827280E0078}"/>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xmlns="" id="{A595482C-F351-AEC7-3A52-643D0E2AE145}"/>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xmlns="" id="{D63F3DA6-39B9-478B-EACF-C6A20C476738}"/>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xmlns="" id="{12BB0B95-C2BB-4E5A-E59E-B814AD4082EC}"/>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xmlns="" id="{A8882094-8C92-B519-1F87-F6DD96E2FE68}"/>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xmlns="" id="{6DFF7CB6-6BA5-ED66-173F-F63C464275BA}"/>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xmlns="" id="{574DD00A-1587-2E03-766C-879DD8F59D2F}"/>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xmlns="" id="{FE90DDCB-BA02-A966-2553-524DAA921854}"/>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xmlns="" id="{6BF519C4-5B11-117C-2557-1A95D19782FF}"/>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5</xdr:col>
      <xdr:colOff>266700</xdr:colOff>
      <xdr:row>7</xdr:row>
      <xdr:rowOff>0</xdr:rowOff>
    </xdr:from>
    <xdr:to>
      <xdr:col>10</xdr:col>
      <xdr:colOff>266700</xdr:colOff>
      <xdr:row>9</xdr:row>
      <xdr:rowOff>152400</xdr:rowOff>
    </xdr:to>
    <xdr:sp macro="" textlink="">
      <xdr:nvSpPr>
        <xdr:cNvPr id="29" name="TextBox 28">
          <a:extLst>
            <a:ext uri="{FF2B5EF4-FFF2-40B4-BE49-F238E27FC236}">
              <a16:creationId xmlns:a16="http://schemas.microsoft.com/office/drawing/2014/main" xmlns="" id="{8E00FCD7-DF18-F152-A385-C9670E8B4076}"/>
            </a:ext>
          </a:extLst>
        </xdr:cNvPr>
        <xdr:cNvSpPr txBox="1"/>
      </xdr:nvSpPr>
      <xdr:spPr>
        <a:xfrm>
          <a:off x="3314700" y="1244600"/>
          <a:ext cx="30480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kern="1200">
              <a:solidFill>
                <a:schemeClr val="accent1">
                  <a:lumMod val="75000"/>
                </a:schemeClr>
              </a:solidFill>
              <a:latin typeface="Arial Black" panose="020B0A04020102020204" pitchFamily="34" charset="0"/>
            </a:rPr>
            <a:t>TOTAL</a:t>
          </a:r>
          <a:r>
            <a:rPr lang="en-IN" sz="2000" b="1" kern="1200" baseline="0">
              <a:solidFill>
                <a:schemeClr val="accent1">
                  <a:lumMod val="75000"/>
                </a:schemeClr>
              </a:solidFill>
              <a:latin typeface="Arial Black" panose="020B0A04020102020204" pitchFamily="34" charset="0"/>
            </a:rPr>
            <a:t> EMPLOYEES</a:t>
          </a:r>
          <a:endParaRPr lang="en-IN" sz="2000" b="1" kern="1200">
            <a:solidFill>
              <a:schemeClr val="accent1">
                <a:lumMod val="75000"/>
              </a:schemeClr>
            </a:solidFill>
            <a:latin typeface="Arial Black" panose="020B0A04020102020204" pitchFamily="34" charset="0"/>
          </a:endParaRPr>
        </a:p>
      </xdr:txBody>
    </xdr:sp>
    <xdr:clientData/>
  </xdr:twoCellAnchor>
  <xdr:twoCellAnchor>
    <xdr:from>
      <xdr:col>6</xdr:col>
      <xdr:colOff>368300</xdr:colOff>
      <xdr:row>9</xdr:row>
      <xdr:rowOff>63500</xdr:rowOff>
    </xdr:from>
    <xdr:to>
      <xdr:col>9</xdr:col>
      <xdr:colOff>317500</xdr:colOff>
      <xdr:row>13</xdr:row>
      <xdr:rowOff>50800</xdr:rowOff>
    </xdr:to>
    <xdr:sp macro="" textlink="KPI!A8">
      <xdr:nvSpPr>
        <xdr:cNvPr id="30" name="TextBox 29">
          <a:extLst>
            <a:ext uri="{FF2B5EF4-FFF2-40B4-BE49-F238E27FC236}">
              <a16:creationId xmlns:a16="http://schemas.microsoft.com/office/drawing/2014/main" xmlns="" id="{31C91B87-83FA-CD18-54AC-8943211AC820}"/>
            </a:ext>
          </a:extLst>
        </xdr:cNvPr>
        <xdr:cNvSpPr txBox="1"/>
      </xdr:nvSpPr>
      <xdr:spPr>
        <a:xfrm>
          <a:off x="4025900" y="1663700"/>
          <a:ext cx="17780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BE22B39-DB5C-4B38-8471-BA7FFC95D741}" type="TxLink">
            <a:rPr lang="en-US" sz="3200" b="1" i="1" u="none" strike="noStrike" kern="1200">
              <a:solidFill>
                <a:srgbClr val="000000"/>
              </a:solidFill>
              <a:latin typeface="Arial Black" panose="020B0A04020102020204" pitchFamily="34" charset="0"/>
              <a:ea typeface="Calibri"/>
              <a:cs typeface="Calibri"/>
            </a:rPr>
            <a:pPr/>
            <a:t>882</a:t>
          </a:fld>
          <a:endParaRPr lang="en-IN" sz="3200" b="1" i="1" u="none" kern="1200">
            <a:latin typeface="Arial Black" panose="020B0A04020102020204" pitchFamily="34" charset="0"/>
          </a:endParaRPr>
        </a:p>
      </xdr:txBody>
    </xdr:sp>
    <xdr:clientData/>
  </xdr:twoCellAnchor>
  <xdr:twoCellAnchor>
    <xdr:from>
      <xdr:col>11</xdr:col>
      <xdr:colOff>393700</xdr:colOff>
      <xdr:row>7</xdr:row>
      <xdr:rowOff>53340</xdr:rowOff>
    </xdr:from>
    <xdr:to>
      <xdr:col>16</xdr:col>
      <xdr:colOff>50800</xdr:colOff>
      <xdr:row>10</xdr:row>
      <xdr:rowOff>27940</xdr:rowOff>
    </xdr:to>
    <xdr:sp macro="" textlink="">
      <xdr:nvSpPr>
        <xdr:cNvPr id="88" name="TextBox 87">
          <a:extLst>
            <a:ext uri="{FF2B5EF4-FFF2-40B4-BE49-F238E27FC236}">
              <a16:creationId xmlns:a16="http://schemas.microsoft.com/office/drawing/2014/main" xmlns="" id="{AF4E3358-A424-4A16-B06A-D1A38972D093}"/>
            </a:ext>
          </a:extLst>
        </xdr:cNvPr>
        <xdr:cNvSpPr txBox="1"/>
      </xdr:nvSpPr>
      <xdr:spPr>
        <a:xfrm>
          <a:off x="7099300" y="1297940"/>
          <a:ext cx="27051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kern="1200">
              <a:solidFill>
                <a:schemeClr val="accent1">
                  <a:lumMod val="75000"/>
                </a:schemeClr>
              </a:solidFill>
              <a:latin typeface="Arial Black" panose="020B0A04020102020204" pitchFamily="34" charset="0"/>
            </a:rPr>
            <a:t>ATTRITION</a:t>
          </a:r>
        </a:p>
        <a:p>
          <a:endParaRPr lang="en-IN" sz="1800" b="1" kern="1200">
            <a:solidFill>
              <a:srgbClr val="FF0000"/>
            </a:solidFill>
            <a:latin typeface="Arial Black" panose="020B0A04020102020204" pitchFamily="34" charset="0"/>
          </a:endParaRPr>
        </a:p>
      </xdr:txBody>
    </xdr:sp>
    <xdr:clientData/>
  </xdr:twoCellAnchor>
  <xdr:twoCellAnchor>
    <xdr:from>
      <xdr:col>12</xdr:col>
      <xdr:colOff>266700</xdr:colOff>
      <xdr:row>9</xdr:row>
      <xdr:rowOff>40640</xdr:rowOff>
    </xdr:from>
    <xdr:to>
      <xdr:col>15</xdr:col>
      <xdr:colOff>215900</xdr:colOff>
      <xdr:row>13</xdr:row>
      <xdr:rowOff>27940</xdr:rowOff>
    </xdr:to>
    <xdr:sp macro="" textlink="KPI!B8">
      <xdr:nvSpPr>
        <xdr:cNvPr id="89" name="TextBox 88">
          <a:extLst>
            <a:ext uri="{FF2B5EF4-FFF2-40B4-BE49-F238E27FC236}">
              <a16:creationId xmlns:a16="http://schemas.microsoft.com/office/drawing/2014/main" xmlns="" id="{03E59194-3350-48DD-B913-DB802AB8ADF0}"/>
            </a:ext>
          </a:extLst>
        </xdr:cNvPr>
        <xdr:cNvSpPr txBox="1"/>
      </xdr:nvSpPr>
      <xdr:spPr>
        <a:xfrm>
          <a:off x="7581900" y="1640840"/>
          <a:ext cx="17780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B8F328B-FAF1-48F3-8EE9-91BD1F0B5DAA}" type="TxLink">
            <a:rPr lang="en-US" sz="3200" b="1" i="1" u="none" strike="noStrike" kern="1200">
              <a:solidFill>
                <a:srgbClr val="000000"/>
              </a:solidFill>
              <a:latin typeface="Arial Black" panose="020B0A04020102020204" pitchFamily="34" charset="0"/>
              <a:ea typeface="Calibri"/>
              <a:cs typeface="Calibri"/>
            </a:rPr>
            <a:pPr/>
            <a:t>150</a:t>
          </a:fld>
          <a:endParaRPr lang="en-IN" sz="7200" b="1" i="1" u="none" kern="1200">
            <a:latin typeface="Arial Black" panose="020B0A04020102020204" pitchFamily="34" charset="0"/>
          </a:endParaRPr>
        </a:p>
      </xdr:txBody>
    </xdr:sp>
    <xdr:clientData/>
  </xdr:twoCellAnchor>
  <xdr:twoCellAnchor>
    <xdr:from>
      <xdr:col>16</xdr:col>
      <xdr:colOff>406400</xdr:colOff>
      <xdr:row>7</xdr:row>
      <xdr:rowOff>27940</xdr:rowOff>
    </xdr:from>
    <xdr:to>
      <xdr:col>21</xdr:col>
      <xdr:colOff>304800</xdr:colOff>
      <xdr:row>10</xdr:row>
      <xdr:rowOff>2540</xdr:rowOff>
    </xdr:to>
    <xdr:sp macro="" textlink="">
      <xdr:nvSpPr>
        <xdr:cNvPr id="90" name="TextBox 89">
          <a:extLst>
            <a:ext uri="{FF2B5EF4-FFF2-40B4-BE49-F238E27FC236}">
              <a16:creationId xmlns:a16="http://schemas.microsoft.com/office/drawing/2014/main" xmlns="" id="{FB5A997E-66A4-416D-93C7-7297FD5B7E63}"/>
            </a:ext>
          </a:extLst>
        </xdr:cNvPr>
        <xdr:cNvSpPr txBox="1"/>
      </xdr:nvSpPr>
      <xdr:spPr>
        <a:xfrm>
          <a:off x="10160000" y="1272540"/>
          <a:ext cx="29464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solidFill>
                <a:schemeClr val="accent1">
                  <a:lumMod val="75000"/>
                </a:schemeClr>
              </a:solidFill>
              <a:latin typeface="Arial Black" panose="020B0A04020102020204" pitchFamily="34" charset="0"/>
            </a:rPr>
            <a:t>ACTIVE </a:t>
          </a:r>
          <a:r>
            <a:rPr lang="en-IN" sz="2000" b="1" kern="1200">
              <a:solidFill>
                <a:schemeClr val="accent1">
                  <a:lumMod val="75000"/>
                </a:schemeClr>
              </a:solidFill>
              <a:latin typeface="Arial Black" panose="020B0A04020102020204" pitchFamily="34" charset="0"/>
            </a:rPr>
            <a:t>EMPLOYEES</a:t>
          </a:r>
          <a:endParaRPr lang="en-IN" sz="1800" b="1" kern="1200">
            <a:solidFill>
              <a:schemeClr val="accent1">
                <a:lumMod val="75000"/>
              </a:schemeClr>
            </a:solidFill>
            <a:latin typeface="Arial Black" panose="020B0A04020102020204" pitchFamily="34" charset="0"/>
          </a:endParaRPr>
        </a:p>
      </xdr:txBody>
    </xdr:sp>
    <xdr:clientData/>
  </xdr:twoCellAnchor>
  <xdr:twoCellAnchor>
    <xdr:from>
      <xdr:col>17</xdr:col>
      <xdr:colOff>431800</xdr:colOff>
      <xdr:row>9</xdr:row>
      <xdr:rowOff>66040</xdr:rowOff>
    </xdr:from>
    <xdr:to>
      <xdr:col>20</xdr:col>
      <xdr:colOff>381000</xdr:colOff>
      <xdr:row>13</xdr:row>
      <xdr:rowOff>53340</xdr:rowOff>
    </xdr:to>
    <xdr:sp macro="" textlink="KPI!D8">
      <xdr:nvSpPr>
        <xdr:cNvPr id="91" name="TextBox 90">
          <a:extLst>
            <a:ext uri="{FF2B5EF4-FFF2-40B4-BE49-F238E27FC236}">
              <a16:creationId xmlns:a16="http://schemas.microsoft.com/office/drawing/2014/main" xmlns="" id="{1CDC7EEB-1FF1-4E3B-B9C0-A298FC968A72}"/>
            </a:ext>
          </a:extLst>
        </xdr:cNvPr>
        <xdr:cNvSpPr txBox="1"/>
      </xdr:nvSpPr>
      <xdr:spPr>
        <a:xfrm>
          <a:off x="10795000" y="1666240"/>
          <a:ext cx="17780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F137DCF-B4E7-48F7-9ED6-4DBD7B24CFF1}" type="TxLink">
            <a:rPr lang="en-US" sz="3200" b="1" i="1" u="none" strike="noStrike" kern="1200">
              <a:solidFill>
                <a:srgbClr val="000000"/>
              </a:solidFill>
              <a:latin typeface="Arial Black" panose="020B0A04020102020204" pitchFamily="34" charset="0"/>
              <a:ea typeface="Calibri"/>
              <a:cs typeface="Calibri"/>
            </a:rPr>
            <a:pPr/>
            <a:t>732</a:t>
          </a:fld>
          <a:endParaRPr lang="en-IN" sz="7200" b="1" i="1" u="none" kern="1200">
            <a:latin typeface="Arial Black" panose="020B0A04020102020204" pitchFamily="34" charset="0"/>
          </a:endParaRPr>
        </a:p>
      </xdr:txBody>
    </xdr:sp>
    <xdr:clientData/>
  </xdr:twoCellAnchor>
  <xdr:twoCellAnchor>
    <xdr:from>
      <xdr:col>22</xdr:col>
      <xdr:colOff>469900</xdr:colOff>
      <xdr:row>7</xdr:row>
      <xdr:rowOff>27940</xdr:rowOff>
    </xdr:from>
    <xdr:to>
      <xdr:col>27</xdr:col>
      <xdr:colOff>127000</xdr:colOff>
      <xdr:row>10</xdr:row>
      <xdr:rowOff>2540</xdr:rowOff>
    </xdr:to>
    <xdr:sp macro="" textlink="">
      <xdr:nvSpPr>
        <xdr:cNvPr id="92" name="TextBox 91">
          <a:extLst>
            <a:ext uri="{FF2B5EF4-FFF2-40B4-BE49-F238E27FC236}">
              <a16:creationId xmlns:a16="http://schemas.microsoft.com/office/drawing/2014/main" xmlns="" id="{B206FFB9-1284-4417-B288-5F0509D576E0}"/>
            </a:ext>
          </a:extLst>
        </xdr:cNvPr>
        <xdr:cNvSpPr txBox="1"/>
      </xdr:nvSpPr>
      <xdr:spPr>
        <a:xfrm>
          <a:off x="13881100" y="1272540"/>
          <a:ext cx="27051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kern="1200">
              <a:solidFill>
                <a:schemeClr val="accent1">
                  <a:lumMod val="75000"/>
                </a:schemeClr>
              </a:solidFill>
              <a:latin typeface="Arial Black" panose="020B0A04020102020204" pitchFamily="34" charset="0"/>
            </a:rPr>
            <a:t>ATTITION RATE</a:t>
          </a:r>
        </a:p>
      </xdr:txBody>
    </xdr:sp>
    <xdr:clientData/>
  </xdr:twoCellAnchor>
  <xdr:twoCellAnchor>
    <xdr:from>
      <xdr:col>23</xdr:col>
      <xdr:colOff>203200</xdr:colOff>
      <xdr:row>9</xdr:row>
      <xdr:rowOff>78740</xdr:rowOff>
    </xdr:from>
    <xdr:to>
      <xdr:col>26</xdr:col>
      <xdr:colOff>152400</xdr:colOff>
      <xdr:row>13</xdr:row>
      <xdr:rowOff>66040</xdr:rowOff>
    </xdr:to>
    <xdr:sp macro="" textlink="KPI!E8">
      <xdr:nvSpPr>
        <xdr:cNvPr id="93" name="TextBox 92">
          <a:extLst>
            <a:ext uri="{FF2B5EF4-FFF2-40B4-BE49-F238E27FC236}">
              <a16:creationId xmlns:a16="http://schemas.microsoft.com/office/drawing/2014/main" xmlns="" id="{B13EA76F-D05C-4C8B-A4C5-A27C5AA2DDD1}"/>
            </a:ext>
          </a:extLst>
        </xdr:cNvPr>
        <xdr:cNvSpPr txBox="1"/>
      </xdr:nvSpPr>
      <xdr:spPr>
        <a:xfrm>
          <a:off x="14224000" y="1678940"/>
          <a:ext cx="17780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DCFFB4-856A-4110-B47F-2447B532BDD2}" type="TxLink">
            <a:rPr lang="en-US" sz="3200" b="1" i="1" u="none" strike="noStrike" kern="1200">
              <a:solidFill>
                <a:srgbClr val="000000"/>
              </a:solidFill>
              <a:latin typeface="Arial Black" panose="020B0A04020102020204" pitchFamily="34" charset="0"/>
              <a:ea typeface="Calibri"/>
              <a:cs typeface="Calibri"/>
            </a:rPr>
            <a:pPr/>
            <a:t>17.01%</a:t>
          </a:fld>
          <a:endParaRPr lang="en-IN" sz="7200" b="1" i="1" u="none" kern="1200">
            <a:latin typeface="Arial Black" panose="020B0A04020102020204" pitchFamily="34" charset="0"/>
          </a:endParaRPr>
        </a:p>
      </xdr:txBody>
    </xdr:sp>
    <xdr:clientData/>
  </xdr:twoCellAnchor>
  <xdr:twoCellAnchor>
    <xdr:from>
      <xdr:col>28</xdr:col>
      <xdr:colOff>203200</xdr:colOff>
      <xdr:row>7</xdr:row>
      <xdr:rowOff>2540</xdr:rowOff>
    </xdr:from>
    <xdr:to>
      <xdr:col>32</xdr:col>
      <xdr:colOff>469900</xdr:colOff>
      <xdr:row>9</xdr:row>
      <xdr:rowOff>154940</xdr:rowOff>
    </xdr:to>
    <xdr:sp macro="" textlink="">
      <xdr:nvSpPr>
        <xdr:cNvPr id="94" name="TextBox 93">
          <a:extLst>
            <a:ext uri="{FF2B5EF4-FFF2-40B4-BE49-F238E27FC236}">
              <a16:creationId xmlns:a16="http://schemas.microsoft.com/office/drawing/2014/main" xmlns="" id="{C37E2308-FDE8-4731-A159-4851BCEE12A7}"/>
            </a:ext>
          </a:extLst>
        </xdr:cNvPr>
        <xdr:cNvSpPr txBox="1"/>
      </xdr:nvSpPr>
      <xdr:spPr>
        <a:xfrm>
          <a:off x="17272000" y="1247140"/>
          <a:ext cx="27051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kern="1200">
              <a:solidFill>
                <a:schemeClr val="accent1">
                  <a:lumMod val="75000"/>
                </a:schemeClr>
              </a:solidFill>
              <a:latin typeface="Arial Black" panose="020B0A04020102020204" pitchFamily="34" charset="0"/>
            </a:rPr>
            <a:t>AVERAGE</a:t>
          </a:r>
          <a:r>
            <a:rPr lang="en-IN" sz="1800" b="1" kern="1200">
              <a:solidFill>
                <a:schemeClr val="accent1">
                  <a:lumMod val="75000"/>
                </a:schemeClr>
              </a:solidFill>
              <a:latin typeface="Arial Black" panose="020B0A04020102020204" pitchFamily="34" charset="0"/>
            </a:rPr>
            <a:t> </a:t>
          </a:r>
          <a:r>
            <a:rPr lang="en-IN" sz="2000" b="1" kern="1200">
              <a:solidFill>
                <a:schemeClr val="accent1">
                  <a:lumMod val="75000"/>
                </a:schemeClr>
              </a:solidFill>
              <a:latin typeface="Arial Black" panose="020B0A04020102020204" pitchFamily="34" charset="0"/>
            </a:rPr>
            <a:t>AGE</a:t>
          </a:r>
        </a:p>
        <a:p>
          <a:endParaRPr lang="en-IN" sz="1800" b="1" kern="1200">
            <a:solidFill>
              <a:srgbClr val="FF0000"/>
            </a:solidFill>
            <a:latin typeface="Arial Black" panose="020B0A04020102020204" pitchFamily="34" charset="0"/>
          </a:endParaRPr>
        </a:p>
      </xdr:txBody>
    </xdr:sp>
    <xdr:clientData/>
  </xdr:twoCellAnchor>
  <xdr:twoCellAnchor>
    <xdr:from>
      <xdr:col>29</xdr:col>
      <xdr:colOff>127000</xdr:colOff>
      <xdr:row>9</xdr:row>
      <xdr:rowOff>78740</xdr:rowOff>
    </xdr:from>
    <xdr:to>
      <xdr:col>32</xdr:col>
      <xdr:colOff>76200</xdr:colOff>
      <xdr:row>13</xdr:row>
      <xdr:rowOff>66040</xdr:rowOff>
    </xdr:to>
    <xdr:sp macro="" textlink="KPI!C8">
      <xdr:nvSpPr>
        <xdr:cNvPr id="95" name="TextBox 94">
          <a:extLst>
            <a:ext uri="{FF2B5EF4-FFF2-40B4-BE49-F238E27FC236}">
              <a16:creationId xmlns:a16="http://schemas.microsoft.com/office/drawing/2014/main" xmlns="" id="{4ECE9930-089C-46A5-84B8-F0080E1EF714}"/>
            </a:ext>
          </a:extLst>
        </xdr:cNvPr>
        <xdr:cNvSpPr txBox="1"/>
      </xdr:nvSpPr>
      <xdr:spPr>
        <a:xfrm>
          <a:off x="17805400" y="1678940"/>
          <a:ext cx="17780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77BBD1-1688-44E8-BE2B-66A492811288}" type="TxLink">
            <a:rPr lang="en-US" sz="3200" b="1" i="1" u="none" strike="noStrike" kern="1200">
              <a:solidFill>
                <a:srgbClr val="000000"/>
              </a:solidFill>
              <a:latin typeface="Arial Black" panose="020B0A04020102020204" pitchFamily="34" charset="0"/>
              <a:ea typeface="Calibri"/>
              <a:cs typeface="Calibri"/>
            </a:rPr>
            <a:pPr/>
            <a:t>37</a:t>
          </a:fld>
          <a:endParaRPr lang="en-IN" sz="7200" b="1" i="1" u="none" kern="1200">
            <a:latin typeface="Arial Black" panose="020B0A04020102020204" pitchFamily="34" charset="0"/>
          </a:endParaRPr>
        </a:p>
      </xdr:txBody>
    </xdr:sp>
    <xdr:clientData/>
  </xdr:twoCellAnchor>
  <xdr:oneCellAnchor>
    <xdr:from>
      <xdr:col>10</xdr:col>
      <xdr:colOff>139700</xdr:colOff>
      <xdr:row>7</xdr:row>
      <xdr:rowOff>114300</xdr:rowOff>
    </xdr:from>
    <xdr:ext cx="333375" cy="314325"/>
    <xdr:pic>
      <xdr:nvPicPr>
        <xdr:cNvPr id="96" name="image4.png">
          <a:extLst>
            <a:ext uri="{FF2B5EF4-FFF2-40B4-BE49-F238E27FC236}">
              <a16:creationId xmlns:a16="http://schemas.microsoft.com/office/drawing/2014/main" xmlns="" id="{F23B3536-E1CB-4DDB-825E-E897D5786C51}"/>
            </a:ext>
          </a:extLst>
        </xdr:cNvPr>
        <xdr:cNvPicPr preferRelativeResize="0"/>
      </xdr:nvPicPr>
      <xdr:blipFill>
        <a:blip xmlns:r="http://schemas.openxmlformats.org/officeDocument/2006/relationships" r:embed="rId1" cstate="print"/>
        <a:stretch>
          <a:fillRect/>
        </a:stretch>
      </xdr:blipFill>
      <xdr:spPr>
        <a:xfrm>
          <a:off x="6235700" y="1358900"/>
          <a:ext cx="333375" cy="314325"/>
        </a:xfrm>
        <a:prstGeom prst="rect">
          <a:avLst/>
        </a:prstGeom>
        <a:noFill/>
      </xdr:spPr>
    </xdr:pic>
    <xdr:clientData fLocksWithSheet="0"/>
  </xdr:oneCellAnchor>
  <xdr:oneCellAnchor>
    <xdr:from>
      <xdr:col>15</xdr:col>
      <xdr:colOff>279400</xdr:colOff>
      <xdr:row>7</xdr:row>
      <xdr:rowOff>76200</xdr:rowOff>
    </xdr:from>
    <xdr:ext cx="485775" cy="400050"/>
    <xdr:pic>
      <xdr:nvPicPr>
        <xdr:cNvPr id="97" name="image7.png">
          <a:extLst>
            <a:ext uri="{FF2B5EF4-FFF2-40B4-BE49-F238E27FC236}">
              <a16:creationId xmlns:a16="http://schemas.microsoft.com/office/drawing/2014/main" xmlns="" id="{C86EFA1B-2866-408D-9FDF-4C1DE2223E65}"/>
            </a:ext>
          </a:extLst>
        </xdr:cNvPr>
        <xdr:cNvPicPr preferRelativeResize="0"/>
      </xdr:nvPicPr>
      <xdr:blipFill>
        <a:blip xmlns:r="http://schemas.openxmlformats.org/officeDocument/2006/relationships" r:embed="rId2" cstate="print"/>
        <a:stretch>
          <a:fillRect/>
        </a:stretch>
      </xdr:blipFill>
      <xdr:spPr>
        <a:xfrm>
          <a:off x="9423400" y="1320800"/>
          <a:ext cx="485775" cy="400050"/>
        </a:xfrm>
        <a:prstGeom prst="rect">
          <a:avLst/>
        </a:prstGeom>
        <a:noFill/>
      </xdr:spPr>
    </xdr:pic>
    <xdr:clientData fLocksWithSheet="0"/>
  </xdr:oneCellAnchor>
  <xdr:oneCellAnchor>
    <xdr:from>
      <xdr:col>21</xdr:col>
      <xdr:colOff>190500</xdr:colOff>
      <xdr:row>7</xdr:row>
      <xdr:rowOff>165100</xdr:rowOff>
    </xdr:from>
    <xdr:ext cx="419100" cy="241300"/>
    <xdr:pic>
      <xdr:nvPicPr>
        <xdr:cNvPr id="98" name="image5.png">
          <a:extLst>
            <a:ext uri="{FF2B5EF4-FFF2-40B4-BE49-F238E27FC236}">
              <a16:creationId xmlns:a16="http://schemas.microsoft.com/office/drawing/2014/main" xmlns="" id="{D2DA30EB-25BE-4FDF-8154-EA5FB360A6E7}"/>
            </a:ext>
          </a:extLst>
        </xdr:cNvPr>
        <xdr:cNvPicPr preferRelativeResize="0"/>
      </xdr:nvPicPr>
      <xdr:blipFill>
        <a:blip xmlns:r="http://schemas.openxmlformats.org/officeDocument/2006/relationships" r:embed="rId3" cstate="print"/>
        <a:stretch>
          <a:fillRect/>
        </a:stretch>
      </xdr:blipFill>
      <xdr:spPr>
        <a:xfrm>
          <a:off x="12992100" y="1409700"/>
          <a:ext cx="419100" cy="241300"/>
        </a:xfrm>
        <a:prstGeom prst="rect">
          <a:avLst/>
        </a:prstGeom>
        <a:noFill/>
      </xdr:spPr>
    </xdr:pic>
    <xdr:clientData fLocksWithSheet="0"/>
  </xdr:oneCellAnchor>
  <xdr:oneCellAnchor>
    <xdr:from>
      <xdr:col>22</xdr:col>
      <xdr:colOff>114300</xdr:colOff>
      <xdr:row>2</xdr:row>
      <xdr:rowOff>12700</xdr:rowOff>
    </xdr:from>
    <xdr:ext cx="723900" cy="628650"/>
    <xdr:pic>
      <xdr:nvPicPr>
        <xdr:cNvPr id="99" name="image3.png">
          <a:extLst>
            <a:ext uri="{FF2B5EF4-FFF2-40B4-BE49-F238E27FC236}">
              <a16:creationId xmlns:a16="http://schemas.microsoft.com/office/drawing/2014/main" xmlns="" id="{81606BED-29A6-44B0-B908-2004C144FDFF}"/>
            </a:ext>
          </a:extLst>
        </xdr:cNvPr>
        <xdr:cNvPicPr preferRelativeResize="0"/>
      </xdr:nvPicPr>
      <xdr:blipFill>
        <a:blip xmlns:r="http://schemas.openxmlformats.org/officeDocument/2006/relationships" r:embed="rId4" cstate="print"/>
        <a:stretch>
          <a:fillRect/>
        </a:stretch>
      </xdr:blipFill>
      <xdr:spPr>
        <a:xfrm>
          <a:off x="13525500" y="368300"/>
          <a:ext cx="723900" cy="628650"/>
        </a:xfrm>
        <a:prstGeom prst="rect">
          <a:avLst/>
        </a:prstGeom>
        <a:noFill/>
      </xdr:spPr>
    </xdr:pic>
    <xdr:clientData fLocksWithSheet="0"/>
  </xdr:oneCellAnchor>
  <xdr:oneCellAnchor>
    <xdr:from>
      <xdr:col>5</xdr:col>
      <xdr:colOff>558800</xdr:colOff>
      <xdr:row>2</xdr:row>
      <xdr:rowOff>63500</xdr:rowOff>
    </xdr:from>
    <xdr:ext cx="542925" cy="523875"/>
    <xdr:pic>
      <xdr:nvPicPr>
        <xdr:cNvPr id="100" name="image1.png">
          <a:extLst>
            <a:ext uri="{FF2B5EF4-FFF2-40B4-BE49-F238E27FC236}">
              <a16:creationId xmlns:a16="http://schemas.microsoft.com/office/drawing/2014/main" xmlns="" id="{189A8EBA-948A-4053-915C-DEDA24813406}"/>
            </a:ext>
          </a:extLst>
        </xdr:cNvPr>
        <xdr:cNvPicPr preferRelativeResize="0"/>
      </xdr:nvPicPr>
      <xdr:blipFill>
        <a:blip xmlns:r="http://schemas.openxmlformats.org/officeDocument/2006/relationships" r:embed="rId5" cstate="print"/>
        <a:stretch>
          <a:fillRect/>
        </a:stretch>
      </xdr:blipFill>
      <xdr:spPr>
        <a:xfrm>
          <a:off x="3606800" y="419100"/>
          <a:ext cx="542925" cy="523875"/>
        </a:xfrm>
        <a:prstGeom prst="rect">
          <a:avLst/>
        </a:prstGeom>
        <a:noFill/>
      </xdr:spPr>
    </xdr:pic>
    <xdr:clientData fLocksWithSheet="0"/>
  </xdr:oneCellAnchor>
  <xdr:oneCellAnchor>
    <xdr:from>
      <xdr:col>27</xdr:col>
      <xdr:colOff>0</xdr:colOff>
      <xdr:row>7</xdr:row>
      <xdr:rowOff>76200</xdr:rowOff>
    </xdr:from>
    <xdr:ext cx="390525" cy="314325"/>
    <xdr:pic>
      <xdr:nvPicPr>
        <xdr:cNvPr id="101" name="image2.png">
          <a:extLst>
            <a:ext uri="{FF2B5EF4-FFF2-40B4-BE49-F238E27FC236}">
              <a16:creationId xmlns:a16="http://schemas.microsoft.com/office/drawing/2014/main" xmlns="" id="{39CC4F02-5360-4A61-980E-85D6E37C6839}"/>
            </a:ext>
          </a:extLst>
        </xdr:cNvPr>
        <xdr:cNvPicPr preferRelativeResize="0"/>
      </xdr:nvPicPr>
      <xdr:blipFill>
        <a:blip xmlns:r="http://schemas.openxmlformats.org/officeDocument/2006/relationships" r:embed="rId6" cstate="print"/>
        <a:stretch>
          <a:fillRect/>
        </a:stretch>
      </xdr:blipFill>
      <xdr:spPr>
        <a:xfrm>
          <a:off x="16459200" y="1320800"/>
          <a:ext cx="390525" cy="314325"/>
        </a:xfrm>
        <a:prstGeom prst="rect">
          <a:avLst/>
        </a:prstGeom>
        <a:noFill/>
      </xdr:spPr>
    </xdr:pic>
    <xdr:clientData fLocksWithSheet="0"/>
  </xdr:oneCellAnchor>
  <xdr:oneCellAnchor>
    <xdr:from>
      <xdr:col>32</xdr:col>
      <xdr:colOff>381000</xdr:colOff>
      <xdr:row>7</xdr:row>
      <xdr:rowOff>88900</xdr:rowOff>
    </xdr:from>
    <xdr:ext cx="330200" cy="317500"/>
    <xdr:pic>
      <xdr:nvPicPr>
        <xdr:cNvPr id="102" name="image6.png">
          <a:extLst>
            <a:ext uri="{FF2B5EF4-FFF2-40B4-BE49-F238E27FC236}">
              <a16:creationId xmlns:a16="http://schemas.microsoft.com/office/drawing/2014/main" xmlns="" id="{DDD5CF52-3457-40E1-BB71-B61F222C8BD9}"/>
            </a:ext>
          </a:extLst>
        </xdr:cNvPr>
        <xdr:cNvPicPr preferRelativeResize="0"/>
      </xdr:nvPicPr>
      <xdr:blipFill>
        <a:blip xmlns:r="http://schemas.openxmlformats.org/officeDocument/2006/relationships" r:embed="rId7" cstate="print"/>
        <a:stretch>
          <a:fillRect/>
        </a:stretch>
      </xdr:blipFill>
      <xdr:spPr>
        <a:xfrm>
          <a:off x="19888200" y="1333500"/>
          <a:ext cx="330200" cy="317500"/>
        </a:xfrm>
        <a:prstGeom prst="rect">
          <a:avLst/>
        </a:prstGeom>
        <a:noFill/>
      </xdr:spPr>
    </xdr:pic>
    <xdr:clientData fLocksWithSheet="0"/>
  </xdr:oneCellAnchor>
  <xdr:twoCellAnchor>
    <xdr:from>
      <xdr:col>6</xdr:col>
      <xdr:colOff>596900</xdr:colOff>
      <xdr:row>1</xdr:row>
      <xdr:rowOff>50800</xdr:rowOff>
    </xdr:from>
    <xdr:to>
      <xdr:col>25</xdr:col>
      <xdr:colOff>76200</xdr:colOff>
      <xdr:row>5</xdr:row>
      <xdr:rowOff>50800</xdr:rowOff>
    </xdr:to>
    <xdr:sp macro="" textlink="">
      <xdr:nvSpPr>
        <xdr:cNvPr id="103" name="TextBox 102">
          <a:extLst>
            <a:ext uri="{FF2B5EF4-FFF2-40B4-BE49-F238E27FC236}">
              <a16:creationId xmlns:a16="http://schemas.microsoft.com/office/drawing/2014/main" xmlns="" id="{73D1F537-78A7-77E5-0E83-DB4EBECC0EB6}"/>
            </a:ext>
          </a:extLst>
        </xdr:cNvPr>
        <xdr:cNvSpPr txBox="1"/>
      </xdr:nvSpPr>
      <xdr:spPr>
        <a:xfrm>
          <a:off x="4254500" y="228600"/>
          <a:ext cx="1106170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kern="1200">
              <a:solidFill>
                <a:schemeClr val="accent1">
                  <a:lumMod val="75000"/>
                </a:schemeClr>
              </a:solidFill>
              <a:latin typeface="Arial Black" panose="020B0A04020102020204" pitchFamily="34" charset="0"/>
            </a:rPr>
            <a:t>HR ANALYTICS</a:t>
          </a:r>
          <a:r>
            <a:rPr lang="en-IN" sz="4400" b="1" kern="1200" baseline="0">
              <a:solidFill>
                <a:schemeClr val="accent1">
                  <a:lumMod val="75000"/>
                </a:schemeClr>
              </a:solidFill>
              <a:latin typeface="Arial Black" panose="020B0A04020102020204" pitchFamily="34" charset="0"/>
            </a:rPr>
            <a:t> DASHBOARD</a:t>
          </a:r>
          <a:endParaRPr lang="en-IN" sz="4400" b="1" kern="1200">
            <a:solidFill>
              <a:schemeClr val="accent1">
                <a:lumMod val="75000"/>
              </a:schemeClr>
            </a:solidFill>
            <a:latin typeface="Arial Black" panose="020B0A04020102020204" pitchFamily="34" charset="0"/>
          </a:endParaRPr>
        </a:p>
      </xdr:txBody>
    </xdr:sp>
    <xdr:clientData/>
  </xdr:twoCellAnchor>
  <xdr:twoCellAnchor>
    <xdr:from>
      <xdr:col>23</xdr:col>
      <xdr:colOff>457200</xdr:colOff>
      <xdr:row>1</xdr:row>
      <xdr:rowOff>63500</xdr:rowOff>
    </xdr:from>
    <xdr:to>
      <xdr:col>27</xdr:col>
      <xdr:colOff>139700</xdr:colOff>
      <xdr:row>6</xdr:row>
      <xdr:rowOff>139700</xdr:rowOff>
    </xdr:to>
    <xdr:sp macro="" textlink="">
      <xdr:nvSpPr>
        <xdr:cNvPr id="104" name="TextBox 103">
          <a:extLst>
            <a:ext uri="{FF2B5EF4-FFF2-40B4-BE49-F238E27FC236}">
              <a16:creationId xmlns:a16="http://schemas.microsoft.com/office/drawing/2014/main" xmlns="" id="{6353AE87-8001-FCE9-C154-EAC6088A92CA}"/>
            </a:ext>
          </a:extLst>
        </xdr:cNvPr>
        <xdr:cNvSpPr txBox="1"/>
      </xdr:nvSpPr>
      <xdr:spPr>
        <a:xfrm>
          <a:off x="14478000" y="241300"/>
          <a:ext cx="2120900" cy="965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latin typeface="Arial Black" panose="020B0A04020102020204" pitchFamily="34" charset="0"/>
            </a:rPr>
            <a:t>      JOB</a:t>
          </a:r>
        </a:p>
        <a:p>
          <a:r>
            <a:rPr lang="en-IN" sz="1400" b="1" kern="1200">
              <a:latin typeface="Arial Black" panose="020B0A04020102020204" pitchFamily="34" charset="0"/>
            </a:rPr>
            <a:t>SATISFACTION </a:t>
          </a:r>
        </a:p>
        <a:p>
          <a:r>
            <a:rPr lang="en-IN" sz="1400" b="1" kern="1200">
              <a:latin typeface="Arial Black" panose="020B0A04020102020204" pitchFamily="34" charset="0"/>
            </a:rPr>
            <a:t>     RATING</a:t>
          </a:r>
        </a:p>
      </xdr:txBody>
    </xdr:sp>
    <xdr:clientData/>
  </xdr:twoCellAnchor>
  <xdr:twoCellAnchor>
    <xdr:from>
      <xdr:col>26</xdr:col>
      <xdr:colOff>304800</xdr:colOff>
      <xdr:row>1</xdr:row>
      <xdr:rowOff>76200</xdr:rowOff>
    </xdr:from>
    <xdr:to>
      <xdr:col>29</xdr:col>
      <xdr:colOff>220980</xdr:colOff>
      <xdr:row>8</xdr:row>
      <xdr:rowOff>16510</xdr:rowOff>
    </xdr:to>
    <xdr:graphicFrame macro="">
      <xdr:nvGraphicFramePr>
        <xdr:cNvPr id="105" name="Chart 104">
          <a:extLst>
            <a:ext uri="{FF2B5EF4-FFF2-40B4-BE49-F238E27FC236}">
              <a16:creationId xmlns:a16="http://schemas.microsoft.com/office/drawing/2014/main" xmlns="" id="{4667EE52-B413-4262-B1BA-BBAB5535C5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290945</xdr:colOff>
      <xdr:row>1</xdr:row>
      <xdr:rowOff>83126</xdr:rowOff>
    </xdr:from>
    <xdr:to>
      <xdr:col>32</xdr:col>
      <xdr:colOff>526472</xdr:colOff>
      <xdr:row>6</xdr:row>
      <xdr:rowOff>13853</xdr:rowOff>
    </xdr:to>
    <xdr:graphicFrame macro="">
      <xdr:nvGraphicFramePr>
        <xdr:cNvPr id="107" name="Chart 106">
          <a:extLst>
            <a:ext uri="{FF2B5EF4-FFF2-40B4-BE49-F238E27FC236}">
              <a16:creationId xmlns:a16="http://schemas.microsoft.com/office/drawing/2014/main" xmlns="" id="{F16CE847-0058-4F03-99A4-B456154803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28</xdr:col>
      <xdr:colOff>362527</xdr:colOff>
      <xdr:row>2</xdr:row>
      <xdr:rowOff>28863</xdr:rowOff>
    </xdr:from>
    <xdr:to>
      <xdr:col>33</xdr:col>
      <xdr:colOff>69273</xdr:colOff>
      <xdr:row>5</xdr:row>
      <xdr:rowOff>152400</xdr:rowOff>
    </xdr:to>
    <xdr:sp macro="" textlink="">
      <xdr:nvSpPr>
        <xdr:cNvPr id="108" name="Freeform: Shape 107">
          <a:extLst>
            <a:ext uri="{FF2B5EF4-FFF2-40B4-BE49-F238E27FC236}">
              <a16:creationId xmlns:a16="http://schemas.microsoft.com/office/drawing/2014/main" xmlns="" id="{EDBB0914-3A8F-BC54-9CD1-D8D27B4BCD8A}"/>
            </a:ext>
          </a:extLst>
        </xdr:cNvPr>
        <xdr:cNvSpPr/>
      </xdr:nvSpPr>
      <xdr:spPr>
        <a:xfrm>
          <a:off x="17431327" y="389081"/>
          <a:ext cx="2754746" cy="663864"/>
        </a:xfrm>
        <a:custGeom>
          <a:avLst/>
          <a:gdLst>
            <a:gd name="connsiteX0" fmla="*/ 1086465 w 1740310"/>
            <a:gd name="connsiteY0" fmla="*/ 222739 h 285135"/>
            <a:gd name="connsiteX1" fmla="*/ 1176590 w 1740310"/>
            <a:gd name="connsiteY1" fmla="*/ 285135 h 285135"/>
            <a:gd name="connsiteX2" fmla="*/ 996340 w 1740310"/>
            <a:gd name="connsiteY2" fmla="*/ 285135 h 285135"/>
            <a:gd name="connsiteX3" fmla="*/ 314633 w 1740310"/>
            <a:gd name="connsiteY3" fmla="*/ 217824 h 285135"/>
            <a:gd name="connsiteX4" fmla="*/ 411858 w 1740310"/>
            <a:gd name="connsiteY4" fmla="*/ 285135 h 285135"/>
            <a:gd name="connsiteX5" fmla="*/ 217409 w 1740310"/>
            <a:gd name="connsiteY5" fmla="*/ 285135 h 285135"/>
            <a:gd name="connsiteX6" fmla="*/ 700549 w 1740310"/>
            <a:gd name="connsiteY6" fmla="*/ 217823 h 285135"/>
            <a:gd name="connsiteX7" fmla="*/ 797775 w 1740310"/>
            <a:gd name="connsiteY7" fmla="*/ 285135 h 285135"/>
            <a:gd name="connsiteX8" fmla="*/ 603323 w 1740310"/>
            <a:gd name="connsiteY8" fmla="*/ 285135 h 285135"/>
            <a:gd name="connsiteX9" fmla="*/ 47523 w 1740310"/>
            <a:gd name="connsiteY9" fmla="*/ 0 h 285135"/>
            <a:gd name="connsiteX10" fmla="*/ 1472381 w 1740310"/>
            <a:gd name="connsiteY10" fmla="*/ 0 h 285135"/>
            <a:gd name="connsiteX11" fmla="*/ 1435244 w 1740310"/>
            <a:gd name="connsiteY11" fmla="*/ 108912 h 285135"/>
            <a:gd name="connsiteX12" fmla="*/ 1315065 w 1740310"/>
            <a:gd name="connsiteY12" fmla="*/ 108912 h 285135"/>
            <a:gd name="connsiteX13" fmla="*/ 1412293 w 1740310"/>
            <a:gd name="connsiteY13" fmla="*/ 176222 h 285135"/>
            <a:gd name="connsiteX14" fmla="*/ 1375155 w 1740310"/>
            <a:gd name="connsiteY14" fmla="*/ 285134 h 285135"/>
            <a:gd name="connsiteX15" fmla="*/ 1472381 w 1740310"/>
            <a:gd name="connsiteY15" fmla="*/ 217822 h 285135"/>
            <a:gd name="connsiteX16" fmla="*/ 1569607 w 1740310"/>
            <a:gd name="connsiteY16" fmla="*/ 285134 h 285135"/>
            <a:gd name="connsiteX17" fmla="*/ 1532469 w 1740310"/>
            <a:gd name="connsiteY17" fmla="*/ 176222 h 285135"/>
            <a:gd name="connsiteX18" fmla="*/ 1629697 w 1740310"/>
            <a:gd name="connsiteY18" fmla="*/ 108912 h 285135"/>
            <a:gd name="connsiteX19" fmla="*/ 1509518 w 1740310"/>
            <a:gd name="connsiteY19" fmla="*/ 108912 h 285135"/>
            <a:gd name="connsiteX20" fmla="*/ 1472381 w 1740310"/>
            <a:gd name="connsiteY20" fmla="*/ 0 h 285135"/>
            <a:gd name="connsiteX21" fmla="*/ 1692787 w 1740310"/>
            <a:gd name="connsiteY21" fmla="*/ 0 h 285135"/>
            <a:gd name="connsiteX22" fmla="*/ 1740310 w 1740310"/>
            <a:gd name="connsiteY22" fmla="*/ 47523 h 285135"/>
            <a:gd name="connsiteX23" fmla="*/ 1740310 w 1740310"/>
            <a:gd name="connsiteY23" fmla="*/ 237612 h 285135"/>
            <a:gd name="connsiteX24" fmla="*/ 1692787 w 1740310"/>
            <a:gd name="connsiteY24" fmla="*/ 285135 h 285135"/>
            <a:gd name="connsiteX25" fmla="*/ 1182015 w 1740310"/>
            <a:gd name="connsiteY25" fmla="*/ 285135 h 285135"/>
            <a:gd name="connsiteX26" fmla="*/ 1146553 w 1740310"/>
            <a:gd name="connsiteY26" fmla="*/ 181139 h 285135"/>
            <a:gd name="connsiteX27" fmla="*/ 1243781 w 1740310"/>
            <a:gd name="connsiteY27" fmla="*/ 113829 h 285135"/>
            <a:gd name="connsiteX28" fmla="*/ 1123602 w 1740310"/>
            <a:gd name="connsiteY28" fmla="*/ 113829 h 285135"/>
            <a:gd name="connsiteX29" fmla="*/ 1086465 w 1740310"/>
            <a:gd name="connsiteY29" fmla="*/ 4917 h 285135"/>
            <a:gd name="connsiteX30" fmla="*/ 1049328 w 1740310"/>
            <a:gd name="connsiteY30" fmla="*/ 113829 h 285135"/>
            <a:gd name="connsiteX31" fmla="*/ 929149 w 1740310"/>
            <a:gd name="connsiteY31" fmla="*/ 113829 h 285135"/>
            <a:gd name="connsiteX32" fmla="*/ 1026377 w 1740310"/>
            <a:gd name="connsiteY32" fmla="*/ 181139 h 285135"/>
            <a:gd name="connsiteX33" fmla="*/ 990915 w 1740310"/>
            <a:gd name="connsiteY33" fmla="*/ 285135 h 285135"/>
            <a:gd name="connsiteX34" fmla="*/ 797775 w 1740310"/>
            <a:gd name="connsiteY34" fmla="*/ 285135 h 285135"/>
            <a:gd name="connsiteX35" fmla="*/ 760637 w 1740310"/>
            <a:gd name="connsiteY35" fmla="*/ 176223 h 285135"/>
            <a:gd name="connsiteX36" fmla="*/ 857865 w 1740310"/>
            <a:gd name="connsiteY36" fmla="*/ 108913 h 285135"/>
            <a:gd name="connsiteX37" fmla="*/ 737686 w 1740310"/>
            <a:gd name="connsiteY37" fmla="*/ 108913 h 285135"/>
            <a:gd name="connsiteX38" fmla="*/ 700549 w 1740310"/>
            <a:gd name="connsiteY38" fmla="*/ 1 h 285135"/>
            <a:gd name="connsiteX39" fmla="*/ 663412 w 1740310"/>
            <a:gd name="connsiteY39" fmla="*/ 108913 h 285135"/>
            <a:gd name="connsiteX40" fmla="*/ 543233 w 1740310"/>
            <a:gd name="connsiteY40" fmla="*/ 108913 h 285135"/>
            <a:gd name="connsiteX41" fmla="*/ 640461 w 1740310"/>
            <a:gd name="connsiteY41" fmla="*/ 176223 h 285135"/>
            <a:gd name="connsiteX42" fmla="*/ 603323 w 1740310"/>
            <a:gd name="connsiteY42" fmla="*/ 285135 h 285135"/>
            <a:gd name="connsiteX43" fmla="*/ 411859 w 1740310"/>
            <a:gd name="connsiteY43" fmla="*/ 285135 h 285135"/>
            <a:gd name="connsiteX44" fmla="*/ 374721 w 1740310"/>
            <a:gd name="connsiteY44" fmla="*/ 176224 h 285135"/>
            <a:gd name="connsiteX45" fmla="*/ 471949 w 1740310"/>
            <a:gd name="connsiteY45" fmla="*/ 108914 h 285135"/>
            <a:gd name="connsiteX46" fmla="*/ 351770 w 1740310"/>
            <a:gd name="connsiteY46" fmla="*/ 108914 h 285135"/>
            <a:gd name="connsiteX47" fmla="*/ 314633 w 1740310"/>
            <a:gd name="connsiteY47" fmla="*/ 2 h 285135"/>
            <a:gd name="connsiteX48" fmla="*/ 277496 w 1740310"/>
            <a:gd name="connsiteY48" fmla="*/ 108914 h 285135"/>
            <a:gd name="connsiteX49" fmla="*/ 157317 w 1740310"/>
            <a:gd name="connsiteY49" fmla="*/ 108914 h 285135"/>
            <a:gd name="connsiteX50" fmla="*/ 254545 w 1740310"/>
            <a:gd name="connsiteY50" fmla="*/ 176224 h 285135"/>
            <a:gd name="connsiteX51" fmla="*/ 217407 w 1740310"/>
            <a:gd name="connsiteY51" fmla="*/ 285135 h 285135"/>
            <a:gd name="connsiteX52" fmla="*/ 47523 w 1740310"/>
            <a:gd name="connsiteY52" fmla="*/ 285135 h 285135"/>
            <a:gd name="connsiteX53" fmla="*/ 0 w 1740310"/>
            <a:gd name="connsiteY53" fmla="*/ 237612 h 285135"/>
            <a:gd name="connsiteX54" fmla="*/ 0 w 1740310"/>
            <a:gd name="connsiteY54" fmla="*/ 47523 h 285135"/>
            <a:gd name="connsiteX55" fmla="*/ 47523 w 1740310"/>
            <a:gd name="connsiteY55" fmla="*/ 0 h 2851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Lst>
          <a:rect l="l" t="t" r="r" b="b"/>
          <a:pathLst>
            <a:path w="1740310" h="285135">
              <a:moveTo>
                <a:pt x="1086465" y="222739"/>
              </a:moveTo>
              <a:lnTo>
                <a:pt x="1176590" y="285135"/>
              </a:lnTo>
              <a:lnTo>
                <a:pt x="996340" y="285135"/>
              </a:lnTo>
              <a:close/>
              <a:moveTo>
                <a:pt x="314633" y="217824"/>
              </a:moveTo>
              <a:lnTo>
                <a:pt x="411858" y="285135"/>
              </a:lnTo>
              <a:lnTo>
                <a:pt x="217409" y="285135"/>
              </a:lnTo>
              <a:close/>
              <a:moveTo>
                <a:pt x="700549" y="217823"/>
              </a:moveTo>
              <a:lnTo>
                <a:pt x="797775" y="285135"/>
              </a:lnTo>
              <a:lnTo>
                <a:pt x="603323" y="285135"/>
              </a:lnTo>
              <a:close/>
              <a:moveTo>
                <a:pt x="47523" y="0"/>
              </a:moveTo>
              <a:lnTo>
                <a:pt x="1472381" y="0"/>
              </a:lnTo>
              <a:lnTo>
                <a:pt x="1435244" y="108912"/>
              </a:lnTo>
              <a:lnTo>
                <a:pt x="1315065" y="108912"/>
              </a:lnTo>
              <a:lnTo>
                <a:pt x="1412293" y="176222"/>
              </a:lnTo>
              <a:lnTo>
                <a:pt x="1375155" y="285134"/>
              </a:lnTo>
              <a:lnTo>
                <a:pt x="1472381" y="217822"/>
              </a:lnTo>
              <a:lnTo>
                <a:pt x="1569607" y="285134"/>
              </a:lnTo>
              <a:lnTo>
                <a:pt x="1532469" y="176222"/>
              </a:lnTo>
              <a:lnTo>
                <a:pt x="1629697" y="108912"/>
              </a:lnTo>
              <a:lnTo>
                <a:pt x="1509518" y="108912"/>
              </a:lnTo>
              <a:lnTo>
                <a:pt x="1472381" y="0"/>
              </a:lnTo>
              <a:lnTo>
                <a:pt x="1692787" y="0"/>
              </a:lnTo>
              <a:cubicBezTo>
                <a:pt x="1719033" y="0"/>
                <a:pt x="1740310" y="21277"/>
                <a:pt x="1740310" y="47523"/>
              </a:cubicBezTo>
              <a:lnTo>
                <a:pt x="1740310" y="237612"/>
              </a:lnTo>
              <a:cubicBezTo>
                <a:pt x="1740310" y="263858"/>
                <a:pt x="1719033" y="285135"/>
                <a:pt x="1692787" y="285135"/>
              </a:cubicBezTo>
              <a:lnTo>
                <a:pt x="1182015" y="285135"/>
              </a:lnTo>
              <a:lnTo>
                <a:pt x="1146553" y="181139"/>
              </a:lnTo>
              <a:lnTo>
                <a:pt x="1243781" y="113829"/>
              </a:lnTo>
              <a:lnTo>
                <a:pt x="1123602" y="113829"/>
              </a:lnTo>
              <a:lnTo>
                <a:pt x="1086465" y="4917"/>
              </a:lnTo>
              <a:lnTo>
                <a:pt x="1049328" y="113829"/>
              </a:lnTo>
              <a:lnTo>
                <a:pt x="929149" y="113829"/>
              </a:lnTo>
              <a:lnTo>
                <a:pt x="1026377" y="181139"/>
              </a:lnTo>
              <a:lnTo>
                <a:pt x="990915" y="285135"/>
              </a:lnTo>
              <a:lnTo>
                <a:pt x="797775" y="285135"/>
              </a:lnTo>
              <a:lnTo>
                <a:pt x="760637" y="176223"/>
              </a:lnTo>
              <a:lnTo>
                <a:pt x="857865" y="108913"/>
              </a:lnTo>
              <a:lnTo>
                <a:pt x="737686" y="108913"/>
              </a:lnTo>
              <a:lnTo>
                <a:pt x="700549" y="1"/>
              </a:lnTo>
              <a:lnTo>
                <a:pt x="663412" y="108913"/>
              </a:lnTo>
              <a:lnTo>
                <a:pt x="543233" y="108913"/>
              </a:lnTo>
              <a:lnTo>
                <a:pt x="640461" y="176223"/>
              </a:lnTo>
              <a:lnTo>
                <a:pt x="603323" y="285135"/>
              </a:lnTo>
              <a:lnTo>
                <a:pt x="411859" y="285135"/>
              </a:lnTo>
              <a:lnTo>
                <a:pt x="374721" y="176224"/>
              </a:lnTo>
              <a:lnTo>
                <a:pt x="471949" y="108914"/>
              </a:lnTo>
              <a:lnTo>
                <a:pt x="351770" y="108914"/>
              </a:lnTo>
              <a:lnTo>
                <a:pt x="314633" y="2"/>
              </a:lnTo>
              <a:lnTo>
                <a:pt x="277496" y="108914"/>
              </a:lnTo>
              <a:lnTo>
                <a:pt x="157317" y="108914"/>
              </a:lnTo>
              <a:lnTo>
                <a:pt x="254545" y="176224"/>
              </a:lnTo>
              <a:lnTo>
                <a:pt x="217407" y="285135"/>
              </a:lnTo>
              <a:lnTo>
                <a:pt x="47523" y="285135"/>
              </a:lnTo>
              <a:cubicBezTo>
                <a:pt x="21277" y="285135"/>
                <a:pt x="0" y="263858"/>
                <a:pt x="0" y="237612"/>
              </a:cubicBezTo>
              <a:lnTo>
                <a:pt x="0" y="47523"/>
              </a:lnTo>
              <a:cubicBezTo>
                <a:pt x="0" y="21277"/>
                <a:pt x="21277" y="0"/>
                <a:pt x="47523" y="0"/>
              </a:cubicBezTo>
              <a:close/>
            </a:path>
          </a:pathLst>
        </a:custGeom>
        <a:solidFill>
          <a:sysClr val="window" lastClr="FFFFFF"/>
        </a:solidFill>
        <a:ln w="12700" cmpd="dbl">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13855</xdr:colOff>
      <xdr:row>19</xdr:row>
      <xdr:rowOff>31635</xdr:rowOff>
    </xdr:from>
    <xdr:to>
      <xdr:col>10</xdr:col>
      <xdr:colOff>124691</xdr:colOff>
      <xdr:row>30</xdr:row>
      <xdr:rowOff>17780</xdr:rowOff>
    </xdr:to>
    <xdr:graphicFrame macro="">
      <xdr:nvGraphicFramePr>
        <xdr:cNvPr id="112" name="Chart 111">
          <a:extLst>
            <a:ext uri="{FF2B5EF4-FFF2-40B4-BE49-F238E27FC236}">
              <a16:creationId xmlns:a16="http://schemas.microsoft.com/office/drawing/2014/main" xmlns="" id="{B1FA217A-EBBC-4DB3-9458-BB093FFC7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401783</xdr:colOff>
      <xdr:row>18</xdr:row>
      <xdr:rowOff>177107</xdr:rowOff>
    </xdr:from>
    <xdr:to>
      <xdr:col>14</xdr:col>
      <xdr:colOff>83127</xdr:colOff>
      <xdr:row>30</xdr:row>
      <xdr:rowOff>52417</xdr:rowOff>
    </xdr:to>
    <xdr:graphicFrame macro="">
      <xdr:nvGraphicFramePr>
        <xdr:cNvPr id="113" name="Chart 112">
          <a:extLst>
            <a:ext uri="{FF2B5EF4-FFF2-40B4-BE49-F238E27FC236}">
              <a16:creationId xmlns:a16="http://schemas.microsoft.com/office/drawing/2014/main" xmlns="" id="{6F84D1AE-E3B4-4C29-B0DE-B6AF77118D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8</xdr:col>
      <xdr:colOff>83128</xdr:colOff>
      <xdr:row>25</xdr:row>
      <xdr:rowOff>41564</xdr:rowOff>
    </xdr:from>
    <xdr:to>
      <xdr:col>9</xdr:col>
      <xdr:colOff>387928</xdr:colOff>
      <xdr:row>30</xdr:row>
      <xdr:rowOff>55418</xdr:rowOff>
    </xdr:to>
    <xdr:pic>
      <xdr:nvPicPr>
        <xdr:cNvPr id="115" name="Graphic 114" descr="Female Profile with solid fill">
          <a:extLst>
            <a:ext uri="{FF2B5EF4-FFF2-40B4-BE49-F238E27FC236}">
              <a16:creationId xmlns:a16="http://schemas.microsoft.com/office/drawing/2014/main" xmlns="" id="{F3099775-449C-F347-9C42-5CE12F8976D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4959928" y="4544291"/>
          <a:ext cx="914400" cy="914400"/>
        </a:xfrm>
        <a:prstGeom prst="rect">
          <a:avLst/>
        </a:prstGeom>
      </xdr:spPr>
    </xdr:pic>
    <xdr:clientData/>
  </xdr:twoCellAnchor>
  <xdr:twoCellAnchor editAs="oneCell">
    <xdr:from>
      <xdr:col>9</xdr:col>
      <xdr:colOff>316255</xdr:colOff>
      <xdr:row>25</xdr:row>
      <xdr:rowOff>25309</xdr:rowOff>
    </xdr:from>
    <xdr:to>
      <xdr:col>11</xdr:col>
      <xdr:colOff>11455</xdr:colOff>
      <xdr:row>30</xdr:row>
      <xdr:rowOff>39163</xdr:rowOff>
    </xdr:to>
    <xdr:pic>
      <xdr:nvPicPr>
        <xdr:cNvPr id="117" name="Graphic 116" descr="Male profile with solid fill">
          <a:extLst>
            <a:ext uri="{FF2B5EF4-FFF2-40B4-BE49-F238E27FC236}">
              <a16:creationId xmlns:a16="http://schemas.microsoft.com/office/drawing/2014/main" xmlns="" id="{43FFE92E-2717-3E97-FEBF-6F8874CF86BE}"/>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xmlns="" r:embed="rId15"/>
            </a:ext>
          </a:extLst>
        </a:blip>
        <a:stretch>
          <a:fillRect/>
        </a:stretch>
      </xdr:blipFill>
      <xdr:spPr>
        <a:xfrm>
          <a:off x="5802655" y="4528036"/>
          <a:ext cx="914400" cy="914400"/>
        </a:xfrm>
        <a:prstGeom prst="rect">
          <a:avLst/>
        </a:prstGeom>
      </xdr:spPr>
    </xdr:pic>
    <xdr:clientData/>
  </xdr:twoCellAnchor>
  <xdr:twoCellAnchor>
    <xdr:from>
      <xdr:col>6</xdr:col>
      <xdr:colOff>346364</xdr:colOff>
      <xdr:row>23</xdr:row>
      <xdr:rowOff>13855</xdr:rowOff>
    </xdr:from>
    <xdr:to>
      <xdr:col>8</xdr:col>
      <xdr:colOff>13855</xdr:colOff>
      <xdr:row>26</xdr:row>
      <xdr:rowOff>110837</xdr:rowOff>
    </xdr:to>
    <xdr:sp macro="" textlink="Gender!$B$10">
      <xdr:nvSpPr>
        <xdr:cNvPr id="119" name="TextBox 118">
          <a:extLst>
            <a:ext uri="{FF2B5EF4-FFF2-40B4-BE49-F238E27FC236}">
              <a16:creationId xmlns:a16="http://schemas.microsoft.com/office/drawing/2014/main" xmlns="" id="{18068605-481A-DD6C-82D7-06F7DA2DE290}"/>
            </a:ext>
          </a:extLst>
        </xdr:cNvPr>
        <xdr:cNvSpPr txBox="1"/>
      </xdr:nvSpPr>
      <xdr:spPr>
        <a:xfrm>
          <a:off x="4003964" y="4156364"/>
          <a:ext cx="886691" cy="637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95404B-968C-41D5-A15A-F8B031BE6DF8}" type="TxLink">
            <a:rPr lang="en-US" sz="2400" b="1" i="0" u="none" strike="noStrike" kern="1200">
              <a:solidFill>
                <a:srgbClr val="000000"/>
              </a:solidFill>
              <a:latin typeface="Arial Black" panose="020B0A04020102020204" pitchFamily="34" charset="0"/>
              <a:ea typeface="Calibri"/>
              <a:cs typeface="Calibri"/>
            </a:rPr>
            <a:pPr/>
            <a:t>29</a:t>
          </a:fld>
          <a:endParaRPr lang="en-IN" sz="2400" b="1" kern="1200">
            <a:latin typeface="Arial Black" panose="020B0A04020102020204" pitchFamily="34" charset="0"/>
          </a:endParaRPr>
        </a:p>
      </xdr:txBody>
    </xdr:sp>
    <xdr:clientData/>
  </xdr:twoCellAnchor>
  <xdr:twoCellAnchor>
    <xdr:from>
      <xdr:col>11</xdr:col>
      <xdr:colOff>55418</xdr:colOff>
      <xdr:row>23</xdr:row>
      <xdr:rowOff>13855</xdr:rowOff>
    </xdr:from>
    <xdr:to>
      <xdr:col>12</xdr:col>
      <xdr:colOff>332509</xdr:colOff>
      <xdr:row>26</xdr:row>
      <xdr:rowOff>110837</xdr:rowOff>
    </xdr:to>
    <xdr:sp macro="" textlink="Gender!$B$11">
      <xdr:nvSpPr>
        <xdr:cNvPr id="120" name="TextBox 119">
          <a:extLst>
            <a:ext uri="{FF2B5EF4-FFF2-40B4-BE49-F238E27FC236}">
              <a16:creationId xmlns:a16="http://schemas.microsoft.com/office/drawing/2014/main" xmlns="" id="{7FE53F56-2D34-4D4C-BA83-3D0F4A1A694A}"/>
            </a:ext>
          </a:extLst>
        </xdr:cNvPr>
        <xdr:cNvSpPr txBox="1"/>
      </xdr:nvSpPr>
      <xdr:spPr>
        <a:xfrm>
          <a:off x="6761018" y="4156364"/>
          <a:ext cx="886691" cy="637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1985FE-049D-4137-B552-337006556481}" type="TxLink">
            <a:rPr lang="en-US" sz="2400" b="0" i="0" u="none" strike="noStrike" kern="1200">
              <a:solidFill>
                <a:srgbClr val="000000"/>
              </a:solidFill>
              <a:latin typeface="Arial Black" panose="020B0A04020102020204" pitchFamily="34" charset="0"/>
              <a:ea typeface="Calibri"/>
              <a:cs typeface="Calibri"/>
            </a:rPr>
            <a:pPr/>
            <a:t>53</a:t>
          </a:fld>
          <a:endParaRPr lang="en-IN" sz="4800" b="1" kern="1200">
            <a:latin typeface="Arial Black" panose="020B0A04020102020204" pitchFamily="34" charset="0"/>
          </a:endParaRPr>
        </a:p>
      </xdr:txBody>
    </xdr:sp>
    <xdr:clientData/>
  </xdr:twoCellAnchor>
  <xdr:twoCellAnchor>
    <xdr:from>
      <xdr:col>14</xdr:col>
      <xdr:colOff>10885</xdr:colOff>
      <xdr:row>15</xdr:row>
      <xdr:rowOff>130628</xdr:rowOff>
    </xdr:from>
    <xdr:to>
      <xdr:col>23</xdr:col>
      <xdr:colOff>413656</xdr:colOff>
      <xdr:row>29</xdr:row>
      <xdr:rowOff>97971</xdr:rowOff>
    </xdr:to>
    <xdr:graphicFrame macro="">
      <xdr:nvGraphicFramePr>
        <xdr:cNvPr id="126" name="Chart 125">
          <a:extLst>
            <a:ext uri="{FF2B5EF4-FFF2-40B4-BE49-F238E27FC236}">
              <a16:creationId xmlns:a16="http://schemas.microsoft.com/office/drawing/2014/main" xmlns="" id="{1A79A347-4AAC-4D26-A9F0-864356CBB0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304800</xdr:colOff>
      <xdr:row>13</xdr:row>
      <xdr:rowOff>119743</xdr:rowOff>
    </xdr:from>
    <xdr:to>
      <xdr:col>21</xdr:col>
      <xdr:colOff>348343</xdr:colOff>
      <xdr:row>15</xdr:row>
      <xdr:rowOff>108858</xdr:rowOff>
    </xdr:to>
    <xdr:sp macro="" textlink="">
      <xdr:nvSpPr>
        <xdr:cNvPr id="127" name="TextBox 126">
          <a:extLst>
            <a:ext uri="{FF2B5EF4-FFF2-40B4-BE49-F238E27FC236}">
              <a16:creationId xmlns:a16="http://schemas.microsoft.com/office/drawing/2014/main" xmlns="" id="{95208AB6-1250-43E4-9F5C-824797CC6021}"/>
            </a:ext>
          </a:extLst>
        </xdr:cNvPr>
        <xdr:cNvSpPr txBox="1"/>
      </xdr:nvSpPr>
      <xdr:spPr>
        <a:xfrm>
          <a:off x="8839200" y="2525486"/>
          <a:ext cx="4310743"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chemeClr val="accent1">
                  <a:lumMod val="75000"/>
                </a:schemeClr>
              </a:solidFill>
              <a:latin typeface="Arial Black" panose="020B0A04020102020204" pitchFamily="34" charset="0"/>
            </a:rPr>
            <a:t>EDUCATION WISE ATTRITION</a:t>
          </a:r>
        </a:p>
        <a:p>
          <a:endParaRPr lang="en-IN" sz="1400" b="1" kern="1200">
            <a:solidFill>
              <a:schemeClr val="accent1">
                <a:lumMod val="75000"/>
              </a:schemeClr>
            </a:solidFill>
            <a:latin typeface="Arial Black" panose="020B0A04020102020204" pitchFamily="34" charset="0"/>
          </a:endParaRPr>
        </a:p>
      </xdr:txBody>
    </xdr:sp>
    <xdr:clientData/>
  </xdr:twoCellAnchor>
  <xdr:twoCellAnchor>
    <xdr:from>
      <xdr:col>24</xdr:col>
      <xdr:colOff>185057</xdr:colOff>
      <xdr:row>15</xdr:row>
      <xdr:rowOff>130629</xdr:rowOff>
    </xdr:from>
    <xdr:to>
      <xdr:col>33</xdr:col>
      <xdr:colOff>65314</xdr:colOff>
      <xdr:row>29</xdr:row>
      <xdr:rowOff>130629</xdr:rowOff>
    </xdr:to>
    <mc:AlternateContent xmlns:mc="http://schemas.openxmlformats.org/markup-compatibility/2006">
      <mc:Choice xmlns:cx1="http://schemas.microsoft.com/office/drawing/2015/9/8/chartex" xmlns="" Requires="cx1">
        <xdr:graphicFrame macro="">
          <xdr:nvGraphicFramePr>
            <xdr:cNvPr id="31" name="Chart 30">
              <a:extLst>
                <a:ext uri="{FF2B5EF4-FFF2-40B4-BE49-F238E27FC236}">
                  <a16:creationId xmlns:a16="http://schemas.microsoft.com/office/drawing/2014/main" id="{9D54F026-C32B-449C-B781-592DAD9FC2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31" name="Rectangle 30"/>
            <xdr:cNvSpPr>
              <a:spLocks noTextEdit="1"/>
            </xdr:cNvSpPr>
          </xdr:nvSpPr>
          <xdr:spPr>
            <a:xfrm>
              <a:off x="14815457" y="2873829"/>
              <a:ext cx="5366657" cy="25603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337457</xdr:colOff>
      <xdr:row>13</xdr:row>
      <xdr:rowOff>130628</xdr:rowOff>
    </xdr:from>
    <xdr:to>
      <xdr:col>31</xdr:col>
      <xdr:colOff>381000</xdr:colOff>
      <xdr:row>15</xdr:row>
      <xdr:rowOff>119743</xdr:rowOff>
    </xdr:to>
    <xdr:sp macro="" textlink="">
      <xdr:nvSpPr>
        <xdr:cNvPr id="33" name="TextBox 32">
          <a:extLst>
            <a:ext uri="{FF2B5EF4-FFF2-40B4-BE49-F238E27FC236}">
              <a16:creationId xmlns:a16="http://schemas.microsoft.com/office/drawing/2014/main" xmlns="" id="{AA2214BC-18E9-48E5-AE4A-845A3A6FDE98}"/>
            </a:ext>
          </a:extLst>
        </xdr:cNvPr>
        <xdr:cNvSpPr txBox="1"/>
      </xdr:nvSpPr>
      <xdr:spPr>
        <a:xfrm>
          <a:off x="14967857" y="2536371"/>
          <a:ext cx="4310743"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chemeClr val="accent1">
                  <a:lumMod val="75000"/>
                </a:schemeClr>
              </a:solidFill>
              <a:latin typeface="Arial Black" panose="020B0A04020102020204" pitchFamily="34" charset="0"/>
            </a:rPr>
            <a:t>ATTRITION BY JOB ROLE</a:t>
          </a:r>
        </a:p>
        <a:p>
          <a:endParaRPr lang="en-IN" sz="1400" b="1" kern="1200">
            <a:solidFill>
              <a:schemeClr val="accent1">
                <a:lumMod val="75000"/>
              </a:schemeClr>
            </a:solidFill>
            <a:latin typeface="Arial Black" panose="020B0A04020102020204" pitchFamily="34" charset="0"/>
          </a:endParaRPr>
        </a:p>
        <a:p>
          <a:endParaRPr lang="en-IN" sz="1400" b="1" kern="1200">
            <a:solidFill>
              <a:schemeClr val="accent1">
                <a:lumMod val="75000"/>
              </a:schemeClr>
            </a:solidFill>
            <a:latin typeface="Arial Black" panose="020B0A04020102020204" pitchFamily="34" charset="0"/>
          </a:endParaRPr>
        </a:p>
      </xdr:txBody>
    </xdr:sp>
    <xdr:clientData/>
  </xdr:twoCellAnchor>
  <xdr:twoCellAnchor>
    <xdr:from>
      <xdr:col>5</xdr:col>
      <xdr:colOff>435428</xdr:colOff>
      <xdr:row>32</xdr:row>
      <xdr:rowOff>108858</xdr:rowOff>
    </xdr:from>
    <xdr:to>
      <xdr:col>13</xdr:col>
      <xdr:colOff>217714</xdr:colOff>
      <xdr:row>46</xdr:row>
      <xdr:rowOff>54428</xdr:rowOff>
    </xdr:to>
    <xdr:graphicFrame macro="">
      <xdr:nvGraphicFramePr>
        <xdr:cNvPr id="34" name="Chart 33">
          <a:extLst>
            <a:ext uri="{FF2B5EF4-FFF2-40B4-BE49-F238E27FC236}">
              <a16:creationId xmlns:a16="http://schemas.microsoft.com/office/drawing/2014/main" xmlns="" id="{12B103B2-E2D3-4955-B3CF-702555F2F4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446315</xdr:colOff>
      <xdr:row>30</xdr:row>
      <xdr:rowOff>130628</xdr:rowOff>
    </xdr:from>
    <xdr:to>
      <xdr:col>12</xdr:col>
      <xdr:colOff>489858</xdr:colOff>
      <xdr:row>32</xdr:row>
      <xdr:rowOff>119742</xdr:rowOff>
    </xdr:to>
    <xdr:sp macro="" textlink="">
      <xdr:nvSpPr>
        <xdr:cNvPr id="36" name="TextBox 35">
          <a:extLst>
            <a:ext uri="{FF2B5EF4-FFF2-40B4-BE49-F238E27FC236}">
              <a16:creationId xmlns:a16="http://schemas.microsoft.com/office/drawing/2014/main" xmlns="" id="{F1DC5370-77D9-49D7-9D9C-BD76F76348EC}"/>
            </a:ext>
          </a:extLst>
        </xdr:cNvPr>
        <xdr:cNvSpPr txBox="1"/>
      </xdr:nvSpPr>
      <xdr:spPr>
        <a:xfrm>
          <a:off x="3494315" y="5682342"/>
          <a:ext cx="4310743"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chemeClr val="accent1">
                  <a:lumMod val="75000"/>
                </a:schemeClr>
              </a:solidFill>
              <a:latin typeface="Arial Black" panose="020B0A04020102020204" pitchFamily="34" charset="0"/>
            </a:rPr>
            <a:t>DEPT WISE ATTRITION</a:t>
          </a:r>
        </a:p>
        <a:p>
          <a:endParaRPr lang="en-IN" sz="1400" b="1" kern="1200">
            <a:solidFill>
              <a:schemeClr val="accent1">
                <a:lumMod val="75000"/>
              </a:schemeClr>
            </a:solidFill>
            <a:latin typeface="Arial Black" panose="020B0A04020102020204" pitchFamily="34" charset="0"/>
          </a:endParaRPr>
        </a:p>
      </xdr:txBody>
    </xdr:sp>
    <xdr:clientData/>
  </xdr:twoCellAnchor>
  <xdr:twoCellAnchor>
    <xdr:from>
      <xdr:col>13</xdr:col>
      <xdr:colOff>511629</xdr:colOff>
      <xdr:row>32</xdr:row>
      <xdr:rowOff>152399</xdr:rowOff>
    </xdr:from>
    <xdr:to>
      <xdr:col>21</xdr:col>
      <xdr:colOff>108857</xdr:colOff>
      <xdr:row>46</xdr:row>
      <xdr:rowOff>21771</xdr:rowOff>
    </xdr:to>
    <xdr:graphicFrame macro="">
      <xdr:nvGraphicFramePr>
        <xdr:cNvPr id="37" name="Chart 36">
          <a:extLst>
            <a:ext uri="{FF2B5EF4-FFF2-40B4-BE49-F238E27FC236}">
              <a16:creationId xmlns:a16="http://schemas.microsoft.com/office/drawing/2014/main" xmlns="" id="{52AB98EB-A081-4651-BAC1-950C44C3F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130629</xdr:colOff>
      <xdr:row>30</xdr:row>
      <xdr:rowOff>108858</xdr:rowOff>
    </xdr:from>
    <xdr:to>
      <xdr:col>21</xdr:col>
      <xdr:colOff>174172</xdr:colOff>
      <xdr:row>32</xdr:row>
      <xdr:rowOff>97972</xdr:rowOff>
    </xdr:to>
    <xdr:sp macro="" textlink="">
      <xdr:nvSpPr>
        <xdr:cNvPr id="38" name="TextBox 37">
          <a:extLst>
            <a:ext uri="{FF2B5EF4-FFF2-40B4-BE49-F238E27FC236}">
              <a16:creationId xmlns:a16="http://schemas.microsoft.com/office/drawing/2014/main" xmlns="" id="{0DD71F85-BE24-4498-9ED6-619709A90F6E}"/>
            </a:ext>
          </a:extLst>
        </xdr:cNvPr>
        <xdr:cNvSpPr txBox="1"/>
      </xdr:nvSpPr>
      <xdr:spPr>
        <a:xfrm>
          <a:off x="8665029" y="5660572"/>
          <a:ext cx="4310743"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chemeClr val="accent1">
                  <a:lumMod val="75000"/>
                </a:schemeClr>
              </a:solidFill>
              <a:latin typeface="Arial Black" panose="020B0A04020102020204" pitchFamily="34" charset="0"/>
            </a:rPr>
            <a:t>ATTRITION BY AGE GROUP</a:t>
          </a:r>
        </a:p>
        <a:p>
          <a:endParaRPr lang="en-IN" sz="1400" b="1" kern="1200">
            <a:solidFill>
              <a:schemeClr val="accent1">
                <a:lumMod val="75000"/>
              </a:schemeClr>
            </a:solidFill>
            <a:latin typeface="Arial Black" panose="020B0A04020102020204" pitchFamily="34" charset="0"/>
          </a:endParaRPr>
        </a:p>
        <a:p>
          <a:endParaRPr lang="en-IN" sz="1400" b="1" kern="1200">
            <a:solidFill>
              <a:schemeClr val="accent1">
                <a:lumMod val="75000"/>
              </a:schemeClr>
            </a:solidFill>
            <a:latin typeface="Arial Black" panose="020B0A04020102020204" pitchFamily="34" charset="0"/>
          </a:endParaRPr>
        </a:p>
      </xdr:txBody>
    </xdr:sp>
    <xdr:clientData/>
  </xdr:twoCellAnchor>
  <xdr:twoCellAnchor>
    <xdr:from>
      <xdr:col>21</xdr:col>
      <xdr:colOff>348343</xdr:colOff>
      <xdr:row>32</xdr:row>
      <xdr:rowOff>163285</xdr:rowOff>
    </xdr:from>
    <xdr:to>
      <xdr:col>27</xdr:col>
      <xdr:colOff>195942</xdr:colOff>
      <xdr:row>46</xdr:row>
      <xdr:rowOff>97971</xdr:rowOff>
    </xdr:to>
    <mc:AlternateContent xmlns:mc="http://schemas.openxmlformats.org/markup-compatibility/2006">
      <mc:Choice xmlns:cx2="http://schemas.microsoft.com/office/drawing/2015/10/21/chartex" xmlns="" Requires="cx2">
        <xdr:graphicFrame macro="">
          <xdr:nvGraphicFramePr>
            <xdr:cNvPr id="39" name="Chart 38">
              <a:extLst>
                <a:ext uri="{FF2B5EF4-FFF2-40B4-BE49-F238E27FC236}">
                  <a16:creationId xmlns:a16="http://schemas.microsoft.com/office/drawing/2014/main" id="{FA5E475D-1B5F-4DD9-98F7-EF0A492EF2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32" name="Rectangle 31"/>
            <xdr:cNvSpPr>
              <a:spLocks noTextEdit="1"/>
            </xdr:cNvSpPr>
          </xdr:nvSpPr>
          <xdr:spPr>
            <a:xfrm>
              <a:off x="13149943" y="6015445"/>
              <a:ext cx="3505199" cy="249500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31</xdr:col>
      <xdr:colOff>119745</xdr:colOff>
      <xdr:row>35</xdr:row>
      <xdr:rowOff>42457</xdr:rowOff>
    </xdr:from>
    <xdr:to>
      <xdr:col>32</xdr:col>
      <xdr:colOff>555174</xdr:colOff>
      <xdr:row>45</xdr:row>
      <xdr:rowOff>10888</xdr:rowOff>
    </xdr:to>
    <mc:AlternateContent xmlns:mc="http://schemas.openxmlformats.org/markup-compatibility/2006" xmlns:a14="http://schemas.microsoft.com/office/drawing/2010/main">
      <mc:Choice Requires="a14">
        <xdr:graphicFrame macro="">
          <xdr:nvGraphicFramePr>
            <xdr:cNvPr id="40" name="Department 1">
              <a:extLst>
                <a:ext uri="{FF2B5EF4-FFF2-40B4-BE49-F238E27FC236}">
                  <a16:creationId xmlns:a16="http://schemas.microsoft.com/office/drawing/2014/main" xmlns="" id="{E6F4952E-BEF4-4B9F-B788-ACCF2712D98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8867364" y="6392457"/>
              <a:ext cx="1040191" cy="17827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472438</xdr:colOff>
      <xdr:row>35</xdr:row>
      <xdr:rowOff>54430</xdr:rowOff>
    </xdr:from>
    <xdr:to>
      <xdr:col>30</xdr:col>
      <xdr:colOff>522513</xdr:colOff>
      <xdr:row>46</xdr:row>
      <xdr:rowOff>1</xdr:rowOff>
    </xdr:to>
    <mc:AlternateContent xmlns:mc="http://schemas.openxmlformats.org/markup-compatibility/2006" xmlns:a14="http://schemas.microsoft.com/office/drawing/2010/main">
      <mc:Choice Requires="a14">
        <xdr:graphicFrame macro="">
          <xdr:nvGraphicFramePr>
            <xdr:cNvPr id="41" name="Education Field 3">
              <a:extLst>
                <a:ext uri="{FF2B5EF4-FFF2-40B4-BE49-F238E27FC236}">
                  <a16:creationId xmlns:a16="http://schemas.microsoft.com/office/drawing/2014/main" xmlns="" id="{9A15AD4A-9E30-46E6-8F67-02ECE860957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6801009" y="6404430"/>
              <a:ext cx="1864361" cy="19412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500743</xdr:colOff>
      <xdr:row>30</xdr:row>
      <xdr:rowOff>130629</xdr:rowOff>
    </xdr:from>
    <xdr:to>
      <xdr:col>28</xdr:col>
      <xdr:colOff>544286</xdr:colOff>
      <xdr:row>32</xdr:row>
      <xdr:rowOff>119743</xdr:rowOff>
    </xdr:to>
    <xdr:sp macro="" textlink="">
      <xdr:nvSpPr>
        <xdr:cNvPr id="42" name="TextBox 41">
          <a:extLst>
            <a:ext uri="{FF2B5EF4-FFF2-40B4-BE49-F238E27FC236}">
              <a16:creationId xmlns:a16="http://schemas.microsoft.com/office/drawing/2014/main" xmlns="" id="{A9B62D03-3B95-4C89-A9C3-F769762A056A}"/>
            </a:ext>
          </a:extLst>
        </xdr:cNvPr>
        <xdr:cNvSpPr txBox="1"/>
      </xdr:nvSpPr>
      <xdr:spPr>
        <a:xfrm>
          <a:off x="13302343" y="5682343"/>
          <a:ext cx="4310743"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chemeClr val="accent1">
                  <a:lumMod val="75000"/>
                </a:schemeClr>
              </a:solidFill>
              <a:latin typeface="Arial Black" panose="020B0A04020102020204" pitchFamily="34" charset="0"/>
            </a:rPr>
            <a:t>ATTRITION BY MARITAL</a:t>
          </a:r>
          <a:r>
            <a:rPr lang="en-IN" sz="1400" b="1" kern="1200" baseline="0">
              <a:solidFill>
                <a:schemeClr val="accent1">
                  <a:lumMod val="75000"/>
                </a:schemeClr>
              </a:solidFill>
              <a:latin typeface="Arial Black" panose="020B0A04020102020204" pitchFamily="34" charset="0"/>
            </a:rPr>
            <a:t> STATUS</a:t>
          </a:r>
        </a:p>
        <a:p>
          <a:endParaRPr lang="en-IN" sz="1400" b="1" kern="1200">
            <a:solidFill>
              <a:schemeClr val="accent1">
                <a:lumMod val="75000"/>
              </a:schemeClr>
            </a:solidFill>
            <a:latin typeface="Arial Black" panose="020B0A04020102020204" pitchFamily="34" charset="0"/>
          </a:endParaRPr>
        </a:p>
        <a:p>
          <a:endParaRPr lang="en-IN" sz="1400" b="1" kern="1200">
            <a:solidFill>
              <a:schemeClr val="accent1">
                <a:lumMod val="75000"/>
              </a:schemeClr>
            </a:solidFill>
            <a:latin typeface="Arial Black" panose="020B0A04020102020204" pitchFamily="34" charset="0"/>
          </a:endParaRPr>
        </a:p>
      </xdr:txBody>
    </xdr:sp>
    <xdr:clientData/>
  </xdr:twoCellAnchor>
  <xdr:twoCellAnchor>
    <xdr:from>
      <xdr:col>28</xdr:col>
      <xdr:colOff>54429</xdr:colOff>
      <xdr:row>32</xdr:row>
      <xdr:rowOff>163285</xdr:rowOff>
    </xdr:from>
    <xdr:to>
      <xdr:col>31</xdr:col>
      <xdr:colOff>32657</xdr:colOff>
      <xdr:row>34</xdr:row>
      <xdr:rowOff>32657</xdr:rowOff>
    </xdr:to>
    <xdr:sp macro="" textlink="">
      <xdr:nvSpPr>
        <xdr:cNvPr id="43" name="TextBox 42">
          <a:extLst>
            <a:ext uri="{FF2B5EF4-FFF2-40B4-BE49-F238E27FC236}">
              <a16:creationId xmlns:a16="http://schemas.microsoft.com/office/drawing/2014/main" xmlns="" id="{13C7E63A-D766-71B6-C8B9-DB03E11B48A5}"/>
            </a:ext>
          </a:extLst>
        </xdr:cNvPr>
        <xdr:cNvSpPr txBox="1"/>
      </xdr:nvSpPr>
      <xdr:spPr>
        <a:xfrm>
          <a:off x="17123229" y="6085114"/>
          <a:ext cx="1807028" cy="239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chemeClr val="tx1"/>
              </a:solidFill>
            </a:rPr>
            <a:t>Education</a:t>
          </a:r>
          <a:r>
            <a:rPr lang="en-IN" sz="1400" b="1" kern="1200" baseline="0">
              <a:solidFill>
                <a:schemeClr val="tx1"/>
              </a:solidFill>
            </a:rPr>
            <a:t> field</a:t>
          </a:r>
          <a:endParaRPr lang="en-IN" sz="1400" b="1" kern="1200">
            <a:solidFill>
              <a:schemeClr val="tx1"/>
            </a:solidFill>
          </a:endParaRPr>
        </a:p>
      </xdr:txBody>
    </xdr:sp>
    <xdr:clientData/>
  </xdr:twoCellAnchor>
  <xdr:twoCellAnchor>
    <xdr:from>
      <xdr:col>30</xdr:col>
      <xdr:colOff>604323</xdr:colOff>
      <xdr:row>32</xdr:row>
      <xdr:rowOff>149431</xdr:rowOff>
    </xdr:from>
    <xdr:to>
      <xdr:col>33</xdr:col>
      <xdr:colOff>582551</xdr:colOff>
      <xdr:row>34</xdr:row>
      <xdr:rowOff>18803</xdr:rowOff>
    </xdr:to>
    <xdr:sp macro="" textlink="">
      <xdr:nvSpPr>
        <xdr:cNvPr id="45" name="TextBox 44">
          <a:extLst>
            <a:ext uri="{FF2B5EF4-FFF2-40B4-BE49-F238E27FC236}">
              <a16:creationId xmlns:a16="http://schemas.microsoft.com/office/drawing/2014/main" xmlns="" id="{BA990B68-E670-426B-8CB0-B8142CCE0088}"/>
            </a:ext>
          </a:extLst>
        </xdr:cNvPr>
        <xdr:cNvSpPr txBox="1"/>
      </xdr:nvSpPr>
      <xdr:spPr>
        <a:xfrm>
          <a:off x="18892323" y="6071260"/>
          <a:ext cx="1807028" cy="239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chemeClr val="tx1"/>
              </a:solidFill>
            </a:rPr>
            <a:t>Department</a:t>
          </a:r>
        </a:p>
        <a:p>
          <a:endParaRPr lang="en-IN" sz="1400" b="1" kern="1200">
            <a:solidFill>
              <a:schemeClr val="tx1"/>
            </a:solidFill>
          </a:endParaRPr>
        </a:p>
      </xdr:txBody>
    </xdr:sp>
    <xdr:clientData/>
  </xdr:twoCellAnchor>
  <xdr:twoCellAnchor>
    <xdr:from>
      <xdr:col>5</xdr:col>
      <xdr:colOff>435429</xdr:colOff>
      <xdr:row>13</xdr:row>
      <xdr:rowOff>130629</xdr:rowOff>
    </xdr:from>
    <xdr:to>
      <xdr:col>12</xdr:col>
      <xdr:colOff>478972</xdr:colOff>
      <xdr:row>15</xdr:row>
      <xdr:rowOff>119744</xdr:rowOff>
    </xdr:to>
    <xdr:sp macro="" textlink="">
      <xdr:nvSpPr>
        <xdr:cNvPr id="48" name="TextBox 47">
          <a:extLst>
            <a:ext uri="{FF2B5EF4-FFF2-40B4-BE49-F238E27FC236}">
              <a16:creationId xmlns:a16="http://schemas.microsoft.com/office/drawing/2014/main" xmlns="" id="{DA0BDE0E-A2B7-4E3B-BB74-B443A5887BAF}"/>
            </a:ext>
          </a:extLst>
        </xdr:cNvPr>
        <xdr:cNvSpPr txBox="1"/>
      </xdr:nvSpPr>
      <xdr:spPr>
        <a:xfrm>
          <a:off x="3483429" y="2536372"/>
          <a:ext cx="4310743"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chemeClr val="accent1">
                  <a:lumMod val="75000"/>
                </a:schemeClr>
              </a:solidFill>
              <a:latin typeface="Arial Black" panose="020B0A04020102020204" pitchFamily="34" charset="0"/>
            </a:rPr>
            <a:t>TOTAL EMPLOYEES BY GENDER</a:t>
          </a:r>
        </a:p>
        <a:p>
          <a:endParaRPr lang="en-IN" sz="1400" b="1" kern="1200">
            <a:solidFill>
              <a:schemeClr val="accent1">
                <a:lumMod val="75000"/>
              </a:schemeClr>
            </a:solidFill>
            <a:latin typeface="Arial Black" panose="020B0A04020102020204" pitchFamily="34" charset="0"/>
          </a:endParaRPr>
        </a:p>
        <a:p>
          <a:endParaRPr lang="en-IN" sz="1400" b="1" kern="1200">
            <a:solidFill>
              <a:schemeClr val="accent1">
                <a:lumMod val="75000"/>
              </a:schemeClr>
            </a:solidFill>
            <a:latin typeface="Arial Black" panose="020B0A04020102020204" pitchFamily="34" charset="0"/>
          </a:endParaRPr>
        </a:p>
      </xdr:txBody>
    </xdr:sp>
    <xdr:clientData/>
  </xdr:twoCellAnchor>
  <xdr:twoCellAnchor editAs="oneCell">
    <xdr:from>
      <xdr:col>8</xdr:col>
      <xdr:colOff>1</xdr:colOff>
      <xdr:row>16</xdr:row>
      <xdr:rowOff>0</xdr:rowOff>
    </xdr:from>
    <xdr:to>
      <xdr:col>10</xdr:col>
      <xdr:colOff>555173</xdr:colOff>
      <xdr:row>19</xdr:row>
      <xdr:rowOff>94340</xdr:rowOff>
    </xdr:to>
    <mc:AlternateContent xmlns:mc="http://schemas.openxmlformats.org/markup-compatibility/2006" xmlns:a14="http://schemas.microsoft.com/office/drawing/2010/main">
      <mc:Choice Requires="a14">
        <xdr:graphicFrame macro="">
          <xdr:nvGraphicFramePr>
            <xdr:cNvPr id="49" name="Gender 3">
              <a:extLst>
                <a:ext uri="{FF2B5EF4-FFF2-40B4-BE49-F238E27FC236}">
                  <a16:creationId xmlns:a16="http://schemas.microsoft.com/office/drawing/2014/main" xmlns="" id="{F48EF9B9-ABD3-40B6-8344-46AEB1174F4C}"/>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4838096" y="2902857"/>
              <a:ext cx="1764696" cy="6386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0.15284</cdr:x>
      <cdr:y>0.25723</cdr:y>
    </cdr:from>
    <cdr:to>
      <cdr:x>0.46579</cdr:x>
      <cdr:y>0.64309</cdr:y>
    </cdr:to>
    <cdr:sp macro="" textlink="Rating!$B$6">
      <cdr:nvSpPr>
        <cdr:cNvPr id="2" name="TextBox 1">
          <a:extLst xmlns:a="http://schemas.openxmlformats.org/drawingml/2006/main">
            <a:ext uri="{FF2B5EF4-FFF2-40B4-BE49-F238E27FC236}">
              <a16:creationId xmlns:a16="http://schemas.microsoft.com/office/drawing/2014/main" xmlns="" id="{830D57A2-440D-821F-E60A-7199AFC83D92}"/>
            </a:ext>
          </a:extLst>
        </cdr:cNvPr>
        <cdr:cNvSpPr txBox="1"/>
      </cdr:nvSpPr>
      <cdr:spPr>
        <a:xfrm xmlns:a="http://schemas.openxmlformats.org/drawingml/2006/main">
          <a:off x="266700" y="304800"/>
          <a:ext cx="546100" cy="4572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732531E5-733D-4EEE-AF68-D9B7C6152138}" type="TxLink">
            <a:rPr lang="en-US" sz="1600" b="1" i="0" u="none" strike="noStrike" kern="1200">
              <a:solidFill>
                <a:srgbClr val="000000"/>
              </a:solidFill>
              <a:latin typeface="Calibri"/>
              <a:ea typeface="Calibri"/>
              <a:cs typeface="Calibri"/>
            </a:rPr>
            <a:pPr/>
            <a:t>1.9</a:t>
          </a:fld>
          <a:endParaRPr lang="en-IN" sz="2400" b="1" kern="1200"/>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kash Srivastava" refreshedDate="45604.582284837961" createdVersion="8" refreshedVersion="8"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72933038"/>
    </ext>
  </extLst>
</pivotCacheDefinition>
</file>

<file path=xl/pivotCache/pivotCacheDefinition2.xml><?xml version="1.0" encoding="utf-8"?>
<pivotCacheDefinition xmlns="http://schemas.openxmlformats.org/spreadsheetml/2006/main" xmlns:r="http://schemas.openxmlformats.org/officeDocument/2006/relationships" r:id="rId1" refreshedBy="Akash Srivastava" refreshedDate="45604.639866319441" createdVersion="8" refreshedVersion="8" minRefreshableVersion="3" recordCount="1471">
  <cacheSource type="worksheet">
    <worksheetSource ref="A1:AR1048576" sheet="HR_Analytics"/>
  </cacheSource>
  <cacheFields count="44">
    <cacheField name="Attrition" numFmtId="0">
      <sharedItems containsBlank="1" count="3">
        <s v="Yes"/>
        <s v="No"/>
        <m/>
      </sharedItems>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635650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s v="Sales"/>
    <x v="0"/>
    <s v="STAFF-1"/>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x v="0"/>
    <s v="STAFF-2"/>
    <n v="2"/>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s v="R&amp;D"/>
    <x v="1"/>
    <s v="STAFF-4"/>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x v="0"/>
    <s v="STAFF-5"/>
    <n v="5"/>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s v="R&amp;D"/>
    <x v="2"/>
    <s v="STAFF-7"/>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x v="0"/>
    <s v="STAFF-8"/>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x v="2"/>
    <s v="STAFF-10"/>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x v="0"/>
    <s v="STAFF-11"/>
    <n v="11"/>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s v="R&amp;D"/>
    <x v="0"/>
    <s v="STAFF-12"/>
    <n v="12"/>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s v="R&amp;D"/>
    <x v="2"/>
    <s v="STAFF-13"/>
    <n v="13"/>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s v="R&amp;D"/>
    <x v="2"/>
    <s v="STAFF-14"/>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x v="0"/>
    <s v="STAFF-15"/>
    <n v="15"/>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s v="R&amp;D"/>
    <x v="0"/>
    <s v="STAFF-16"/>
    <n v="16"/>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s v="R&amp;D"/>
    <x v="2"/>
    <s v="STAFF-18"/>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x v="0"/>
    <s v="STAFF-19"/>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x v="0"/>
    <s v="STAFF-20"/>
    <n v="20"/>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s v="R&amp;D"/>
    <x v="0"/>
    <s v="STAFF-21"/>
    <n v="21"/>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s v="R&amp;D"/>
    <x v="2"/>
    <s v="STAFF-22"/>
    <n v="22"/>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s v="Sales"/>
    <x v="0"/>
    <s v="STAFF-23"/>
    <n v="23"/>
    <x v="0"/>
    <s v="Manager"/>
    <s v="Married"/>
    <s v="No"/>
    <s v="Y"/>
    <n v="3"/>
    <n v="-2"/>
    <n v="0"/>
    <n v="53"/>
    <n v="0"/>
    <m/>
    <n v="0"/>
    <n v="1"/>
    <n v="1219"/>
    <n v="2"/>
    <s v="Master's Degree"/>
    <n v="1"/>
    <n v="1"/>
    <n v="78"/>
    <n v="2"/>
    <n v="4"/>
    <n v="2"/>
    <n v="15427"/>
    <n v="22021"/>
    <n v="2"/>
    <n v="16"/>
    <n v="3"/>
    <n v="3"/>
    <n v="80"/>
    <n v="0"/>
    <n v="31"/>
    <n v="3"/>
    <n v="25"/>
    <n v="8"/>
    <n v="3"/>
    <n v="7"/>
  </r>
  <r>
    <s v="No"/>
    <s v="Travel_Rarely"/>
    <s v="35 - 44"/>
    <s v="Current Employees"/>
    <s v="R&amp;D"/>
    <x v="0"/>
    <s v="STAFF-24"/>
    <n v="24"/>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s v="R&amp;D"/>
    <x v="1"/>
    <s v="STAFF-26"/>
    <n v="26"/>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s v="Sales"/>
    <x v="0"/>
    <s v="STAFF-27"/>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x v="0"/>
    <s v="STAFF-28"/>
    <n v="28"/>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s v="R&amp;D"/>
    <x v="0"/>
    <s v="STAFF-30"/>
    <n v="30"/>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s v="R&amp;D"/>
    <x v="2"/>
    <s v="STAFF-31"/>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x v="1"/>
    <s v="STAFF-32"/>
    <n v="32"/>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s v="R&amp;D"/>
    <x v="0"/>
    <s v="STAFF-33"/>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x v="3"/>
    <s v="STAFF-35"/>
    <n v="35"/>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s v="R&amp;D"/>
    <x v="2"/>
    <s v="STAFF-36"/>
    <n v="36"/>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s v="Sales"/>
    <x v="3"/>
    <s v="STAFF-38"/>
    <n v="38"/>
    <x v="0"/>
    <s v="Manager"/>
    <s v="Single"/>
    <s v="No"/>
    <s v="Y"/>
    <n v="2"/>
    <n v="-2"/>
    <n v="0"/>
    <n v="46"/>
    <n v="0"/>
    <m/>
    <n v="0"/>
    <n v="1"/>
    <n v="705"/>
    <n v="2"/>
    <s v="Master's Degree"/>
    <n v="1"/>
    <n v="2"/>
    <n v="83"/>
    <n v="3"/>
    <n v="5"/>
    <n v="4"/>
    <n v="18947"/>
    <n v="22822"/>
    <n v="3"/>
    <n v="12"/>
    <n v="3"/>
    <n v="4"/>
    <n v="80"/>
    <n v="0"/>
    <n v="22"/>
    <n v="2"/>
    <n v="2"/>
    <n v="2"/>
    <n v="2"/>
    <n v="1"/>
  </r>
  <r>
    <s v="No"/>
    <s v="Travel_Rarely"/>
    <s v="25 - 34"/>
    <s v="Current Employees"/>
    <s v="R&amp;D"/>
    <x v="2"/>
    <s v="STAFF-39"/>
    <n v="39"/>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s v="R&amp;D"/>
    <x v="1"/>
    <s v="STAFF-40"/>
    <n v="40"/>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s v="R&amp;D"/>
    <x v="2"/>
    <s v="STAFF-41"/>
    <n v="41"/>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s v="Sales"/>
    <x v="4"/>
    <s v="STAFF-42"/>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x v="2"/>
    <s v="STAFF-45"/>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x v="2"/>
    <s v="STAFF-46"/>
    <n v="46"/>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s v="Sales"/>
    <x v="3"/>
    <s v="STAFF-47"/>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x v="3"/>
    <s v="STAFF-49"/>
    <n v="49"/>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s v="R&amp;D"/>
    <x v="0"/>
    <s v="STAFF-51"/>
    <n v="51"/>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s v="Sales"/>
    <x v="0"/>
    <s v="STAFF-52"/>
    <n v="52"/>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s v="R&amp;D"/>
    <x v="1"/>
    <s v="STAFF-53"/>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x v="0"/>
    <s v="STAFF-54"/>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x v="0"/>
    <s v="STAFF-55"/>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x v="0"/>
    <s v="STAFF-56"/>
    <n v="56"/>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s v="R&amp;D"/>
    <x v="2"/>
    <s v="STAFF-57"/>
    <n v="57"/>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s v="R&amp;D"/>
    <x v="4"/>
    <s v="STAFF-58"/>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x v="3"/>
    <s v="STAFF-60"/>
    <n v="60"/>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s v="R&amp;D"/>
    <x v="0"/>
    <s v="STAFF-61"/>
    <n v="61"/>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s v="Sales"/>
    <x v="3"/>
    <s v="STAFF-62"/>
    <n v="62"/>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s v="R&amp;D"/>
    <x v="0"/>
    <s v="STAFF-63"/>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x v="0"/>
    <s v="STAFF-64"/>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x v="4"/>
    <s v="STAFF-65"/>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x v="3"/>
    <s v="STAFF-68"/>
    <n v="68"/>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s v="R&amp;D"/>
    <x v="2"/>
    <s v="STAFF-70"/>
    <n v="70"/>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s v="Sales"/>
    <x v="3"/>
    <s v="STAFF-72"/>
    <n v="72"/>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s v="R&amp;D"/>
    <x v="0"/>
    <s v="STAFF-73"/>
    <n v="73"/>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s v="Sales"/>
    <x v="0"/>
    <s v="STAFF-74"/>
    <n v="74"/>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R&amp;D"/>
    <x v="2"/>
    <s v="STAFF-75"/>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x v="0"/>
    <s v="STAFF-76"/>
    <n v="76"/>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s v="R&amp;D"/>
    <x v="0"/>
    <s v="STAFF-77"/>
    <n v="77"/>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s v="R&amp;D"/>
    <x v="2"/>
    <s v="STAFF-78"/>
    <n v="78"/>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s v="R&amp;D"/>
    <x v="0"/>
    <s v="STAFF-79"/>
    <n v="79"/>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s v="R&amp;D"/>
    <x v="2"/>
    <s v="STAFF-80"/>
    <n v="80"/>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s v="Sales"/>
    <x v="0"/>
    <s v="STAFF-81"/>
    <n v="81"/>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s v="R&amp;D"/>
    <x v="4"/>
    <s v="STAFF-83"/>
    <n v="83"/>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s v="R&amp;D"/>
    <x v="2"/>
    <s v="STAFF-84"/>
    <n v="84"/>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s v="R&amp;D"/>
    <x v="0"/>
    <s v="STAFF-85"/>
    <n v="85"/>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s v="R&amp;D"/>
    <x v="0"/>
    <s v="STAFF-86"/>
    <n v="86"/>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s v="R&amp;D"/>
    <x v="2"/>
    <s v="STAFF-88"/>
    <n v="8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s v="R&amp;D"/>
    <x v="2"/>
    <s v="STAFF-90"/>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x v="0"/>
    <s v="STAFF-91"/>
    <n v="91"/>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s v="R&amp;D"/>
    <x v="0"/>
    <s v="STAFF-94"/>
    <n v="94"/>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s v="R&amp;D"/>
    <x v="2"/>
    <s v="STAFF-95"/>
    <n v="95"/>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s v="R&amp;D"/>
    <x v="0"/>
    <s v="STAFF-96"/>
    <n v="96"/>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s v="R&amp;D"/>
    <x v="0"/>
    <s v="STAFF-97"/>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x v="0"/>
    <s v="STAFF-98"/>
    <n v="98"/>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s v="Sales"/>
    <x v="3"/>
    <s v="STAFF-100"/>
    <n v="100"/>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s v="R&amp;D"/>
    <x v="1"/>
    <s v="STAFF-101"/>
    <n v="101"/>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s v="R&amp;D"/>
    <x v="2"/>
    <s v="STAFF-102"/>
    <n v="102"/>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s v="HR"/>
    <x v="2"/>
    <s v="STAFF-103"/>
    <n v="103"/>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s v="R&amp;D"/>
    <x v="0"/>
    <s v="STAFF-104"/>
    <n v="104"/>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s v="R&amp;D"/>
    <x v="2"/>
    <s v="STAFF-105"/>
    <n v="105"/>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s v="Sales"/>
    <x v="0"/>
    <s v="STAFF-106"/>
    <n v="106"/>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s v="R&amp;D"/>
    <x v="2"/>
    <s v="STAFF-107"/>
    <n v="107"/>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s v="R&amp;D"/>
    <x v="2"/>
    <s v="STAFF-110"/>
    <n v="110"/>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s v="R&amp;D"/>
    <x v="0"/>
    <s v="STAFF-112"/>
    <n v="112"/>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s v="Sales"/>
    <x v="4"/>
    <s v="STAFF-113"/>
    <n v="113"/>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s v="R&amp;D"/>
    <x v="0"/>
    <s v="STAFF-116"/>
    <n v="116"/>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s v="R&amp;D"/>
    <x v="0"/>
    <s v="STAFF-117"/>
    <n v="117"/>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s v="Sales"/>
    <x v="2"/>
    <s v="STAFF-118"/>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x v="0"/>
    <s v="STAFF-119"/>
    <n v="119"/>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s v="Sales"/>
    <x v="3"/>
    <s v="STAFF-120"/>
    <n v="120"/>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s v="Sales"/>
    <x v="2"/>
    <s v="STAFF-121"/>
    <n v="121"/>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s v="R&amp;D"/>
    <x v="2"/>
    <s v="STAFF-124"/>
    <n v="124"/>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s v="Sales"/>
    <x v="2"/>
    <s v="STAFF-125"/>
    <n v="125"/>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s v="R&amp;D"/>
    <x v="4"/>
    <s v="STAFF-126"/>
    <n v="126"/>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s v="Sales"/>
    <x v="1"/>
    <s v="STAFF-128"/>
    <n v="128"/>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s v="Sales"/>
    <x v="2"/>
    <s v="STAFF-129"/>
    <n v="129"/>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s v="Sales"/>
    <x v="2"/>
    <s v="STAFF-131"/>
    <n v="131"/>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s v="R&amp;D"/>
    <x v="2"/>
    <s v="STAFF-132"/>
    <n v="132"/>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s v="HR"/>
    <x v="5"/>
    <s v="STAFF-133"/>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x v="0"/>
    <s v="STAFF-134"/>
    <n v="134"/>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s v="R&amp;D"/>
    <x v="0"/>
    <s v="STAFF-137"/>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x v="1"/>
    <s v="STAFF-138"/>
    <n v="138"/>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s v="R&amp;D"/>
    <x v="0"/>
    <s v="STAFF-139"/>
    <n v="139"/>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s v="HR"/>
    <x v="5"/>
    <s v="STAFF-140"/>
    <n v="140"/>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s v="R&amp;D"/>
    <x v="0"/>
    <s v="STAFF-141"/>
    <n v="141"/>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s v="Sales"/>
    <x v="3"/>
    <s v="STAFF-142"/>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x v="2"/>
    <s v="STAFF-143"/>
    <n v="143"/>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s v="R&amp;D"/>
    <x v="2"/>
    <s v="STAFF-144"/>
    <n v="144"/>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s v="R&amp;D"/>
    <x v="2"/>
    <s v="STAFF-145"/>
    <n v="145"/>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s v="R&amp;D"/>
    <x v="0"/>
    <s v="STAFF-147"/>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x v="5"/>
    <s v="STAFF-148"/>
    <n v="148"/>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s v="R&amp;D"/>
    <x v="0"/>
    <s v="STAFF-150"/>
    <n v="150"/>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s v="R&amp;D"/>
    <x v="0"/>
    <s v="STAFF-151"/>
    <n v="151"/>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s v="Sales"/>
    <x v="0"/>
    <s v="STAFF-152"/>
    <n v="152"/>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s v="R&amp;D"/>
    <x v="2"/>
    <s v="STAFF-153"/>
    <n v="153"/>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s v="Sales"/>
    <x v="4"/>
    <s v="STAFF-154"/>
    <n v="154"/>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s v="R&amp;D"/>
    <x v="0"/>
    <s v="STAFF-155"/>
    <n v="155"/>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s v="Sales"/>
    <x v="0"/>
    <s v="STAFF-158"/>
    <n v="158"/>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s v="R&amp;D"/>
    <x v="0"/>
    <s v="STAFF-159"/>
    <n v="159"/>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s v="Sales"/>
    <x v="3"/>
    <s v="STAFF-160"/>
    <n v="160"/>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s v="R&amp;D"/>
    <x v="0"/>
    <s v="STAFF-161"/>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x v="0"/>
    <s v="STAFF-162"/>
    <n v="162"/>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s v="Sales"/>
    <x v="0"/>
    <s v="STAFF-163"/>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x v="1"/>
    <s v="STAFF-164"/>
    <n v="164"/>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s v="R&amp;D"/>
    <x v="2"/>
    <s v="STAFF-165"/>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x v="3"/>
    <s v="STAFF-16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x v="4"/>
    <s v="STAFF-169"/>
    <n v="169"/>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s v="R&amp;D"/>
    <x v="2"/>
    <s v="STAFF-170"/>
    <n v="170"/>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s v="R&amp;D"/>
    <x v="2"/>
    <s v="STAFF-171"/>
    <n v="171"/>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s v="Sales"/>
    <x v="3"/>
    <s v="STAFF-174"/>
    <n v="174"/>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s v="Sales"/>
    <x v="0"/>
    <s v="STAFF-175"/>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x v="0"/>
    <s v="STAFF-176"/>
    <n v="176"/>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s v="HR"/>
    <x v="0"/>
    <s v="STAFF-177"/>
    <n v="177"/>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s v="R&amp;D"/>
    <x v="2"/>
    <s v="STAFF-178"/>
    <n v="178"/>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s v="R&amp;D"/>
    <x v="0"/>
    <s v="STAFF-179"/>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x v="0"/>
    <s v="STAFF-182"/>
    <n v="182"/>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s v="Sales"/>
    <x v="0"/>
    <s v="STAFF-183"/>
    <n v="183"/>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s v="HR"/>
    <x v="5"/>
    <s v="STAFF-184"/>
    <n v="184"/>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s v="R&amp;D"/>
    <x v="2"/>
    <s v="STAFF-19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x v="2"/>
    <s v="STAFF-192"/>
    <n v="192"/>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s v="R&amp;D"/>
    <x v="4"/>
    <s v="STAFF-193"/>
    <n v="193"/>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s v="R&amp;D"/>
    <x v="0"/>
    <s v="STAFF-194"/>
    <n v="194"/>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s v="Sales"/>
    <x v="2"/>
    <s v="STAFF-195"/>
    <n v="195"/>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s v="R&amp;D"/>
    <x v="4"/>
    <s v="STAFF-197"/>
    <n v="197"/>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s v="R&amp;D"/>
    <x v="2"/>
    <s v="STAFF-198"/>
    <n v="198"/>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s v="R&amp;D"/>
    <x v="0"/>
    <s v="STAFF-199"/>
    <n v="199"/>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s v="R&amp;D"/>
    <x v="0"/>
    <s v="STAFF-200"/>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x v="2"/>
    <s v="STAFF-201"/>
    <n v="201"/>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s v="R&amp;D"/>
    <x v="2"/>
    <s v="STAFF-202"/>
    <n v="202"/>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s v="Sales"/>
    <x v="3"/>
    <s v="STAFF-204"/>
    <n v="204"/>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s v="Sales"/>
    <x v="3"/>
    <s v="STAFF-205"/>
    <n v="205"/>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s v="R&amp;D"/>
    <x v="0"/>
    <s v="STAFF-206"/>
    <n v="206"/>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s v="Sales"/>
    <x v="3"/>
    <s v="STAFF-207"/>
    <n v="207"/>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s v="R&amp;D"/>
    <x v="4"/>
    <s v="STAFF-208"/>
    <n v="208"/>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s v="R&amp;D"/>
    <x v="2"/>
    <s v="STAFF-211"/>
    <n v="211"/>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s v="R&amp;D"/>
    <x v="2"/>
    <s v="STAFF-214"/>
    <n v="214"/>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s v="Sales"/>
    <x v="3"/>
    <s v="STAFF-215"/>
    <n v="215"/>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s v="Sales"/>
    <x v="3"/>
    <s v="STAFF-216"/>
    <n v="216"/>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s v="R&amp;D"/>
    <x v="2"/>
    <s v="STAFF-217"/>
    <n v="217"/>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s v="R&amp;D"/>
    <x v="2"/>
    <s v="STAFF-218"/>
    <n v="218"/>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s v="R&amp;D"/>
    <x v="2"/>
    <s v="STAFF-221"/>
    <n v="221"/>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s v="R&amp;D"/>
    <x v="0"/>
    <s v="STAFF-223"/>
    <n v="22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s v="R&amp;D"/>
    <x v="2"/>
    <s v="STAFF-224"/>
    <n v="22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s v="R&amp;D"/>
    <x v="0"/>
    <s v="STAFF-226"/>
    <n v="226"/>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s v="R&amp;D"/>
    <x v="0"/>
    <s v="STAFF-227"/>
    <n v="227"/>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s v="Sales"/>
    <x v="0"/>
    <s v="STAFF-228"/>
    <n v="228"/>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s v="Sales"/>
    <x v="0"/>
    <s v="STAFF-230"/>
    <n v="230"/>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s v="R&amp;D"/>
    <x v="0"/>
    <s v="STAFF-231"/>
    <n v="231"/>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s v="R&amp;D"/>
    <x v="4"/>
    <s v="STAFF-233"/>
    <n v="233"/>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s v="Sales"/>
    <x v="4"/>
    <s v="STAFF-235"/>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x v="2"/>
    <s v="STAFF-238"/>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x v="2"/>
    <s v="STAFF-239"/>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Sales"/>
    <x v="0"/>
    <s v="STAFF-240"/>
    <n v="240"/>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s v="R&amp;D"/>
    <x v="0"/>
    <s v="STAFF-241"/>
    <n v="241"/>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s v="R&amp;D"/>
    <x v="0"/>
    <s v="STAFF-242"/>
    <n v="242"/>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s v="R&amp;D"/>
    <x v="0"/>
    <s v="STAFF-243"/>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x v="3"/>
    <s v="STAFF-244"/>
    <n v="244"/>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s v="R&amp;D"/>
    <x v="0"/>
    <s v="STAFF-245"/>
    <n v="245"/>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s v="R&amp;D"/>
    <x v="2"/>
    <s v="STAFF-246"/>
    <n v="246"/>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s v="R&amp;D"/>
    <x v="2"/>
    <s v="STAFF-247"/>
    <n v="247"/>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s v="Sales"/>
    <x v="3"/>
    <s v="STAFF-248"/>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x v="2"/>
    <s v="STAFF-249"/>
    <n v="249"/>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s v="R&amp;D"/>
    <x v="2"/>
    <s v="STAFF-250"/>
    <n v="250"/>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s v="R&amp;D"/>
    <x v="2"/>
    <s v="STAFF-252"/>
    <n v="252"/>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s v="R&amp;D"/>
    <x v="2"/>
    <s v="STAFF-253"/>
    <n v="253"/>
    <x v="0"/>
    <s v="Manager"/>
    <s v="Married"/>
    <s v="No"/>
    <s v="Y"/>
    <n v="2"/>
    <n v="-2"/>
    <n v="0"/>
    <n v="40"/>
    <n v="0"/>
    <m/>
    <n v="0"/>
    <n v="1"/>
    <n v="989"/>
    <n v="4"/>
    <s v="High School"/>
    <n v="1"/>
    <n v="4"/>
    <n v="46"/>
    <n v="3"/>
    <n v="5"/>
    <n v="3"/>
    <n v="19033"/>
    <n v="6499"/>
    <n v="1"/>
    <n v="14"/>
    <n v="3"/>
    <n v="2"/>
    <n v="80"/>
    <n v="1"/>
    <n v="21"/>
    <n v="3"/>
    <n v="20"/>
    <n v="8"/>
    <n v="9"/>
    <n v="9"/>
  </r>
  <r>
    <s v="No"/>
    <s v="Travel_Rarely"/>
    <s v="Over 55"/>
    <s v="Current Employees"/>
    <s v="R&amp;D"/>
    <x v="2"/>
    <s v="STAFF-254"/>
    <n v="254"/>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s v="R&amp;D"/>
    <x v="0"/>
    <s v="STAFF-256"/>
    <n v="256"/>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s v="R&amp;D"/>
    <x v="2"/>
    <s v="STAFF-258"/>
    <n v="258"/>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s v="R&amp;D"/>
    <x v="0"/>
    <s v="STAFF-259"/>
    <n v="259"/>
    <x v="1"/>
    <s v="Manager"/>
    <s v="Married"/>
    <s v="No"/>
    <s v="Y"/>
    <n v="5"/>
    <n v="-2"/>
    <n v="0"/>
    <n v="52"/>
    <n v="0"/>
    <m/>
    <n v="0"/>
    <n v="1"/>
    <n v="699"/>
    <n v="1"/>
    <s v="Master's Degree"/>
    <n v="1"/>
    <n v="3"/>
    <n v="65"/>
    <n v="2"/>
    <n v="5"/>
    <n v="2"/>
    <n v="19999"/>
    <n v="5678"/>
    <n v="0"/>
    <n v="14"/>
    <n v="3"/>
    <n v="1"/>
    <n v="80"/>
    <n v="1"/>
    <n v="34"/>
    <n v="3"/>
    <n v="33"/>
    <n v="18"/>
    <n v="11"/>
    <n v="9"/>
  </r>
  <r>
    <s v="No"/>
    <s v="Travel_Rarely"/>
    <s v="25 - 34"/>
    <s v="Current Employees"/>
    <s v="R&amp;D"/>
    <x v="2"/>
    <s v="STAFF-260"/>
    <n v="260"/>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s v="R&amp;D"/>
    <x v="0"/>
    <s v="STAFF-261"/>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x v="2"/>
    <s v="STAFF-262"/>
    <n v="262"/>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s v="R&amp;D"/>
    <x v="2"/>
    <s v="STAFF-264"/>
    <n v="26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s v="R&amp;D"/>
    <x v="0"/>
    <s v="STAFF-267"/>
    <n v="267"/>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s v="R&amp;D"/>
    <x v="2"/>
    <s v="STAFF-269"/>
    <n v="269"/>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s v="R&amp;D"/>
    <x v="2"/>
    <s v="STAFF-270"/>
    <n v="270"/>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s v="R&amp;D"/>
    <x v="0"/>
    <s v="STAFF-271"/>
    <n v="271"/>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s v="R&amp;D"/>
    <x v="4"/>
    <s v="STAFF-273"/>
    <n v="273"/>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s v="R&amp;D"/>
    <x v="4"/>
    <s v="STAFF-274"/>
    <n v="274"/>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s v="R&amp;D"/>
    <x v="0"/>
    <s v="STAFF-275"/>
    <n v="275"/>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s v="R&amp;D"/>
    <x v="2"/>
    <s v="STAFF-277"/>
    <n v="277"/>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s v="R&amp;D"/>
    <x v="2"/>
    <s v="STAFF-281"/>
    <n v="281"/>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s v="R&amp;D"/>
    <x v="2"/>
    <s v="STAFF-282"/>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x v="3"/>
    <s v="STAFF-283"/>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x v="0"/>
    <s v="STAFF-284"/>
    <n v="284"/>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s v="R&amp;D"/>
    <x v="2"/>
    <s v="STAFF-286"/>
    <n v="286"/>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s v="R&amp;D"/>
    <x v="0"/>
    <s v="STAFF-287"/>
    <n v="287"/>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s v="R&amp;D"/>
    <x v="2"/>
    <s v="STAFF-288"/>
    <n v="288"/>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s v="Sales"/>
    <x v="2"/>
    <s v="STAFF-291"/>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x v="0"/>
    <s v="STAFF-292"/>
    <n v="292"/>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s v="Sales"/>
    <x v="0"/>
    <s v="STAFF-293"/>
    <n v="293"/>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s v="R&amp;D"/>
    <x v="0"/>
    <s v="STAFF-296"/>
    <n v="296"/>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s v="R&amp;D"/>
    <x v="4"/>
    <s v="STAFF-297"/>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x v="0"/>
    <s v="STAFF-298"/>
    <n v="298"/>
    <x v="0"/>
    <s v="Manager"/>
    <s v="Single"/>
    <s v="Yes"/>
    <s v="Y"/>
    <n v="3"/>
    <n v="-2"/>
    <n v="0"/>
    <n v="41"/>
    <n v="0"/>
    <m/>
    <n v="0"/>
    <n v="1"/>
    <n v="896"/>
    <n v="6"/>
    <s v="Bachelor's Degree"/>
    <n v="1"/>
    <n v="4"/>
    <n v="75"/>
    <n v="3"/>
    <n v="3"/>
    <n v="2"/>
    <n v="13591"/>
    <n v="14674"/>
    <n v="3"/>
    <n v="18"/>
    <n v="3"/>
    <n v="3"/>
    <n v="80"/>
    <n v="0"/>
    <n v="16"/>
    <n v="3"/>
    <n v="1"/>
    <n v="0"/>
    <n v="0"/>
    <n v="0"/>
  </r>
  <r>
    <s v="Yes"/>
    <s v="Travel_Frequently"/>
    <s v="25 - 34"/>
    <s v="Ex-Employees"/>
    <s v="Sales"/>
    <x v="3"/>
    <s v="STAFF-299"/>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x v="4"/>
    <s v="STAFF-300"/>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x v="2"/>
    <s v="STAFF-302"/>
    <n v="302"/>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s v="Sales"/>
    <x v="3"/>
    <s v="STAFF-303"/>
    <n v="303"/>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s v="R&amp;D"/>
    <x v="0"/>
    <s v="STAFF-304"/>
    <n v="304"/>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s v="R&amp;D"/>
    <x v="2"/>
    <s v="STAFF-305"/>
    <n v="305"/>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s v="R&amp;D"/>
    <x v="1"/>
    <s v="STAFF-306"/>
    <n v="306"/>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s v="Sales"/>
    <x v="0"/>
    <s v="STAFF-307"/>
    <n v="307"/>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s v="R&amp;D"/>
    <x v="2"/>
    <s v="STAFF-308"/>
    <n v="308"/>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s v="R&amp;D"/>
    <x v="0"/>
    <s v="STAFF-309"/>
    <n v="309"/>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s v="Sales"/>
    <x v="3"/>
    <s v="STAFF-311"/>
    <n v="311"/>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s v="Sales"/>
    <x v="2"/>
    <s v="STAFF-312"/>
    <n v="312"/>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s v="Sales"/>
    <x v="3"/>
    <s v="STAFF-314"/>
    <n v="314"/>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s v="R&amp;D"/>
    <x v="2"/>
    <s v="STAFF-315"/>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x v="0"/>
    <s v="STAFF-316"/>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x v="4"/>
    <s v="STAFF-319"/>
    <n v="319"/>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s v="HR"/>
    <x v="2"/>
    <s v="STAFF-321"/>
    <n v="321"/>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s v="Sales"/>
    <x v="2"/>
    <s v="STAFF-323"/>
    <n v="323"/>
    <x v="0"/>
    <s v="Manager"/>
    <s v="Divorced"/>
    <s v="No"/>
    <s v="Y"/>
    <n v="3"/>
    <n v="-2"/>
    <n v="0"/>
    <n v="50"/>
    <n v="0"/>
    <m/>
    <n v="0"/>
    <n v="1"/>
    <n v="854"/>
    <n v="1"/>
    <s v="Master's Degree"/>
    <n v="1"/>
    <n v="4"/>
    <n v="68"/>
    <n v="3"/>
    <n v="5"/>
    <n v="4"/>
    <n v="19517"/>
    <n v="24118"/>
    <n v="3"/>
    <n v="11"/>
    <n v="3"/>
    <n v="3"/>
    <n v="80"/>
    <n v="1"/>
    <n v="32"/>
    <n v="2"/>
    <n v="7"/>
    <n v="0"/>
    <n v="0"/>
    <n v="6"/>
  </r>
  <r>
    <s v="Yes"/>
    <s v="Travel_Rarely"/>
    <s v="25 - 34"/>
    <s v="Ex-Employees"/>
    <s v="R&amp;D"/>
    <x v="2"/>
    <s v="STAFF-325"/>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x v="3"/>
    <s v="STAFF-327"/>
    <n v="327"/>
    <x v="0"/>
    <s v="Manager"/>
    <s v="Married"/>
    <s v="Yes"/>
    <s v="Y"/>
    <n v="3"/>
    <n v="-2"/>
    <n v="0"/>
    <n v="43"/>
    <n v="0"/>
    <m/>
    <n v="0"/>
    <n v="1"/>
    <n v="1034"/>
    <n v="16"/>
    <s v="Bachelor's Degree"/>
    <n v="1"/>
    <n v="4"/>
    <n v="80"/>
    <n v="3"/>
    <n v="4"/>
    <n v="1"/>
    <n v="16064"/>
    <n v="7744"/>
    <n v="5"/>
    <n v="22"/>
    <n v="4"/>
    <n v="3"/>
    <n v="80"/>
    <n v="1"/>
    <n v="22"/>
    <n v="3"/>
    <n v="17"/>
    <n v="13"/>
    <n v="1"/>
    <n v="9"/>
  </r>
  <r>
    <s v="Yes"/>
    <s v="Travel_Rarely"/>
    <s v="25 - 34"/>
    <s v="Ex-Employees"/>
    <s v="R&amp;D"/>
    <x v="0"/>
    <s v="STAFF-328"/>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x v="0"/>
    <s v="STAFF-329"/>
    <n v="329"/>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s v="Sales"/>
    <x v="0"/>
    <s v="STAFF-330"/>
    <n v="330"/>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s v="R&amp;D"/>
    <x v="0"/>
    <s v="STAFF-331"/>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x v="2"/>
    <s v="STAFF-332"/>
    <n v="332"/>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s v="Sales"/>
    <x v="3"/>
    <s v="STAFF-333"/>
    <n v="333"/>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s v="R&amp;D"/>
    <x v="0"/>
    <s v="STAFF-334"/>
    <n v="334"/>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s v="R&amp;D"/>
    <x v="4"/>
    <s v="STAFF-335"/>
    <n v="335"/>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s v="R&amp;D"/>
    <x v="1"/>
    <s v="STAFF-336"/>
    <n v="336"/>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s v="R&amp;D"/>
    <x v="2"/>
    <s v="STAFF-337"/>
    <n v="337"/>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s v="R&amp;D"/>
    <x v="0"/>
    <s v="STAFF-338"/>
    <n v="338"/>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s v="R&amp;D"/>
    <x v="0"/>
    <s v="STAFF-339"/>
    <n v="339"/>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s v="R&amp;D"/>
    <x v="2"/>
    <s v="STAFF-340"/>
    <n v="340"/>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s v="R&amp;D"/>
    <x v="0"/>
    <s v="STAFF-341"/>
    <n v="341"/>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s v="R&amp;D"/>
    <x v="2"/>
    <s v="STAFF-342"/>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x v="4"/>
    <s v="STAFF-343"/>
    <n v="343"/>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s v="R&amp;D"/>
    <x v="0"/>
    <s v="STAFF-346"/>
    <n v="346"/>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s v="R&amp;D"/>
    <x v="0"/>
    <s v="STAFF-347"/>
    <n v="347"/>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s v="Sales"/>
    <x v="3"/>
    <s v="STAFF-349"/>
    <n v="349"/>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s v="R&amp;D"/>
    <x v="0"/>
    <s v="STAFF-350"/>
    <n v="350"/>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s v="R&amp;D"/>
    <x v="2"/>
    <s v="STAFF-351"/>
    <n v="351"/>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s v="R&amp;D"/>
    <x v="2"/>
    <s v="STAFF-352"/>
    <n v="352"/>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s v="R&amp;D"/>
    <x v="0"/>
    <s v="STAFF-353"/>
    <n v="353"/>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s v="R&amp;D"/>
    <x v="2"/>
    <s v="STAFF-355"/>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x v="0"/>
    <s v="STAFF-359"/>
    <n v="359"/>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s v="Sales"/>
    <x v="0"/>
    <s v="STAFF-361"/>
    <n v="3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s v="R&amp;D"/>
    <x v="4"/>
    <s v="STAFF-362"/>
    <n v="3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s v="Sales"/>
    <x v="4"/>
    <s v="STAFF-363"/>
    <n v="363"/>
    <x v="0"/>
    <s v="Manager"/>
    <s v="Married"/>
    <s v="Yes"/>
    <s v="Y"/>
    <n v="2"/>
    <n v="-2"/>
    <n v="0"/>
    <n v="46"/>
    <n v="0"/>
    <m/>
    <n v="0"/>
    <n v="1"/>
    <n v="488"/>
    <n v="2"/>
    <s v="Bachelor's Degree"/>
    <n v="1"/>
    <n v="4"/>
    <n v="75"/>
    <n v="1"/>
    <n v="4"/>
    <n v="4"/>
    <n v="16872"/>
    <n v="14977"/>
    <n v="3"/>
    <n v="12"/>
    <n v="3"/>
    <n v="2"/>
    <n v="80"/>
    <n v="1"/>
    <n v="28"/>
    <n v="2"/>
    <n v="7"/>
    <n v="7"/>
    <n v="7"/>
    <n v="7"/>
  </r>
  <r>
    <s v="Yes"/>
    <s v="Travel_Rarely"/>
    <s v="25 - 34"/>
    <s v="Ex-Employees"/>
    <s v="R&amp;D"/>
    <x v="0"/>
    <s v="STAFF-3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x v="2"/>
    <s v="STAFF-366"/>
    <n v="366"/>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s v="R&amp;D"/>
    <x v="2"/>
    <s v="STAFF-367"/>
    <n v="367"/>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s v="R&amp;D"/>
    <x v="0"/>
    <s v="STAFF-369"/>
    <n v="369"/>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s v="R&amp;D"/>
    <x v="2"/>
    <s v="STAFF-372"/>
    <n v="372"/>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s v="R&amp;D"/>
    <x v="0"/>
    <s v="STAFF-373"/>
    <n v="373"/>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s v="R&amp;D"/>
    <x v="2"/>
    <s v="STAFF-374"/>
    <n v="374"/>
    <x v="1"/>
    <s v="Manager"/>
    <s v="Single"/>
    <s v="Yes"/>
    <s v="Y"/>
    <n v="2"/>
    <n v="-2"/>
    <n v="0"/>
    <n v="55"/>
    <n v="0"/>
    <m/>
    <n v="0"/>
    <n v="1"/>
    <n v="452"/>
    <n v="1"/>
    <s v="Bachelor's Degree"/>
    <n v="1"/>
    <n v="4"/>
    <n v="81"/>
    <n v="3"/>
    <n v="5"/>
    <n v="3"/>
    <n v="19045"/>
    <n v="18938"/>
    <n v="0"/>
    <n v="14"/>
    <n v="3"/>
    <n v="3"/>
    <n v="80"/>
    <n v="0"/>
    <n v="37"/>
    <n v="3"/>
    <n v="36"/>
    <n v="10"/>
    <n v="4"/>
    <n v="13"/>
  </r>
  <r>
    <s v="Yes"/>
    <s v="Non-Travel"/>
    <s v="45 - 54"/>
    <s v="Ex-Employees"/>
    <s v="R&amp;D"/>
    <x v="0"/>
    <s v="STAFF-376"/>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x v="2"/>
    <s v="STAFF-377"/>
    <n v="377"/>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s v="Sales"/>
    <x v="2"/>
    <s v="STAFF-378"/>
    <n v="378"/>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s v="R&amp;D"/>
    <x v="2"/>
    <s v="STAFF-379"/>
    <n v="379"/>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s v="R&amp;D"/>
    <x v="2"/>
    <s v="STAFF-380"/>
    <n v="380"/>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s v="R&amp;D"/>
    <x v="0"/>
    <s v="STAFF-381"/>
    <n v="381"/>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s v="Sales"/>
    <x v="2"/>
    <s v="STAFF-382"/>
    <n v="382"/>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s v="R&amp;D"/>
    <x v="0"/>
    <s v="STAFF-384"/>
    <n v="384"/>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s v="R&amp;D"/>
    <x v="0"/>
    <s v="STAFF-385"/>
    <n v="385"/>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s v="R&amp;D"/>
    <x v="2"/>
    <s v="STAFF-386"/>
    <n v="386"/>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s v="Sales"/>
    <x v="0"/>
    <s v="STAFF-387"/>
    <n v="387"/>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s v="Sales"/>
    <x v="0"/>
    <s v="STAFF-388"/>
    <n v="388"/>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s v="R&amp;D"/>
    <x v="4"/>
    <s v="STAFF-389"/>
    <n v="389"/>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s v="R&amp;D"/>
    <x v="2"/>
    <s v="STAFF-390"/>
    <n v="390"/>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s v="R&amp;D"/>
    <x v="0"/>
    <s v="STAFF-391"/>
    <n v="391"/>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s v="R&amp;D"/>
    <x v="0"/>
    <s v="STAFF-392"/>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x v="0"/>
    <s v="STAFF-393"/>
    <n v="393"/>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s v="R&amp;D"/>
    <x v="2"/>
    <s v="STAFF-394"/>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x v="0"/>
    <s v="STAFF-395"/>
    <n v="395"/>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s v="R&amp;D"/>
    <x v="0"/>
    <s v="STAFF-396"/>
    <n v="396"/>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s v="R&amp;D"/>
    <x v="4"/>
    <s v="STAFF-397"/>
    <n v="397"/>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s v="Sales"/>
    <x v="3"/>
    <s v="STAFF-399"/>
    <n v="399"/>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s v="Sales"/>
    <x v="3"/>
    <s v="STAFF-401"/>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x v="2"/>
    <s v="STAFF-403"/>
    <n v="403"/>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s v="Sales"/>
    <x v="3"/>
    <s v="STAFF-404"/>
    <n v="404"/>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s v="R&amp;D"/>
    <x v="0"/>
    <s v="STAFF-405"/>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x v="3"/>
    <s v="STAFF-406"/>
    <n v="406"/>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s v="R&amp;D"/>
    <x v="0"/>
    <s v="STAFF-407"/>
    <n v="407"/>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s v="R&amp;D"/>
    <x v="2"/>
    <s v="STAFF-408"/>
    <n v="408"/>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s v="Sales"/>
    <x v="0"/>
    <s v="STAFF-410"/>
    <n v="41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s v="Sales"/>
    <x v="2"/>
    <s v="STAFF-411"/>
    <n v="41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s v="R&amp;D"/>
    <x v="2"/>
    <s v="STAFF-412"/>
    <n v="41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s v="Sales"/>
    <x v="4"/>
    <s v="STAFF-416"/>
    <n v="416"/>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s v="R&amp;D"/>
    <x v="2"/>
    <s v="STAFF-417"/>
    <n v="417"/>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s v="R&amp;D"/>
    <x v="0"/>
    <s v="STAFF-419"/>
    <n v="419"/>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s v="Sales"/>
    <x v="0"/>
    <s v="STAFF-420"/>
    <n v="420"/>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s v="R&amp;D"/>
    <x v="0"/>
    <s v="STAFF-421"/>
    <n v="421"/>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s v="R&amp;D"/>
    <x v="0"/>
    <s v="STAFF-422"/>
    <n v="422"/>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s v="R&amp;D"/>
    <x v="4"/>
    <s v="STAFF-423"/>
    <n v="423"/>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s v="HR"/>
    <x v="5"/>
    <s v="STAFF-424"/>
    <n v="424"/>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s v="R&amp;D"/>
    <x v="0"/>
    <s v="STAFF-425"/>
    <n v="425"/>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s v="R&amp;D"/>
    <x v="0"/>
    <s v="STAFF-426"/>
    <n v="426"/>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s v="R&amp;D"/>
    <x v="0"/>
    <s v="STAFF-428"/>
    <n v="428"/>
    <x v="0"/>
    <s v="Manager"/>
    <s v="Married"/>
    <s v="No"/>
    <s v="Y"/>
    <n v="2"/>
    <n v="-2"/>
    <n v="0"/>
    <n v="33"/>
    <n v="0"/>
    <m/>
    <n v="0"/>
    <n v="1"/>
    <n v="553"/>
    <n v="5"/>
    <s v="Master's Degree"/>
    <n v="1"/>
    <n v="4"/>
    <n v="74"/>
    <n v="3"/>
    <n v="3"/>
    <n v="2"/>
    <n v="11878"/>
    <n v="23364"/>
    <n v="6"/>
    <n v="11"/>
    <n v="3"/>
    <n v="2"/>
    <n v="80"/>
    <n v="2"/>
    <n v="12"/>
    <n v="3"/>
    <n v="10"/>
    <n v="6"/>
    <n v="8"/>
    <n v="8"/>
  </r>
  <r>
    <s v="No"/>
    <s v="Travel_Rarely"/>
    <s v="35 - 44"/>
    <s v="Current Employees"/>
    <s v="R&amp;D"/>
    <x v="2"/>
    <s v="STAFF-429"/>
    <n v="429"/>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s v="R&amp;D"/>
    <x v="0"/>
    <s v="STAFF-430"/>
    <n v="430"/>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s v="R&amp;D"/>
    <x v="4"/>
    <s v="STAFF-431"/>
    <n v="431"/>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s v="R&amp;D"/>
    <x v="2"/>
    <s v="STAFF-433"/>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x v="0"/>
    <s v="STAFF-434"/>
    <n v="434"/>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s v="Sales"/>
    <x v="4"/>
    <s v="STAFF-436"/>
    <n v="436"/>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s v="Sales"/>
    <x v="0"/>
    <s v="STAFF-437"/>
    <n v="437"/>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s v="Sales"/>
    <x v="3"/>
    <s v="STAFF-438"/>
    <n v="438"/>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s v="R&amp;D"/>
    <x v="2"/>
    <s v="STAFF-439"/>
    <n v="439"/>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s v="R&amp;D"/>
    <x v="2"/>
    <s v="STAFF-440"/>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x v="2"/>
    <s v="STAFF-441"/>
    <n v="441"/>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s v="R&amp;D"/>
    <x v="0"/>
    <s v="STAFF-442"/>
    <n v="442"/>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s v="R&amp;D"/>
    <x v="2"/>
    <s v="STAFF-444"/>
    <n v="444"/>
    <x v="1"/>
    <s v="Manager"/>
    <s v="Married"/>
    <s v="No"/>
    <s v="Y"/>
    <n v="2"/>
    <n v="-2"/>
    <n v="0"/>
    <n v="39"/>
    <n v="0"/>
    <m/>
    <n v="0"/>
    <n v="1"/>
    <n v="672"/>
    <n v="7"/>
    <s v="Associates Degree"/>
    <n v="1"/>
    <n v="3"/>
    <n v="54"/>
    <n v="2"/>
    <n v="5"/>
    <n v="4"/>
    <n v="19272"/>
    <n v="21141"/>
    <n v="1"/>
    <n v="15"/>
    <n v="3"/>
    <n v="1"/>
    <n v="80"/>
    <n v="1"/>
    <n v="21"/>
    <n v="3"/>
    <n v="21"/>
    <n v="9"/>
    <n v="13"/>
    <n v="3"/>
  </r>
  <r>
    <s v="Yes"/>
    <s v="Travel_Rarely"/>
    <s v="35 - 44"/>
    <s v="Ex-Employees"/>
    <s v="Sales"/>
    <x v="2"/>
    <s v="STAFF-445"/>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x v="3"/>
    <s v="STAFF-446"/>
    <n v="446"/>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s v="R&amp;D"/>
    <x v="0"/>
    <s v="STAFF-447"/>
    <n v="447"/>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s v="R&amp;D"/>
    <x v="0"/>
    <s v="STAFF-448"/>
    <n v="448"/>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s v="Sales"/>
    <x v="3"/>
    <s v="STAFF-449"/>
    <n v="449"/>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s v="R&amp;D"/>
    <x v="0"/>
    <s v="STAFF-450"/>
    <n v="450"/>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s v="R&amp;D"/>
    <x v="0"/>
    <s v="STAFF-451"/>
    <n v="451"/>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s v="R&amp;D"/>
    <x v="1"/>
    <s v="STAFF-452"/>
    <n v="452"/>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s v="Sales"/>
    <x v="2"/>
    <s v="STAFF-453"/>
    <n v="453"/>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s v="R&amp;D"/>
    <x v="1"/>
    <s v="STAFF-454"/>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x v="1"/>
    <s v="STAFF-455"/>
    <n v="455"/>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s v="Sales"/>
    <x v="3"/>
    <s v="STAFF-456"/>
    <n v="456"/>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s v="Sales"/>
    <x v="3"/>
    <s v="STAFF-458"/>
    <n v="458"/>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s v="R&amp;D"/>
    <x v="2"/>
    <s v="STAFF-460"/>
    <n v="46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s v="R&amp;D"/>
    <x v="0"/>
    <s v="STAFF-461"/>
    <n v="46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s v="R&amp;D"/>
    <x v="2"/>
    <s v="STAFF-462"/>
    <n v="46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s v="Sales"/>
    <x v="3"/>
    <s v="STAFF-463"/>
    <n v="46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s v="R&amp;D"/>
    <x v="4"/>
    <s v="STAFF-464"/>
    <n v="46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s v="R&amp;D"/>
    <x v="0"/>
    <s v="STAFF-465"/>
    <n v="46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s v="R&amp;D"/>
    <x v="2"/>
    <s v="STAFF-466"/>
    <n v="46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s v="Sales"/>
    <x v="2"/>
    <s v="STAFF-467"/>
    <n v="46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s v="R&amp;D"/>
    <x v="0"/>
    <s v="STAFF-468"/>
    <n v="46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s v="Sales"/>
    <x v="0"/>
    <s v="STAFF-469"/>
    <n v="46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s v="HR"/>
    <x v="4"/>
    <s v="STAFF-470"/>
    <n v="47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s v="R&amp;D"/>
    <x v="2"/>
    <s v="STAFF-471"/>
    <n v="47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s v="Sales"/>
    <x v="2"/>
    <s v="STAFF-473"/>
    <n v="473"/>
    <x v="0"/>
    <s v="Manager"/>
    <s v="Married"/>
    <s v="No"/>
    <s v="Y"/>
    <n v="3"/>
    <n v="-2"/>
    <n v="0"/>
    <n v="48"/>
    <n v="0"/>
    <m/>
    <n v="0"/>
    <n v="1"/>
    <n v="530"/>
    <n v="29"/>
    <s v="High School"/>
    <n v="1"/>
    <n v="1"/>
    <n v="91"/>
    <n v="3"/>
    <n v="3"/>
    <n v="3"/>
    <n v="12504"/>
    <n v="23978"/>
    <n v="3"/>
    <n v="21"/>
    <n v="4"/>
    <n v="2"/>
    <n v="80"/>
    <n v="1"/>
    <n v="15"/>
    <n v="1"/>
    <n v="0"/>
    <n v="0"/>
    <n v="0"/>
    <n v="0"/>
  </r>
  <r>
    <s v="No"/>
    <s v="Travel_Rarely"/>
    <s v="35 - 44"/>
    <s v="Current Employees"/>
    <s v="R&amp;D"/>
    <x v="2"/>
    <s v="STAFF-474"/>
    <n v="474"/>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s v="Sales"/>
    <x v="4"/>
    <s v="STAFF-475"/>
    <n v="475"/>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s v="Sales"/>
    <x v="0"/>
    <s v="STAFF-476"/>
    <n v="476"/>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s v="R&amp;D"/>
    <x v="1"/>
    <s v="STAFF-477"/>
    <n v="477"/>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s v="Sales"/>
    <x v="4"/>
    <s v="STAFF-478"/>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x v="2"/>
    <s v="STAFF-479"/>
    <n v="479"/>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s v="Sales"/>
    <x v="2"/>
    <s v="STAFF-481"/>
    <n v="481"/>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s v="R&amp;D"/>
    <x v="2"/>
    <s v="STAFF-482"/>
    <n v="482"/>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s v="R&amp;D"/>
    <x v="0"/>
    <s v="STAFF-483"/>
    <n v="483"/>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s v="Sales"/>
    <x v="2"/>
    <s v="STAFF-484"/>
    <n v="484"/>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s v="Sales"/>
    <x v="3"/>
    <s v="STAFF-485"/>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x v="2"/>
    <s v="STAFF-486"/>
    <n v="486"/>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s v="R&amp;D"/>
    <x v="2"/>
    <s v="STAFF-487"/>
    <n v="487"/>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s v="Sales"/>
    <x v="3"/>
    <s v="STAFF-488"/>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x v="4"/>
    <s v="STAFF-491"/>
    <n v="491"/>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s v="Sales"/>
    <x v="3"/>
    <s v="STAFF-492"/>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x v="0"/>
    <s v="STAFF-493"/>
    <n v="493"/>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s v="Sales"/>
    <x v="0"/>
    <s v="STAFF-494"/>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x v="0"/>
    <s v="STAFF-495"/>
    <n v="495"/>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s v="R&amp;D"/>
    <x v="0"/>
    <s v="STAFF-496"/>
    <n v="496"/>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s v="R&amp;D"/>
    <x v="2"/>
    <s v="STAFF-497"/>
    <n v="497"/>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s v="Sales"/>
    <x v="0"/>
    <s v="STAFF-498"/>
    <n v="498"/>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s v="R&amp;D"/>
    <x v="1"/>
    <s v="STAFF-499"/>
    <n v="499"/>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s v="Sales"/>
    <x v="0"/>
    <s v="STAFF-500"/>
    <n v="500"/>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s v="R&amp;D"/>
    <x v="0"/>
    <s v="STAFF-501"/>
    <n v="501"/>
    <x v="0"/>
    <s v="Research Scientist"/>
    <s v="Married"/>
    <s v="No"/>
    <s v="Y"/>
    <n v="3"/>
    <n v="-2"/>
    <n v="0"/>
    <n v="36"/>
    <n v="0"/>
    <m/>
    <n v="0"/>
    <n v="1"/>
    <n v="329"/>
    <n v="2"/>
    <s v="Bachelor's Degree"/>
    <n v="1"/>
    <n v="4"/>
    <n v="96"/>
    <n v="3"/>
    <n v="1"/>
    <n v="2"/>
    <n v="2543"/>
    <n v="11868"/>
    <n v="4"/>
    <n v="13"/>
    <n v="3"/>
    <n v="2"/>
    <n v="80"/>
    <n v="1"/>
    <n v="6"/>
    <n v="3"/>
    <n v="2"/>
    <n v="2"/>
    <n v="2"/>
    <n v="2"/>
  </r>
  <r>
    <s v="Yes"/>
    <s v="Non-Travel"/>
    <s v="25 - 34"/>
    <s v="Ex-Employees"/>
    <s v="Sales"/>
    <x v="3"/>
    <s v="STAFF-502"/>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x v="0"/>
    <s v="STAFF-505"/>
    <n v="505"/>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s v="Sales"/>
    <x v="3"/>
    <s v="STAFF-507"/>
    <n v="507"/>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s v="Sales"/>
    <x v="4"/>
    <s v="STAFF-508"/>
    <n v="508"/>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s v="R&amp;D"/>
    <x v="4"/>
    <s v="STAFF-510"/>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x v="2"/>
    <s v="STAFF-511"/>
    <n v="511"/>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s v="Sales"/>
    <x v="2"/>
    <s v="STAFF-513"/>
    <n v="513"/>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s v="R&amp;D"/>
    <x v="4"/>
    <s v="STAFF-514"/>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x v="0"/>
    <s v="STAFF-515"/>
    <n v="515"/>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s v="Sales"/>
    <x v="3"/>
    <s v="STAFF-516"/>
    <n v="516"/>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s v="R&amp;D"/>
    <x v="0"/>
    <s v="STAFF-517"/>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x v="0"/>
    <s v="STAFF-518"/>
    <n v="518"/>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s v="R&amp;D"/>
    <x v="0"/>
    <s v="STAFF-520"/>
    <n v="52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s v="R&amp;D"/>
    <x v="2"/>
    <s v="STAFF-521"/>
    <n v="52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s v="R&amp;D"/>
    <x v="2"/>
    <s v="STAFF-522"/>
    <n v="52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s v="Sales"/>
    <x v="3"/>
    <s v="STAFF-523"/>
    <n v="52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s v="R&amp;D"/>
    <x v="2"/>
    <s v="STAFF-524"/>
    <n v="52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s v="R&amp;D"/>
    <x v="2"/>
    <s v="STAFF-525"/>
    <n v="52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s v="R&amp;D"/>
    <x v="1"/>
    <s v="STAFF-526"/>
    <n v="52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s v="Sales"/>
    <x v="0"/>
    <s v="STAFF-527"/>
    <n v="52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s v="R&amp;D"/>
    <x v="2"/>
    <s v="STAFF-529"/>
    <n v="529"/>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s v="R&amp;D"/>
    <x v="0"/>
    <s v="STAFF-530"/>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x v="0"/>
    <s v="STAFF-531"/>
    <n v="531"/>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s v="Sales"/>
    <x v="0"/>
    <s v="STAFF-532"/>
    <n v="532"/>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s v="Sales"/>
    <x v="4"/>
    <s v="STAFF-533"/>
    <n v="533"/>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s v="Sales"/>
    <x v="3"/>
    <s v="STAFF-534"/>
    <n v="534"/>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s v="R&amp;D"/>
    <x v="2"/>
    <s v="STAFF-536"/>
    <n v="536"/>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s v="R&amp;D"/>
    <x v="2"/>
    <s v="STAFF-538"/>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x v="2"/>
    <s v="STAFF-543"/>
    <n v="543"/>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s v="R&amp;D"/>
    <x v="0"/>
    <s v="STAFF-544"/>
    <n v="544"/>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s v="R&amp;D"/>
    <x v="0"/>
    <s v="STAFF-546"/>
    <n v="546"/>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s v="R&amp;D"/>
    <x v="0"/>
    <s v="STAFF-547"/>
    <n v="547"/>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s v="R&amp;D"/>
    <x v="0"/>
    <s v="STAFF-548"/>
    <n v="548"/>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s v="R&amp;D"/>
    <x v="0"/>
    <s v="STAFF-549"/>
    <n v="549"/>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s v="R&amp;D"/>
    <x v="2"/>
    <s v="STAFF-550"/>
    <n v="550"/>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s v="R&amp;D"/>
    <x v="4"/>
    <s v="STAFF-551"/>
    <n v="551"/>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s v="Sales"/>
    <x v="4"/>
    <s v="STAFF-55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x v="3"/>
    <s v="STAFF-55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x v="0"/>
    <s v="STAFF-556"/>
    <n v="55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s v="Sales"/>
    <x v="0"/>
    <s v="STAFF-558"/>
    <n v="558"/>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s v="R&amp;D"/>
    <x v="0"/>
    <s v="STAFF-560"/>
    <n v="560"/>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s v="R&amp;D"/>
    <x v="0"/>
    <s v="STAFF-562"/>
    <n v="562"/>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s v="R&amp;D"/>
    <x v="2"/>
    <s v="STAFF-564"/>
    <n v="564"/>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s v="R&amp;D"/>
    <x v="4"/>
    <s v="STAFF-565"/>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x v="4"/>
    <s v="STAFF-566"/>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x v="1"/>
    <s v="STAFF-567"/>
    <n v="567"/>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s v="Sales"/>
    <x v="3"/>
    <s v="STAFF-568"/>
    <n v="568"/>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s v="R&amp;D"/>
    <x v="0"/>
    <s v="STAFF-569"/>
    <n v="569"/>
    <x v="1"/>
    <s v="Manager"/>
    <s v="Married"/>
    <s v="No"/>
    <s v="Y"/>
    <n v="2"/>
    <n v="-2"/>
    <n v="0"/>
    <n v="50"/>
    <n v="0"/>
    <m/>
    <n v="0"/>
    <n v="1"/>
    <n v="1099"/>
    <n v="29"/>
    <s v="Master's Degree"/>
    <n v="1"/>
    <n v="2"/>
    <n v="88"/>
    <n v="2"/>
    <n v="4"/>
    <n v="2"/>
    <n v="17046"/>
    <n v="9314"/>
    <n v="0"/>
    <n v="15"/>
    <n v="3"/>
    <n v="2"/>
    <n v="80"/>
    <n v="1"/>
    <n v="28"/>
    <n v="3"/>
    <n v="27"/>
    <n v="10"/>
    <n v="15"/>
    <n v="7"/>
  </r>
  <r>
    <s v="No"/>
    <s v="Non-Travel"/>
    <s v="25 - 34"/>
    <s v="Current Employees"/>
    <s v="R&amp;D"/>
    <x v="2"/>
    <s v="STAFF-571"/>
    <n v="571"/>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s v="Sales"/>
    <x v="3"/>
    <s v="STAFF-573"/>
    <n v="573"/>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s v="R&amp;D"/>
    <x v="2"/>
    <s v="STAFF-574"/>
    <n v="574"/>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s v="R&amp;D"/>
    <x v="0"/>
    <s v="STAFF-575"/>
    <n v="575"/>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s v="R&amp;D"/>
    <x v="0"/>
    <s v="STAFF-577"/>
    <n v="577"/>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s v="R&amp;D"/>
    <x v="0"/>
    <s v="STAFF-578"/>
    <n v="578"/>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s v="R&amp;D"/>
    <x v="0"/>
    <s v="STAFF-579"/>
    <n v="579"/>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s v="Sales"/>
    <x v="3"/>
    <s v="STAFF-580"/>
    <n v="580"/>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s v="R&amp;D"/>
    <x v="0"/>
    <s v="STAFF-581"/>
    <n v="581"/>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s v="R&amp;D"/>
    <x v="2"/>
    <s v="STAFF-582"/>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x v="2"/>
    <s v="STAFF-584"/>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x v="3"/>
    <s v="STAFF-585"/>
    <n v="585"/>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s v="R&amp;D"/>
    <x v="0"/>
    <s v="STAFF-586"/>
    <n v="586"/>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s v="R&amp;D"/>
    <x v="0"/>
    <s v="STAFF-587"/>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x v="5"/>
    <s v="STAFF-59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x v="1"/>
    <s v="STAFF-591"/>
    <n v="59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s v="Sales"/>
    <x v="2"/>
    <s v="STAFF-592"/>
    <n v="59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s v="R&amp;D"/>
    <x v="4"/>
    <s v="STAFF-59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x v="3"/>
    <s v="STAFF-595"/>
    <n v="595"/>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s v="Sales"/>
    <x v="0"/>
    <s v="STAFF-597"/>
    <n v="597"/>
    <x v="0"/>
    <s v="Manager"/>
    <s v="Single"/>
    <s v="No"/>
    <s v="Y"/>
    <n v="2"/>
    <n v="-2"/>
    <n v="0"/>
    <n v="55"/>
    <n v="0"/>
    <m/>
    <n v="0"/>
    <n v="1"/>
    <n v="1117"/>
    <n v="18"/>
    <s v="Doctoral Degree"/>
    <n v="1"/>
    <n v="1"/>
    <n v="83"/>
    <n v="3"/>
    <n v="4"/>
    <n v="2"/>
    <n v="16835"/>
    <n v="9873"/>
    <n v="3"/>
    <n v="23"/>
    <n v="4"/>
    <n v="4"/>
    <n v="80"/>
    <n v="0"/>
    <n v="37"/>
    <n v="3"/>
    <n v="10"/>
    <n v="9"/>
    <n v="7"/>
    <n v="7"/>
  </r>
  <r>
    <s v="No"/>
    <s v="Non-Travel"/>
    <s v="35 - 44"/>
    <s v="Current Employees"/>
    <s v="Sales"/>
    <x v="0"/>
    <s v="STAFF-599"/>
    <n v="599"/>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s v="Sales"/>
    <x v="3"/>
    <s v="STAFF-600"/>
    <n v="600"/>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s v="R&amp;D"/>
    <x v="0"/>
    <s v="STAFF-601"/>
    <n v="601"/>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s v="R&amp;D"/>
    <x v="0"/>
    <s v="STAFF-602"/>
    <n v="602"/>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s v="Sales"/>
    <x v="0"/>
    <s v="STAFF-604"/>
    <n v="604"/>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s v="R&amp;D"/>
    <x v="2"/>
    <s v="STAFF-605"/>
    <n v="605"/>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s v="Sales"/>
    <x v="1"/>
    <s v="STAFF-606"/>
    <n v="606"/>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s v="HR"/>
    <x v="0"/>
    <s v="STAFF-608"/>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x v="4"/>
    <s v="STAFF-611"/>
    <n v="611"/>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s v="R&amp;D"/>
    <x v="2"/>
    <s v="STAFF-612"/>
    <n v="612"/>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s v="Sales"/>
    <x v="0"/>
    <s v="STAFF-613"/>
    <n v="613"/>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s v="Sales"/>
    <x v="3"/>
    <s v="STAFF-614"/>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x v="1"/>
    <s v="STAFF-615"/>
    <n v="615"/>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s v="R&amp;D"/>
    <x v="1"/>
    <s v="STAFF-616"/>
    <n v="616"/>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s v="Sales"/>
    <x v="2"/>
    <s v="STAFF-618"/>
    <n v="618"/>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s v="Sales"/>
    <x v="2"/>
    <s v="STAFF-620"/>
    <n v="620"/>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s v="Sales"/>
    <x v="0"/>
    <s v="STAFF-621"/>
    <n v="621"/>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s v="R&amp;D"/>
    <x v="4"/>
    <s v="STAFF-622"/>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x v="4"/>
    <s v="STAFF-623"/>
    <n v="623"/>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s v="R&amp;D"/>
    <x v="2"/>
    <s v="STAFF-624"/>
    <n v="624"/>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s v="Sales"/>
    <x v="0"/>
    <s v="STAFF-625"/>
    <n v="625"/>
    <x v="0"/>
    <s v="Manager"/>
    <s v="Married"/>
    <s v="No"/>
    <s v="Y"/>
    <n v="2"/>
    <n v="-2"/>
    <n v="0"/>
    <n v="41"/>
    <n v="0"/>
    <m/>
    <n v="0"/>
    <n v="1"/>
    <n v="1276"/>
    <n v="2"/>
    <s v="Doctoral Degree"/>
    <n v="1"/>
    <n v="2"/>
    <n v="91"/>
    <n v="3"/>
    <n v="4"/>
    <n v="2"/>
    <n v="16595"/>
    <n v="5626"/>
    <n v="7"/>
    <n v="16"/>
    <n v="3"/>
    <n v="2"/>
    <n v="80"/>
    <n v="1"/>
    <n v="22"/>
    <n v="3"/>
    <n v="18"/>
    <n v="16"/>
    <n v="11"/>
    <n v="8"/>
  </r>
  <r>
    <s v="No"/>
    <s v="Non-Travel"/>
    <s v="35 - 44"/>
    <s v="Current Employees"/>
    <s v="Sales"/>
    <x v="2"/>
    <s v="STAFF-626"/>
    <n v="626"/>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s v="R&amp;D"/>
    <x v="4"/>
    <s v="STAFF-630"/>
    <n v="630"/>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s v="Sales"/>
    <x v="1"/>
    <s v="STAFF-631"/>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x v="2"/>
    <s v="STAFF-632"/>
    <n v="632"/>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s v="R&amp;D"/>
    <x v="2"/>
    <s v="STAFF-634"/>
    <n v="634"/>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s v="R&amp;D"/>
    <x v="0"/>
    <s v="STAFF-635"/>
    <n v="635"/>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s v="R&amp;D"/>
    <x v="0"/>
    <s v="STAFF-638"/>
    <n v="638"/>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s v="R&amp;D"/>
    <x v="2"/>
    <s v="STAFF-639"/>
    <n v="639"/>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s v="Sales"/>
    <x v="3"/>
    <s v="STAFF-641"/>
    <n v="641"/>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s v="R&amp;D"/>
    <x v="1"/>
    <s v="STAFF-643"/>
    <n v="643"/>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s v="HR"/>
    <x v="2"/>
    <s v="STAFF-644"/>
    <n v="644"/>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s v="Sales"/>
    <x v="2"/>
    <s v="STAFF-645"/>
    <n v="645"/>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s v="R&amp;D"/>
    <x v="0"/>
    <s v="STAFF-647"/>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x v="0"/>
    <s v="STAFF-648"/>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x v="0"/>
    <s v="STAFF-649"/>
    <n v="649"/>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s v="Sales"/>
    <x v="2"/>
    <s v="STAFF-650"/>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x v="1"/>
    <s v="STAFF-652"/>
    <n v="652"/>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s v="Sales"/>
    <x v="2"/>
    <s v="STAFF-653"/>
    <n v="653"/>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s v="R&amp;D"/>
    <x v="2"/>
    <s v="STAFF-655"/>
    <n v="65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s v="Sales"/>
    <x v="3"/>
    <s v="STAFF-656"/>
    <n v="65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s v="R&amp;D"/>
    <x v="0"/>
    <s v="STAFF-657"/>
    <n v="65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s v="R&amp;D"/>
    <x v="0"/>
    <s v="STAFF-659"/>
    <n v="659"/>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s v="R&amp;D"/>
    <x v="1"/>
    <s v="STAFF-661"/>
    <n v="661"/>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s v="R&amp;D"/>
    <x v="0"/>
    <s v="STAFF-662"/>
    <n v="662"/>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s v="R&amp;D"/>
    <x v="2"/>
    <s v="STAFF-663"/>
    <n v="663"/>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s v="R&amp;D"/>
    <x v="0"/>
    <s v="STAFF-664"/>
    <n v="664"/>
    <x v="0"/>
    <s v="Manager"/>
    <s v="Married"/>
    <s v="No"/>
    <s v="Y"/>
    <n v="3"/>
    <n v="-2"/>
    <n v="0"/>
    <n v="48"/>
    <n v="0"/>
    <m/>
    <n v="0"/>
    <n v="1"/>
    <n v="1236"/>
    <n v="1"/>
    <s v="Master's Degree"/>
    <n v="1"/>
    <n v="4"/>
    <n v="40"/>
    <n v="2"/>
    <n v="4"/>
    <n v="2"/>
    <n v="15402"/>
    <n v="17997"/>
    <n v="7"/>
    <n v="11"/>
    <n v="3"/>
    <n v="1"/>
    <n v="80"/>
    <n v="1"/>
    <n v="21"/>
    <n v="1"/>
    <n v="3"/>
    <n v="2"/>
    <n v="0"/>
    <n v="2"/>
  </r>
  <r>
    <s v="No"/>
    <s v="Travel_Rarely"/>
    <s v="35 - 44"/>
    <s v="Current Employees"/>
    <s v="HR"/>
    <x v="0"/>
    <s v="STAFF-665"/>
    <n v="665"/>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s v="Sales"/>
    <x v="4"/>
    <s v="STAFF-666"/>
    <n v="666"/>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s v="Sales"/>
    <x v="3"/>
    <s v="STAFF-667"/>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x v="4"/>
    <s v="STAFF-669"/>
    <n v="669"/>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s v="R&amp;D"/>
    <x v="1"/>
    <s v="STAFF-671"/>
    <n v="671"/>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s v="R&amp;D"/>
    <x v="2"/>
    <s v="STAFF-675"/>
    <n v="675"/>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s v="Sales"/>
    <x v="3"/>
    <s v="STAFF-677"/>
    <n v="677"/>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s v="R&amp;D"/>
    <x v="0"/>
    <s v="STAFF-679"/>
    <n v="679"/>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s v="R&amp;D"/>
    <x v="2"/>
    <s v="STAFF-680"/>
    <n v="680"/>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s v="Sales"/>
    <x v="2"/>
    <s v="STAFF-682"/>
    <n v="68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s v="R&amp;D"/>
    <x v="0"/>
    <s v="STAFF-683"/>
    <n v="68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s v="Sales"/>
    <x v="0"/>
    <s v="STAFF-68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x v="0"/>
    <s v="STAFF-686"/>
    <n v="686"/>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s v="R&amp;D"/>
    <x v="1"/>
    <s v="STAFF-689"/>
    <n v="689"/>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s v="Sales"/>
    <x v="2"/>
    <s v="STAFF-690"/>
    <n v="690"/>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s v="R&amp;D"/>
    <x v="0"/>
    <s v="STAFF-691"/>
    <n v="691"/>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s v="R&amp;D"/>
    <x v="0"/>
    <s v="STAFF-692"/>
    <n v="692"/>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s v="HR"/>
    <x v="2"/>
    <s v="STAFF-698"/>
    <n v="698"/>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s v="R&amp;D"/>
    <x v="2"/>
    <s v="STAFF-699"/>
    <n v="699"/>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s v="R&amp;D"/>
    <x v="2"/>
    <s v="STAFF-700"/>
    <n v="700"/>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s v="R&amp;D"/>
    <x v="2"/>
    <s v="STAFF-701"/>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x v="0"/>
    <s v="STAFF-702"/>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x v="0"/>
    <s v="STAFF-704"/>
    <n v="704"/>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s v="R&amp;D"/>
    <x v="2"/>
    <s v="STAFF-705"/>
    <n v="705"/>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s v="Sales"/>
    <x v="0"/>
    <s v="STAFF-707"/>
    <n v="70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s v="Sales"/>
    <x v="3"/>
    <s v="STAFF-709"/>
    <n v="709"/>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s v="R&amp;D"/>
    <x v="0"/>
    <s v="STAFF-710"/>
    <n v="710"/>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s v="Sales"/>
    <x v="3"/>
    <s v="STAFF-712"/>
    <n v="712"/>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s v="Sales"/>
    <x v="2"/>
    <s v="STAFF-714"/>
    <n v="714"/>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s v="R&amp;D"/>
    <x v="0"/>
    <s v="STAFF-715"/>
    <n v="715"/>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s v="R&amp;D"/>
    <x v="2"/>
    <s v="STAFF-716"/>
    <n v="716"/>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s v="R&amp;D"/>
    <x v="2"/>
    <s v="STAFF-717"/>
    <n v="717"/>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s v="Sales"/>
    <x v="0"/>
    <s v="STAFF-720"/>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x v="4"/>
    <s v="STAFF-721"/>
    <n v="721"/>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s v="Sales"/>
    <x v="3"/>
    <s v="STAFF-722"/>
    <n v="722"/>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s v="Sales"/>
    <x v="4"/>
    <s v="STAFF-723"/>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x v="0"/>
    <s v="STAFF-724"/>
    <n v="724"/>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s v="R&amp;D"/>
    <x v="0"/>
    <s v="STAFF-725"/>
    <n v="725"/>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s v="R&amp;D"/>
    <x v="0"/>
    <s v="STAFF-727"/>
    <n v="727"/>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s v="Sales"/>
    <x v="3"/>
    <s v="STAFF-728"/>
    <n v="728"/>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s v="Sales"/>
    <x v="0"/>
    <s v="STAFF-729"/>
    <n v="729"/>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s v="R&amp;D"/>
    <x v="0"/>
    <s v="STAFF-730"/>
    <n v="730"/>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s v="HR"/>
    <x v="5"/>
    <s v="STAFF-731"/>
    <n v="731"/>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s v="Sales"/>
    <x v="3"/>
    <s v="STAFF-732"/>
    <n v="732"/>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s v="R&amp;D"/>
    <x v="0"/>
    <s v="STAFF-733"/>
    <n v="733"/>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s v="HR"/>
    <x v="5"/>
    <s v="STAFF-734"/>
    <n v="734"/>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s v="Sales"/>
    <x v="3"/>
    <s v="STAFF-738"/>
    <n v="738"/>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s v="R&amp;D"/>
    <x v="0"/>
    <s v="STAFF-741"/>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x v="0"/>
    <s v="STAFF-742"/>
    <n v="742"/>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s v="R&amp;D"/>
    <x v="0"/>
    <s v="STAFF-743"/>
    <n v="743"/>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s v="R&amp;D"/>
    <x v="2"/>
    <s v="STAFF-744"/>
    <n v="744"/>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s v="Sales"/>
    <x v="2"/>
    <s v="STAFF-746"/>
    <n v="746"/>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s v="Sales"/>
    <x v="3"/>
    <s v="STAFF-747"/>
    <n v="747"/>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Sales"/>
    <x v="0"/>
    <s v="STAFF-749"/>
    <n v="749"/>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s v="R&amp;D"/>
    <x v="2"/>
    <s v="STAFF-752"/>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x v="0"/>
    <s v="STAFF-754"/>
    <n v="754"/>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s v="R&amp;D"/>
    <x v="2"/>
    <s v="STAFF-757"/>
    <n v="757"/>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s v="R&amp;D"/>
    <x v="2"/>
    <s v="STAFF-758"/>
    <n v="758"/>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s v="HR"/>
    <x v="5"/>
    <s v="STAFF-760"/>
    <n v="760"/>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s v="R&amp;D"/>
    <x v="2"/>
    <s v="STAFF-762"/>
    <n v="76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s v="R&amp;D"/>
    <x v="2"/>
    <s v="STAFF-763"/>
    <n v="76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s v="R&amp;D"/>
    <x v="2"/>
    <s v="STAFF-764"/>
    <n v="76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s v="Sales"/>
    <x v="3"/>
    <s v="STAFF-766"/>
    <n v="766"/>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s v="R&amp;D"/>
    <x v="0"/>
    <s v="STAFF-769"/>
    <n v="769"/>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s v="R&amp;D"/>
    <x v="0"/>
    <s v="STAFF-771"/>
    <n v="771"/>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s v="R&amp;D"/>
    <x v="0"/>
    <s v="STAFF-772"/>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x v="2"/>
    <s v="STAFF-773"/>
    <n v="773"/>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R&amp;D"/>
    <x v="0"/>
    <s v="STAFF-775"/>
    <n v="775"/>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s v="Sales"/>
    <x v="3"/>
    <s v="STAFF-776"/>
    <n v="776"/>
    <x v="1"/>
    <s v="Manager"/>
    <s v="Married"/>
    <s v="No"/>
    <s v="Y"/>
    <n v="3"/>
    <n v="-2"/>
    <n v="0"/>
    <n v="52"/>
    <n v="0"/>
    <m/>
    <n v="0"/>
    <n v="1"/>
    <n v="621"/>
    <n v="3"/>
    <s v="Master's Degree"/>
    <n v="1"/>
    <n v="3"/>
    <n v="31"/>
    <n v="2"/>
    <n v="4"/>
    <n v="2"/>
    <n v="16856"/>
    <n v="10084"/>
    <n v="1"/>
    <n v="11"/>
    <n v="3"/>
    <n v="1"/>
    <n v="80"/>
    <n v="0"/>
    <n v="34"/>
    <n v="4"/>
    <n v="34"/>
    <n v="6"/>
    <n v="1"/>
    <n v="16"/>
  </r>
  <r>
    <s v="Yes"/>
    <s v="Travel_Rarely"/>
    <s v="25 - 34"/>
    <s v="Ex-Employees"/>
    <s v="R&amp;D"/>
    <x v="1"/>
    <s v="STAFF-780"/>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x v="2"/>
    <s v="STAFF-781"/>
    <n v="781"/>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s v="Sales"/>
    <x v="4"/>
    <s v="STAFF-783"/>
    <n v="783"/>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s v="R&amp;D"/>
    <x v="2"/>
    <s v="STAFF-784"/>
    <n v="784"/>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s v="Sales"/>
    <x v="0"/>
    <s v="STAFF-785"/>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x v="1"/>
    <s v="STAFF-786"/>
    <n v="786"/>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s v="R&amp;D"/>
    <x v="2"/>
    <s v="STAFF-787"/>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x v="0"/>
    <s v="STAFF-789"/>
    <n v="78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s v="R&amp;D"/>
    <x v="2"/>
    <s v="STAFF-791"/>
    <n v="791"/>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s v="R&amp;D"/>
    <x v="0"/>
    <s v="STAFF-792"/>
    <n v="792"/>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s v="R&amp;D"/>
    <x v="2"/>
    <s v="STAFF-793"/>
    <n v="793"/>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s v="Sales"/>
    <x v="4"/>
    <s v="STAFF-796"/>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x v="0"/>
    <s v="STAFF-797"/>
    <n v="797"/>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s v="R&amp;D"/>
    <x v="2"/>
    <s v="STAFF-799"/>
    <n v="799"/>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s v="Sales"/>
    <x v="3"/>
    <s v="STAFF-800"/>
    <n v="800"/>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s v="R&amp;D"/>
    <x v="0"/>
    <s v="STAFF-802"/>
    <n v="802"/>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s v="R&amp;D"/>
    <x v="0"/>
    <s v="STAFF-803"/>
    <n v="803"/>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s v="R&amp;D"/>
    <x v="2"/>
    <s v="STAFF-804"/>
    <n v="804"/>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s v="Sales"/>
    <x v="0"/>
    <s v="STAFF-805"/>
    <n v="805"/>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s v="R&amp;D"/>
    <x v="0"/>
    <s v="STAFF-806"/>
    <n v="806"/>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s v="R&amp;D"/>
    <x v="2"/>
    <s v="STAFF-807"/>
    <n v="807"/>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s v="Sales"/>
    <x v="0"/>
    <s v="STAFF-808"/>
    <n v="808"/>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s v="R&amp;D"/>
    <x v="0"/>
    <s v="STAFF-809"/>
    <n v="809"/>
    <x v="1"/>
    <s v="Manager"/>
    <s v="Divorced"/>
    <s v="No"/>
    <s v="Y"/>
    <n v="4"/>
    <n v="-2"/>
    <n v="0"/>
    <n v="42"/>
    <n v="0"/>
    <m/>
    <n v="0"/>
    <n v="1"/>
    <n v="570"/>
    <n v="8"/>
    <s v="Bachelor's Degree"/>
    <n v="1"/>
    <n v="2"/>
    <n v="66"/>
    <n v="3"/>
    <n v="5"/>
    <n v="1"/>
    <n v="18430"/>
    <n v="16225"/>
    <n v="1"/>
    <n v="13"/>
    <n v="3"/>
    <n v="2"/>
    <n v="80"/>
    <n v="1"/>
    <n v="24"/>
    <n v="2"/>
    <n v="24"/>
    <n v="7"/>
    <n v="14"/>
    <n v="9"/>
  </r>
  <r>
    <s v="Yes"/>
    <s v="Travel_Rarely"/>
    <s v="Under 25"/>
    <s v="Ex-Employees"/>
    <s v="R&amp;D"/>
    <x v="0"/>
    <s v="STAFF-811"/>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x v="0"/>
    <s v="STAFF-812"/>
    <n v="812"/>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s v="R&amp;D"/>
    <x v="0"/>
    <s v="STAFF-813"/>
    <n v="813"/>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s v="R&amp;D"/>
    <x v="2"/>
    <s v="STAFF-815"/>
    <n v="815"/>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s v="R&amp;D"/>
    <x v="0"/>
    <s v="STAFF-816"/>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x v="2"/>
    <s v="STAFF-817"/>
    <n v="817"/>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s v="Sales"/>
    <x v="3"/>
    <s v="STAFF-819"/>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x v="1"/>
    <s v="STAFF-820"/>
    <n v="820"/>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s v="R&amp;D"/>
    <x v="1"/>
    <s v="STAFF-823"/>
    <n v="82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s v="R&amp;D"/>
    <x v="0"/>
    <s v="STAFF-824"/>
    <n v="82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s v="R&amp;D"/>
    <x v="0"/>
    <s v="STAFF-82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x v="0"/>
    <s v="STAFF-826"/>
    <n v="82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s v="R&amp;D"/>
    <x v="0"/>
    <s v="STAFF-827"/>
    <n v="82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s v="R&amp;D"/>
    <x v="2"/>
    <s v="STAFF-82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x v="5"/>
    <s v="STAFF-829"/>
    <n v="82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s v="R&amp;D"/>
    <x v="0"/>
    <s v="STAFF-830"/>
    <n v="83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s v="R&amp;D"/>
    <x v="2"/>
    <s v="STAFF-832"/>
    <n v="832"/>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s v="R&amp;D"/>
    <x v="2"/>
    <s v="STAFF-833"/>
    <n v="833"/>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s v="R&amp;D"/>
    <x v="0"/>
    <s v="STAFF-834"/>
    <n v="834"/>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s v="R&amp;D"/>
    <x v="0"/>
    <s v="STAFF-836"/>
    <n v="836"/>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s v="R&amp;D"/>
    <x v="0"/>
    <s v="STAFF-837"/>
    <n v="837"/>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s v="R&amp;D"/>
    <x v="0"/>
    <s v="STAFF-838"/>
    <n v="838"/>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s v="Sales"/>
    <x v="3"/>
    <s v="STAFF-840"/>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x v="2"/>
    <s v="STAFF-842"/>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x v="0"/>
    <s v="STAFF-843"/>
    <n v="843"/>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s v="R&amp;D"/>
    <x v="4"/>
    <s v="STAFF-844"/>
    <n v="844"/>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s v="R&amp;D"/>
    <x v="1"/>
    <s v="STAFF-845"/>
    <n v="845"/>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s v="Sales"/>
    <x v="3"/>
    <s v="STAFF-846"/>
    <n v="846"/>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s v="HR"/>
    <x v="5"/>
    <s v="STAFF-847"/>
    <n v="847"/>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s v="R&amp;D"/>
    <x v="2"/>
    <s v="STAFF-848"/>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x v="2"/>
    <s v="STAFF-850"/>
    <n v="850"/>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s v="Sales"/>
    <x v="3"/>
    <s v="STAFF-851"/>
    <n v="851"/>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s v="R&amp;D"/>
    <x v="2"/>
    <s v="STAFF-852"/>
    <n v="852"/>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s v="R&amp;D"/>
    <x v="2"/>
    <s v="STAFF-854"/>
    <n v="854"/>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s v="Sales"/>
    <x v="2"/>
    <s v="STAFF-855"/>
    <n v="855"/>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s v="R&amp;D"/>
    <x v="2"/>
    <s v="STAFF-856"/>
    <n v="856"/>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s v="Sales"/>
    <x v="0"/>
    <s v="STAFF-857"/>
    <n v="857"/>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s v="Sales"/>
    <x v="0"/>
    <s v="STAFF-859"/>
    <n v="859"/>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s v="R&amp;D"/>
    <x v="0"/>
    <s v="STAFF-861"/>
    <n v="861"/>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s v="Sales"/>
    <x v="3"/>
    <s v="STAFF-862"/>
    <n v="862"/>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s v="Sales"/>
    <x v="3"/>
    <s v="STAFF-864"/>
    <n v="864"/>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s v="R&amp;D"/>
    <x v="2"/>
    <s v="STAFF-865"/>
    <n v="865"/>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s v="R&amp;D"/>
    <x v="2"/>
    <s v="STAFF-867"/>
    <n v="86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s v="Sales"/>
    <x v="3"/>
    <s v="STAFF-868"/>
    <n v="86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s v="HR"/>
    <x v="2"/>
    <s v="STAFF-869"/>
    <n v="86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s v="R&amp;D"/>
    <x v="0"/>
    <s v="STAFF-872"/>
    <n v="872"/>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s v="R&amp;D"/>
    <x v="0"/>
    <s v="STAFF-874"/>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x v="2"/>
    <s v="STAFF-875"/>
    <n v="875"/>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s v="HR"/>
    <x v="0"/>
    <s v="STAFF-878"/>
    <n v="878"/>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s v="Sales"/>
    <x v="1"/>
    <s v="STAFF-879"/>
    <n v="879"/>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s v="R&amp;D"/>
    <x v="0"/>
    <s v="STAFF-880"/>
    <n v="880"/>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s v="R&amp;D"/>
    <x v="0"/>
    <s v="STAFF-881"/>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x v="0"/>
    <s v="STAFF-882"/>
    <n v="882"/>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s v="Sales"/>
    <x v="3"/>
    <s v="STAFF-885"/>
    <n v="885"/>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s v="R&amp;D"/>
    <x v="4"/>
    <s v="STAFF-887"/>
    <n v="887"/>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s v="R&amp;D"/>
    <x v="0"/>
    <s v="STAFF-888"/>
    <n v="888"/>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s v="Sales"/>
    <x v="0"/>
    <s v="STAFF-889"/>
    <n v="889"/>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s v="Sales"/>
    <x v="3"/>
    <s v="STAFF-893"/>
    <n v="893"/>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s v="R&amp;D"/>
    <x v="0"/>
    <s v="STAFF-894"/>
    <n v="894"/>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s v="R&amp;D"/>
    <x v="0"/>
    <s v="STAFF-895"/>
    <n v="895"/>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s v="Sales"/>
    <x v="2"/>
    <s v="STAFF-896"/>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x v="3"/>
    <s v="STAFF-897"/>
    <n v="897"/>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s v="R&amp;D"/>
    <x v="4"/>
    <s v="STAFF-899"/>
    <n v="899"/>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s v="Sales"/>
    <x v="2"/>
    <s v="STAFF-900"/>
    <n v="900"/>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s v="R&amp;D"/>
    <x v="0"/>
    <s v="STAFF-901"/>
    <n v="901"/>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s v="R&amp;D"/>
    <x v="0"/>
    <s v="STAFF-902"/>
    <n v="902"/>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s v="Sales"/>
    <x v="3"/>
    <s v="STAFF-903"/>
    <n v="903"/>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s v="Sales"/>
    <x v="2"/>
    <s v="STAFF-904"/>
    <n v="904"/>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s v="R&amp;D"/>
    <x v="0"/>
    <s v="STAFF-905"/>
    <n v="905"/>
    <x v="1"/>
    <s v="Manager"/>
    <s v="Divorced"/>
    <s v="No"/>
    <s v="Y"/>
    <n v="3"/>
    <n v="-2"/>
    <n v="0"/>
    <n v="50"/>
    <n v="0"/>
    <m/>
    <n v="0"/>
    <n v="1"/>
    <n v="881"/>
    <n v="2"/>
    <s v="Master's Degree"/>
    <n v="1"/>
    <n v="1"/>
    <n v="98"/>
    <n v="3"/>
    <n v="4"/>
    <n v="1"/>
    <n v="17924"/>
    <n v="4544"/>
    <n v="1"/>
    <n v="11"/>
    <n v="3"/>
    <n v="4"/>
    <n v="80"/>
    <n v="1"/>
    <n v="31"/>
    <n v="3"/>
    <n v="31"/>
    <n v="6"/>
    <n v="14"/>
    <n v="7"/>
  </r>
  <r>
    <s v="No"/>
    <s v="Travel_Rarely"/>
    <s v="35 - 44"/>
    <s v="Current Employees"/>
    <s v="HR"/>
    <x v="0"/>
    <s v="STAFF-909"/>
    <n v="909"/>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s v="HR"/>
    <x v="5"/>
    <s v="STAFF-910"/>
    <n v="910"/>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s v="R&amp;D"/>
    <x v="0"/>
    <s v="STAFF-911"/>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x v="2"/>
    <s v="STAFF-912"/>
    <n v="912"/>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s v="R&amp;D"/>
    <x v="0"/>
    <s v="STAFF-913"/>
    <n v="913"/>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s v="Sales"/>
    <x v="2"/>
    <s v="STAFF-916"/>
    <n v="916"/>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s v="R&amp;D"/>
    <x v="0"/>
    <s v="STAFF-918"/>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x v="0"/>
    <s v="STAFF-920"/>
    <n v="920"/>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s v="Sales"/>
    <x v="2"/>
    <s v="STAFF-92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x v="1"/>
    <s v="STAFF-92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x v="0"/>
    <s v="STAFF-924"/>
    <n v="92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s v="Sales"/>
    <x v="0"/>
    <s v="STAFF-925"/>
    <n v="92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s v="R&amp;D"/>
    <x v="0"/>
    <s v="STAFF-92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x v="0"/>
    <s v="STAFF-92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x v="2"/>
    <s v="STAFF-930"/>
    <n v="930"/>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s v="R&amp;D"/>
    <x v="2"/>
    <s v="STAFF-932"/>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x v="0"/>
    <s v="STAFF-933"/>
    <n v="933"/>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s v="R&amp;D"/>
    <x v="0"/>
    <s v="STAFF-934"/>
    <n v="934"/>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s v="Sales"/>
    <x v="2"/>
    <s v="STAFF-936"/>
    <n v="936"/>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s v="R&amp;D"/>
    <x v="1"/>
    <s v="STAFF-939"/>
    <n v="939"/>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s v="R&amp;D"/>
    <x v="4"/>
    <s v="STAFF-940"/>
    <n v="940"/>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s v="Sales"/>
    <x v="0"/>
    <s v="STAFF-941"/>
    <n v="941"/>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s v="R&amp;D"/>
    <x v="0"/>
    <s v="STAFF-942"/>
    <n v="942"/>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s v="R&amp;D"/>
    <x v="1"/>
    <s v="STAFF-944"/>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x v="2"/>
    <s v="STAFF-945"/>
    <n v="945"/>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s v="Sales"/>
    <x v="3"/>
    <s v="STAFF-947"/>
    <n v="947"/>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s v="R&amp;D"/>
    <x v="1"/>
    <s v="STAFF-949"/>
    <n v="949"/>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s v="R&amp;D"/>
    <x v="4"/>
    <s v="STAFF-950"/>
    <n v="950"/>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s v="R&amp;D"/>
    <x v="0"/>
    <s v="STAFF-951"/>
    <n v="951"/>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s v="Sales"/>
    <x v="3"/>
    <s v="STAFF-952"/>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x v="3"/>
    <s v="STAFF-954"/>
    <n v="95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s v="Sales"/>
    <x v="2"/>
    <s v="STAFF-956"/>
    <n v="956"/>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s v="R&amp;D"/>
    <x v="2"/>
    <s v="STAFF-957"/>
    <n v="957"/>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s v="R&amp;D"/>
    <x v="2"/>
    <s v="STAFF-958"/>
    <n v="958"/>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s v="Sales"/>
    <x v="1"/>
    <s v="STAFF-959"/>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x v="4"/>
    <s v="STAFF-960"/>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x v="2"/>
    <s v="STAFF-961"/>
    <n v="961"/>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s v="R&amp;D"/>
    <x v="2"/>
    <s v="STAFF-964"/>
    <n v="964"/>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s v="R&amp;D"/>
    <x v="2"/>
    <s v="STAFF-966"/>
    <n v="966"/>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s v="Sales"/>
    <x v="0"/>
    <s v="STAFF-967"/>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x v="0"/>
    <s v="STAFF-969"/>
    <n v="969"/>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s v="Sales"/>
    <x v="0"/>
    <s v="STAFF-970"/>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x v="0"/>
    <s v="STAFF-972"/>
    <n v="972"/>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s v="Sales"/>
    <x v="4"/>
    <s v="STAFF-974"/>
    <n v="974"/>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s v="Sales"/>
    <x v="2"/>
    <s v="STAFF-975"/>
    <n v="975"/>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s v="R&amp;D"/>
    <x v="0"/>
    <s v="STAFF-976"/>
    <n v="976"/>
    <x v="1"/>
    <s v="Manager"/>
    <s v="Married"/>
    <s v="No"/>
    <s v="Y"/>
    <n v="2"/>
    <n v="-2"/>
    <n v="0"/>
    <n v="52"/>
    <n v="0"/>
    <m/>
    <n v="0"/>
    <n v="1"/>
    <n v="1053"/>
    <n v="1"/>
    <s v="Associates Degree"/>
    <n v="1"/>
    <n v="4"/>
    <n v="70"/>
    <n v="3"/>
    <n v="4"/>
    <n v="1"/>
    <n v="17099"/>
    <n v="13829"/>
    <n v="2"/>
    <n v="15"/>
    <n v="3"/>
    <n v="2"/>
    <n v="80"/>
    <n v="1"/>
    <n v="26"/>
    <n v="2"/>
    <n v="9"/>
    <n v="8"/>
    <n v="7"/>
    <n v="8"/>
  </r>
  <r>
    <s v="Yes"/>
    <s v="Travel_Rarely"/>
    <s v="Over 55"/>
    <s v="Ex-Employees"/>
    <s v="R&amp;D"/>
    <x v="4"/>
    <s v="STAFF-977"/>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x v="2"/>
    <s v="STAFF-981"/>
    <n v="98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s v="Sales"/>
    <x v="1"/>
    <s v="STAFF-982"/>
    <n v="98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s v="Sales"/>
    <x v="4"/>
    <s v="STAFF-983"/>
    <n v="98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s v="Sales"/>
    <x v="0"/>
    <s v="STAFF-984"/>
    <n v="98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s v="Sales"/>
    <x v="0"/>
    <s v="STAFF-985"/>
    <n v="985"/>
    <x v="1"/>
    <s v="Sales Executive"/>
    <s v="Single"/>
    <s v="No"/>
    <s v="Y"/>
    <n v="3"/>
    <n v="-2"/>
    <n v="0"/>
    <n v="39"/>
    <n v="0"/>
    <m/>
    <n v="0"/>
    <n v="1"/>
    <n v="903"/>
    <n v="2"/>
    <s v="Doctoral Degree"/>
    <n v="1"/>
    <n v="1"/>
    <n v="41"/>
    <n v="4"/>
    <n v="3"/>
    <n v="1"/>
    <n v="7880"/>
    <n v="2560"/>
    <n v="0"/>
    <n v="18"/>
    <n v="3"/>
    <n v="4"/>
    <n v="80"/>
    <n v="0"/>
    <n v="9"/>
    <n v="3"/>
    <n v="8"/>
    <n v="7"/>
    <n v="0"/>
    <n v="7"/>
  </r>
  <r>
    <s v="Yes"/>
    <s v="Non-Travel"/>
    <s v="35 - 44"/>
    <s v="Ex-Employees"/>
    <s v="Sales"/>
    <x v="0"/>
    <s v="STAFF-98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x v="2"/>
    <s v="STAFF-987"/>
    <n v="98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s v="Sales"/>
    <x v="4"/>
    <s v="STAFF-990"/>
    <n v="990"/>
    <x v="1"/>
    <s v="Sales Executive"/>
    <s v="Divorced"/>
    <s v="No"/>
    <s v="Y"/>
    <n v="3"/>
    <n v="-2"/>
    <n v="0"/>
    <n v="36"/>
    <n v="0"/>
    <m/>
    <n v="0"/>
    <n v="1"/>
    <n v="1229"/>
    <n v="8"/>
    <s v="Master's Degree"/>
    <n v="1"/>
    <n v="4"/>
    <n v="84"/>
    <n v="3"/>
    <n v="2"/>
    <n v="4"/>
    <n v="5079"/>
    <n v="25952"/>
    <n v="4"/>
    <n v="13"/>
    <n v="3"/>
    <n v="4"/>
    <n v="80"/>
    <n v="2"/>
    <n v="12"/>
    <n v="3"/>
    <n v="7"/>
    <n v="7"/>
    <n v="0"/>
    <n v="7"/>
  </r>
  <r>
    <s v="Yes"/>
    <s v="Non-Travel"/>
    <s v="25 - 34"/>
    <s v="Ex-Employees"/>
    <s v="R&amp;D"/>
    <x v="2"/>
    <s v="STAFF-991"/>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x v="0"/>
    <s v="STAFF-992"/>
    <n v="992"/>
    <x v="1"/>
    <s v="Manager"/>
    <s v="Single"/>
    <s v="No"/>
    <s v="Y"/>
    <n v="2"/>
    <n v="-2"/>
    <n v="0"/>
    <n v="33"/>
    <n v="0"/>
    <m/>
    <n v="0"/>
    <n v="1"/>
    <n v="722"/>
    <n v="17"/>
    <s v="Bachelor's Degree"/>
    <n v="1"/>
    <n v="4"/>
    <n v="38"/>
    <n v="3"/>
    <n v="4"/>
    <n v="1"/>
    <n v="17444"/>
    <n v="20489"/>
    <n v="1"/>
    <n v="11"/>
    <n v="3"/>
    <n v="4"/>
    <n v="80"/>
    <n v="0"/>
    <n v="10"/>
    <n v="3"/>
    <n v="10"/>
    <n v="8"/>
    <n v="6"/>
    <n v="0"/>
  </r>
  <r>
    <s v="Yes"/>
    <s v="Travel_Rarely"/>
    <s v="25 - 34"/>
    <s v="Ex-Employees"/>
    <s v="R&amp;D"/>
    <x v="0"/>
    <s v="STAFF-994"/>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x v="0"/>
    <s v="STAFF-995"/>
    <n v="995"/>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s v="R&amp;D"/>
    <x v="2"/>
    <s v="STAFF-996"/>
    <n v="996"/>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s v="R&amp;D"/>
    <x v="2"/>
    <s v="STAFF-997"/>
    <n v="997"/>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s v="R&amp;D"/>
    <x v="1"/>
    <s v="STAFF-998"/>
    <n v="998"/>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s v="R&amp;D"/>
    <x v="2"/>
    <s v="STAFF-999"/>
    <n v="999"/>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s v="R&amp;D"/>
    <x v="4"/>
    <s v="STAFF-1001"/>
    <n v="1001"/>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s v="R&amp;D"/>
    <x v="0"/>
    <s v="STAFF-1002"/>
    <n v="1002"/>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s v="Sales"/>
    <x v="0"/>
    <s v="STAFF-1003"/>
    <n v="1003"/>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s v="R&amp;D"/>
    <x v="0"/>
    <s v="STAFF-1004"/>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x v="0"/>
    <s v="STAFF-1005"/>
    <n v="1005"/>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s v="R&amp;D"/>
    <x v="2"/>
    <s v="STAFF-1006"/>
    <n v="1006"/>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s v="R&amp;D"/>
    <x v="2"/>
    <s v="STAFF-1007"/>
    <n v="1007"/>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s v="R&amp;D"/>
    <x v="2"/>
    <s v="STAFF-1009"/>
    <n v="1009"/>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s v="R&amp;D"/>
    <x v="1"/>
    <s v="STAFF-1010"/>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x v="0"/>
    <s v="STAFF-1011"/>
    <n v="1011"/>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s v="R&amp;D"/>
    <x v="0"/>
    <s v="STAFF-1012"/>
    <n v="1012"/>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s v="R&amp;D"/>
    <x v="4"/>
    <s v="STAFF-1013"/>
    <n v="1013"/>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s v="R&amp;D"/>
    <x v="2"/>
    <s v="STAFF-1014"/>
    <n v="1014"/>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s v="R&amp;D"/>
    <x v="0"/>
    <s v="STAFF-1015"/>
    <n v="1015"/>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s v="R&amp;D"/>
    <x v="2"/>
    <s v="STAFF-1016"/>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x v="2"/>
    <s v="STAFF-1017"/>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x v="2"/>
    <s v="STAFF-1018"/>
    <n v="1018"/>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s v="R&amp;D"/>
    <x v="0"/>
    <s v="STAFF-1019"/>
    <n v="1019"/>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s v="R&amp;D"/>
    <x v="0"/>
    <s v="STAFF-1022"/>
    <n v="1022"/>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s v="R&amp;D"/>
    <x v="0"/>
    <s v="STAFF-1024"/>
    <n v="1024"/>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s v="R&amp;D"/>
    <x v="2"/>
    <s v="STAFF-1025"/>
    <n v="1025"/>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s v="R&amp;D"/>
    <x v="0"/>
    <s v="STAFF-1026"/>
    <n v="1026"/>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s v="R&amp;D"/>
    <x v="0"/>
    <s v="STAFF-1027"/>
    <n v="1027"/>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s v="R&amp;D"/>
    <x v="1"/>
    <s v="STAFF-1028"/>
    <n v="1028"/>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s v="Sales"/>
    <x v="3"/>
    <s v="STAFF-1029"/>
    <n v="1029"/>
    <x v="1"/>
    <s v="Manager"/>
    <s v="Married"/>
    <s v="No"/>
    <s v="Y"/>
    <n v="3"/>
    <n v="-2"/>
    <n v="0"/>
    <n v="42"/>
    <n v="0"/>
    <m/>
    <n v="0"/>
    <n v="1"/>
    <n v="265"/>
    <n v="5"/>
    <s v="Associates Degree"/>
    <n v="1"/>
    <n v="4"/>
    <n v="90"/>
    <n v="3"/>
    <n v="5"/>
    <n v="2"/>
    <n v="18303"/>
    <n v="7770"/>
    <n v="6"/>
    <n v="13"/>
    <n v="3"/>
    <n v="2"/>
    <n v="80"/>
    <n v="0"/>
    <n v="21"/>
    <n v="4"/>
    <n v="1"/>
    <n v="0"/>
    <n v="0"/>
    <n v="0"/>
  </r>
  <r>
    <s v="No"/>
    <s v="Travel_Rarely"/>
    <s v="45 - 54"/>
    <s v="Current Employees"/>
    <s v="R&amp;D"/>
    <x v="0"/>
    <s v="STAFF-1030"/>
    <n v="1030"/>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s v="R&amp;D"/>
    <x v="0"/>
    <s v="STAFF-1032"/>
    <n v="1032"/>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s v="R&amp;D"/>
    <x v="2"/>
    <s v="STAFF-1033"/>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x v="2"/>
    <s v="STAFF-1034"/>
    <n v="1034"/>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s v="R&amp;D"/>
    <x v="0"/>
    <s v="STAFF-1035"/>
    <n v="1035"/>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s v="Sales"/>
    <x v="0"/>
    <s v="STAFF-1036"/>
    <n v="1036"/>
    <x v="1"/>
    <s v="Sales Executive"/>
    <s v="Single"/>
    <s v="Yes"/>
    <s v="Y"/>
    <n v="1"/>
    <n v="-2"/>
    <n v="0"/>
    <n v="38"/>
    <n v="0"/>
    <m/>
    <n v="0"/>
    <n v="1"/>
    <n v="1035"/>
    <n v="3"/>
    <s v="Master's Degree"/>
    <n v="1"/>
    <n v="2"/>
    <n v="42"/>
    <n v="3"/>
    <n v="2"/>
    <n v="1"/>
    <n v="6861"/>
    <n v="4981"/>
    <n v="8"/>
    <n v="12"/>
    <n v="3"/>
    <n v="3"/>
    <n v="80"/>
    <n v="0"/>
    <n v="19"/>
    <n v="3"/>
    <n v="1"/>
    <n v="0"/>
    <n v="0"/>
    <n v="0"/>
  </r>
  <r>
    <s v="Yes"/>
    <s v="Non-Travel"/>
    <s v="25 - 34"/>
    <s v="Ex-Employees"/>
    <s v="Sales"/>
    <x v="2"/>
    <s v="STAFF-1037"/>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x v="3"/>
    <s v="STAFF-1038"/>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x v="2"/>
    <s v="STAFF-1039"/>
    <n v="1039"/>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s v="Sales"/>
    <x v="0"/>
    <s v="STAFF-1040"/>
    <n v="1040"/>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s v="R&amp;D"/>
    <x v="0"/>
    <s v="STAFF-104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x v="2"/>
    <s v="STAFF-1043"/>
    <n v="104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s v="Sales"/>
    <x v="0"/>
    <s v="STAFF-1044"/>
    <n v="104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s v="Sales"/>
    <x v="0"/>
    <s v="STAFF-1045"/>
    <n v="1045"/>
    <x v="0"/>
    <s v="Manager"/>
    <s v="Married"/>
    <s v="No"/>
    <s v="Y"/>
    <n v="4"/>
    <n v="-2"/>
    <n v="0"/>
    <n v="45"/>
    <n v="0"/>
    <m/>
    <n v="0"/>
    <n v="1"/>
    <n v="1234"/>
    <n v="11"/>
    <s v="Associates Degree"/>
    <n v="1"/>
    <n v="4"/>
    <n v="90"/>
    <n v="3"/>
    <n v="4"/>
    <n v="1"/>
    <n v="17650"/>
    <n v="5404"/>
    <n v="3"/>
    <n v="13"/>
    <n v="3"/>
    <n v="2"/>
    <n v="80"/>
    <n v="1"/>
    <n v="26"/>
    <n v="4"/>
    <n v="9"/>
    <n v="3"/>
    <n v="1"/>
    <n v="1"/>
  </r>
  <r>
    <s v="No"/>
    <s v="Non-Travel"/>
    <s v="25 - 34"/>
    <s v="Current Employees"/>
    <s v="R&amp;D"/>
    <x v="2"/>
    <s v="STAFF-1046"/>
    <n v="104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s v="Sales"/>
    <x v="3"/>
    <s v="STAFF-1047"/>
    <n v="104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s v="Sales"/>
    <x v="4"/>
    <s v="STAFF-1048"/>
    <n v="104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s v="HR"/>
    <x v="2"/>
    <s v="STAFF-1049"/>
    <n v="104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s v="Sales"/>
    <x v="3"/>
    <s v="STAFF-1050"/>
    <n v="105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s v="R&amp;D"/>
    <x v="1"/>
    <s v="STAFF-1052"/>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x v="0"/>
    <s v="STAFF-1053"/>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x v="0"/>
    <s v="STAFF-1055"/>
    <n v="1055"/>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s v="Sales"/>
    <x v="2"/>
    <s v="STAFF-1056"/>
    <n v="1056"/>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s v="R&amp;D"/>
    <x v="1"/>
    <s v="STAFF-1060"/>
    <n v="1060"/>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s v="R&amp;D"/>
    <x v="2"/>
    <s v="STAFF-1061"/>
    <n v="1061"/>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s v="R&amp;D"/>
    <x v="1"/>
    <s v="STAFF-1062"/>
    <n v="1062"/>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s v="Sales"/>
    <x v="3"/>
    <s v="STAFF-1066"/>
    <n v="1066"/>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s v="R&amp;D"/>
    <x v="2"/>
    <s v="STAFF-1068"/>
    <n v="1068"/>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s v="R&amp;D"/>
    <x v="2"/>
    <s v="STAFF-1069"/>
    <n v="1069"/>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s v="Sales"/>
    <x v="0"/>
    <s v="STAFF-1070"/>
    <n v="1070"/>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s v="R&amp;D"/>
    <x v="2"/>
    <s v="STAFF-1071"/>
    <n v="1071"/>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s v="R&amp;D"/>
    <x v="2"/>
    <s v="STAFF-1073"/>
    <n v="10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s v="R&amp;D"/>
    <x v="2"/>
    <s v="STAFF-1074"/>
    <n v="1074"/>
    <x v="1"/>
    <s v="Manager"/>
    <s v="Single"/>
    <s v="No"/>
    <s v="Y"/>
    <n v="3"/>
    <n v="-2"/>
    <n v="0"/>
    <n v="55"/>
    <n v="0"/>
    <m/>
    <n v="0"/>
    <n v="1"/>
    <n v="444"/>
    <n v="2"/>
    <s v="High School"/>
    <n v="1"/>
    <n v="3"/>
    <n v="40"/>
    <n v="2"/>
    <n v="4"/>
    <n v="3"/>
    <n v="16756"/>
    <n v="17323"/>
    <n v="7"/>
    <n v="15"/>
    <n v="3"/>
    <n v="2"/>
    <n v="80"/>
    <n v="0"/>
    <n v="31"/>
    <n v="4"/>
    <n v="9"/>
    <n v="7"/>
    <n v="6"/>
    <n v="2"/>
  </r>
  <r>
    <s v="No"/>
    <s v="Travel_Rarely"/>
    <s v="35 - 44"/>
    <s v="Current Employees"/>
    <s v="Sales"/>
    <x v="2"/>
    <s v="STAFF-1076"/>
    <n v="1076"/>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s v="Sales"/>
    <x v="3"/>
    <s v="STAFF-1077"/>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x v="0"/>
    <s v="STAFF-1079"/>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x v="0"/>
    <s v="STAFF-1080"/>
    <n v="1080"/>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s v="R&amp;D"/>
    <x v="0"/>
    <s v="STAFF-1081"/>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x v="4"/>
    <s v="STAFF-1082"/>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x v="2"/>
    <s v="STAFF-1083"/>
    <n v="1083"/>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s v="R&amp;D"/>
    <x v="1"/>
    <s v="STAFF-1084"/>
    <n v="1084"/>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s v="R&amp;D"/>
    <x v="4"/>
    <s v="STAFF-1085"/>
    <n v="1085"/>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s v="R&amp;D"/>
    <x v="0"/>
    <s v="STAFF-1088"/>
    <n v="1088"/>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s v="R&amp;D"/>
    <x v="4"/>
    <s v="STAFF-1092"/>
    <n v="1092"/>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s v="R&amp;D"/>
    <x v="0"/>
    <s v="STAFF-1094"/>
    <n v="1094"/>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s v="R&amp;D"/>
    <x v="0"/>
    <s v="STAFF-1096"/>
    <n v="1096"/>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s v="R&amp;D"/>
    <x v="1"/>
    <s v="STAFF-1097"/>
    <n v="1097"/>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s v="HR"/>
    <x v="2"/>
    <s v="STAFF-1098"/>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x v="0"/>
    <s v="STAFF-1099"/>
    <n v="1099"/>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s v="Sales"/>
    <x v="4"/>
    <s v="STAFF-1100"/>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x v="2"/>
    <s v="STAFF-1101"/>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x v="0"/>
    <s v="STAFF-1102"/>
    <n v="1102"/>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s v="R&amp;D"/>
    <x v="0"/>
    <s v="STAFF-1103"/>
    <n v="1103"/>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s v="Sales"/>
    <x v="0"/>
    <s v="STAFF-1105"/>
    <n v="110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s v="R&amp;D"/>
    <x v="4"/>
    <s v="STAFF-110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x v="2"/>
    <s v="STAFF-110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x v="2"/>
    <s v="STAFF-110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x v="2"/>
    <s v="STAFF-1109"/>
    <n v="110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s v="R&amp;D"/>
    <x v="2"/>
    <s v="STAFF-1111"/>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x v="1"/>
    <s v="STAFF-1113"/>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x v="0"/>
    <s v="STAFF-1114"/>
    <n v="1114"/>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s v="R&amp;D"/>
    <x v="0"/>
    <s v="STAFF-1115"/>
    <n v="1115"/>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s v="R&amp;D"/>
    <x v="2"/>
    <s v="STAFF-1116"/>
    <n v="1116"/>
    <x v="1"/>
    <s v="Manager"/>
    <s v="Single"/>
    <s v="No"/>
    <s v="Y"/>
    <n v="3"/>
    <n v="-2"/>
    <n v="0"/>
    <n v="48"/>
    <n v="0"/>
    <m/>
    <n v="0"/>
    <n v="1"/>
    <n v="1262"/>
    <n v="1"/>
    <s v="Master's Degree"/>
    <n v="1"/>
    <n v="1"/>
    <n v="35"/>
    <n v="4"/>
    <n v="4"/>
    <n v="4"/>
    <n v="16885"/>
    <n v="16154"/>
    <n v="2"/>
    <n v="22"/>
    <n v="4"/>
    <n v="3"/>
    <n v="80"/>
    <n v="0"/>
    <n v="27"/>
    <n v="2"/>
    <n v="5"/>
    <n v="4"/>
    <n v="2"/>
    <n v="1"/>
  </r>
  <r>
    <s v="No"/>
    <s v="Non-Travel"/>
    <s v="45 - 54"/>
    <s v="Current Employees"/>
    <s v="Sales"/>
    <x v="0"/>
    <s v="STAFF-1117"/>
    <n v="1117"/>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s v="R&amp;D"/>
    <x v="0"/>
    <s v="STAFF-1118"/>
    <n v="1118"/>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s v="Sales"/>
    <x v="3"/>
    <s v="STAFF-1119"/>
    <n v="1119"/>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s v="R&amp;D"/>
    <x v="0"/>
    <s v="STAFF-1120"/>
    <n v="1120"/>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s v="R&amp;D"/>
    <x v="2"/>
    <s v="STAFF-1121"/>
    <n v="1121"/>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s v="Sales"/>
    <x v="3"/>
    <s v="STAFF-1124"/>
    <n v="1124"/>
    <x v="1"/>
    <s v="Manager"/>
    <s v="Married"/>
    <s v="No"/>
    <s v="Y"/>
    <n v="3"/>
    <n v="-2"/>
    <n v="0"/>
    <n v="46"/>
    <n v="0"/>
    <m/>
    <n v="0"/>
    <n v="1"/>
    <n v="406"/>
    <n v="3"/>
    <s v="High School"/>
    <n v="1"/>
    <n v="1"/>
    <n v="52"/>
    <n v="3"/>
    <n v="4"/>
    <n v="2"/>
    <n v="17465"/>
    <n v="15596"/>
    <n v="3"/>
    <n v="12"/>
    <n v="3"/>
    <n v="4"/>
    <n v="80"/>
    <n v="1"/>
    <n v="23"/>
    <n v="3"/>
    <n v="12"/>
    <n v="9"/>
    <n v="4"/>
    <n v="9"/>
  </r>
  <r>
    <s v="No"/>
    <s v="Travel_Rarely"/>
    <s v="35 - 44"/>
    <s v="Current Employees"/>
    <s v="Sales"/>
    <x v="3"/>
    <s v="STAFF-1125"/>
    <n v="1125"/>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s v="R&amp;D"/>
    <x v="0"/>
    <s v="STAFF-1126"/>
    <n v="1126"/>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s v="R&amp;D"/>
    <x v="0"/>
    <s v="STAFF-1127"/>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x v="2"/>
    <s v="STAFF-1128"/>
    <n v="1128"/>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s v="R&amp;D"/>
    <x v="4"/>
    <s v="STAFF-1131"/>
    <n v="1131"/>
    <x v="0"/>
    <s v="Research Scientist"/>
    <s v="Single"/>
    <s v="Yes"/>
    <s v="Y"/>
    <n v="6"/>
    <n v="-2"/>
    <n v="0"/>
    <n v="21"/>
    <n v="0"/>
    <m/>
    <n v="0"/>
    <n v="1"/>
    <n v="984"/>
    <n v="1"/>
    <s v="High School"/>
    <n v="1"/>
    <n v="4"/>
    <n v="70"/>
    <n v="2"/>
    <n v="1"/>
    <n v="4"/>
    <n v="2070"/>
    <n v="25326"/>
    <n v="1"/>
    <n v="11"/>
    <n v="3"/>
    <n v="3"/>
    <n v="80"/>
    <n v="0"/>
    <n v="2"/>
    <n v="4"/>
    <n v="2"/>
    <n v="2"/>
    <n v="2"/>
    <n v="2"/>
  </r>
  <r>
    <s v="No"/>
    <s v="Non-Travel"/>
    <s v="35 - 44"/>
    <s v="Current Employees"/>
    <s v="R&amp;D"/>
    <x v="0"/>
    <s v="STAFF-1132"/>
    <n v="1132"/>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s v="R&amp;D"/>
    <x v="0"/>
    <s v="STAFF-1133"/>
    <n v="1133"/>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s v="Sales"/>
    <x v="0"/>
    <s v="STAFF-1135"/>
    <n v="1135"/>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s v="R&amp;D"/>
    <x v="0"/>
    <s v="STAFF-1136"/>
    <n v="1136"/>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s v="Sales"/>
    <x v="3"/>
    <s v="STAFF-1137"/>
    <n v="1137"/>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s v="Sales"/>
    <x v="4"/>
    <s v="STAFF-1138"/>
    <n v="1138"/>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s v="R&amp;D"/>
    <x v="0"/>
    <s v="STAFF-1140"/>
    <n v="1140"/>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s v="R&amp;D"/>
    <x v="0"/>
    <s v="STAFF-1143"/>
    <n v="114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s v="R&amp;D"/>
    <x v="2"/>
    <s v="STAFF-1148"/>
    <n v="1148"/>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s v="R&amp;D"/>
    <x v="2"/>
    <s v="STAFF-1150"/>
    <n v="1150"/>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s v="HR"/>
    <x v="5"/>
    <s v="STAFF-1152"/>
    <n v="1152"/>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s v="R&amp;D"/>
    <x v="0"/>
    <s v="STAFF-1154"/>
    <n v="1154"/>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s v="R&amp;D"/>
    <x v="2"/>
    <s v="STAFF-1156"/>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x v="3"/>
    <s v="STAFF-1157"/>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x v="0"/>
    <s v="STAFF-1158"/>
    <n v="1158"/>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s v="R&amp;D"/>
    <x v="2"/>
    <s v="STAFF-1160"/>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x v="2"/>
    <s v="STAFF-1161"/>
    <n v="1161"/>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s v="R&amp;D"/>
    <x v="0"/>
    <s v="STAFF-1162"/>
    <n v="1162"/>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s v="Sales"/>
    <x v="0"/>
    <s v="STAFF-1163"/>
    <n v="1163"/>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s v="HR"/>
    <x v="4"/>
    <s v="STAFF-1164"/>
    <n v="1164"/>
    <x v="1"/>
    <s v="Human Resources"/>
    <s v="Single"/>
    <s v="No"/>
    <s v="Y"/>
    <n v="2"/>
    <n v="-2"/>
    <n v="0"/>
    <n v="35"/>
    <n v="0"/>
    <m/>
    <n v="0"/>
    <n v="1"/>
    <n v="528"/>
    <n v="8"/>
    <s v="Master's Degree"/>
    <n v="1"/>
    <n v="4"/>
    <n v="100"/>
    <n v="3"/>
    <n v="1"/>
    <n v="4"/>
    <n v="4323"/>
    <n v="7108"/>
    <n v="1"/>
    <n v="17"/>
    <n v="3"/>
    <n v="2"/>
    <n v="80"/>
    <n v="0"/>
    <n v="6"/>
    <n v="1"/>
    <n v="5"/>
    <n v="4"/>
    <n v="1"/>
    <n v="4"/>
  </r>
  <r>
    <s v="Yes"/>
    <s v="Travel_Rarely"/>
    <s v="25 - 34"/>
    <s v="Ex-Employees"/>
    <s v="Sales"/>
    <x v="0"/>
    <s v="STAFF-1165"/>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x v="2"/>
    <s v="STAFF-1166"/>
    <n v="1166"/>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s v="Sales"/>
    <x v="0"/>
    <s v="STAFF-1167"/>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x v="3"/>
    <s v="STAFF-1171"/>
    <n v="1171"/>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s v="R&amp;D"/>
    <x v="2"/>
    <s v="STAFF-1172"/>
    <n v="1172"/>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s v="R&amp;D"/>
    <x v="2"/>
    <s v="STAFF-1173"/>
    <n v="1173"/>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s v="R&amp;D"/>
    <x v="0"/>
    <s v="STAFF-1175"/>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x v="2"/>
    <s v="STAFF-1177"/>
    <n v="1177"/>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s v="Sales"/>
    <x v="3"/>
    <s v="STAFF-1179"/>
    <n v="1179"/>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s v="R&amp;D"/>
    <x v="2"/>
    <s v="STAFF-1180"/>
    <n v="1180"/>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s v="R&amp;D"/>
    <x v="0"/>
    <s v="STAFF-1182"/>
    <n v="1182"/>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s v="R&amp;D"/>
    <x v="2"/>
    <s v="STAFF-1184"/>
    <n v="1184"/>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s v="R&amp;D"/>
    <x v="1"/>
    <s v="STAFF-1185"/>
    <n v="1185"/>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s v="Sales"/>
    <x v="3"/>
    <s v="STAFF-1188"/>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x v="0"/>
    <s v="STAFF-1190"/>
    <n v="119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s v="R&amp;D"/>
    <x v="4"/>
    <s v="STAFF-1191"/>
    <n v="1191"/>
    <x v="0"/>
    <s v="Manager"/>
    <s v="Divorced"/>
    <s v="No"/>
    <s v="Y"/>
    <n v="2"/>
    <n v="-2"/>
    <n v="0"/>
    <n v="56"/>
    <n v="0"/>
    <m/>
    <n v="0"/>
    <n v="1"/>
    <n v="718"/>
    <n v="4"/>
    <s v="Master's Degree"/>
    <n v="1"/>
    <n v="4"/>
    <n v="92"/>
    <n v="3"/>
    <n v="5"/>
    <n v="4"/>
    <n v="19943"/>
    <n v="18575"/>
    <n v="4"/>
    <n v="13"/>
    <n v="3"/>
    <n v="4"/>
    <n v="80"/>
    <n v="1"/>
    <n v="28"/>
    <n v="3"/>
    <n v="5"/>
    <n v="2"/>
    <n v="4"/>
    <n v="2"/>
  </r>
  <r>
    <s v="No"/>
    <s v="Travel_Rarely"/>
    <s v="25 - 34"/>
    <s v="Current Employees"/>
    <s v="R&amp;D"/>
    <x v="2"/>
    <s v="STAFF-1192"/>
    <n v="119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s v="R&amp;D"/>
    <x v="0"/>
    <s v="STAFF-1193"/>
    <n v="119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s v="R&amp;D"/>
    <x v="2"/>
    <s v="STAFF-1195"/>
    <n v="1195"/>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s v="R&amp;D"/>
    <x v="0"/>
    <s v="STAFF-1196"/>
    <n v="1196"/>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s v="R&amp;D"/>
    <x v="0"/>
    <s v="STAFF-1198"/>
    <n v="1198"/>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s v="R&amp;D"/>
    <x v="0"/>
    <s v="STAFF-1200"/>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x v="2"/>
    <s v="STAFF-1201"/>
    <n v="1201"/>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s v="R&amp;D"/>
    <x v="0"/>
    <s v="STAFF-1202"/>
    <n v="1202"/>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s v="R&amp;D"/>
    <x v="0"/>
    <s v="STAFF-1203"/>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x v="3"/>
    <s v="STAFF-1204"/>
    <n v="1204"/>
    <x v="0"/>
    <s v="Manager"/>
    <s v="Married"/>
    <s v="No"/>
    <s v="Y"/>
    <n v="2"/>
    <n v="-2"/>
    <n v="0"/>
    <n v="46"/>
    <n v="0"/>
    <m/>
    <n v="0"/>
    <n v="1"/>
    <n v="1402"/>
    <n v="2"/>
    <s v="Bachelor's Degree"/>
    <n v="1"/>
    <n v="3"/>
    <n v="69"/>
    <n v="3"/>
    <n v="4"/>
    <n v="2"/>
    <n v="17048"/>
    <n v="24097"/>
    <n v="8"/>
    <n v="23"/>
    <n v="4"/>
    <n v="1"/>
    <n v="80"/>
    <n v="0"/>
    <n v="28"/>
    <n v="3"/>
    <n v="26"/>
    <n v="15"/>
    <n v="15"/>
    <n v="9"/>
  </r>
  <r>
    <s v="No"/>
    <s v="Non-Travel"/>
    <s v="35 - 44"/>
    <s v="Current Employees"/>
    <s v="R&amp;D"/>
    <x v="0"/>
    <s v="STAFF-1206"/>
    <n v="1206"/>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s v="HR"/>
    <x v="5"/>
    <s v="STAFF-1207"/>
    <n v="1207"/>
    <x v="1"/>
    <s v="Human Resources"/>
    <s v="Married"/>
    <s v="No"/>
    <s v="Y"/>
    <n v="2"/>
    <n v="-2"/>
    <n v="0"/>
    <n v="33"/>
    <n v="0"/>
    <m/>
    <n v="0"/>
    <n v="1"/>
    <n v="147"/>
    <n v="2"/>
    <s v="Bachelor's Degree"/>
    <n v="1"/>
    <n v="2"/>
    <n v="99"/>
    <n v="3"/>
    <n v="1"/>
    <n v="3"/>
    <n v="3600"/>
    <n v="8429"/>
    <n v="1"/>
    <n v="13"/>
    <n v="3"/>
    <n v="4"/>
    <n v="80"/>
    <n v="1"/>
    <n v="5"/>
    <n v="3"/>
    <n v="5"/>
    <n v="4"/>
    <n v="1"/>
    <n v="4"/>
  </r>
  <r>
    <s v="Yes"/>
    <s v="Non-Travel"/>
    <s v="35 - 44"/>
    <s v="Ex-Employees"/>
    <s v="R&amp;D"/>
    <x v="0"/>
    <s v="STAFF-1210"/>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x v="0"/>
    <s v="STAFF-1211"/>
    <n v="1211"/>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s v="Sales"/>
    <x v="2"/>
    <s v="STAFF-1212"/>
    <n v="1212"/>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s v="R&amp;D"/>
    <x v="2"/>
    <s v="STAFF-1215"/>
    <n v="1215"/>
    <x v="0"/>
    <s v="Manager"/>
    <s v="Married"/>
    <s v="No"/>
    <s v="Y"/>
    <n v="3"/>
    <n v="-2"/>
    <n v="0"/>
    <n v="50"/>
    <n v="0"/>
    <m/>
    <n v="0"/>
    <n v="1"/>
    <n v="1421"/>
    <n v="2"/>
    <s v="Bachelor's Degree"/>
    <n v="1"/>
    <n v="4"/>
    <n v="30"/>
    <n v="3"/>
    <n v="4"/>
    <n v="3"/>
    <n v="17856"/>
    <n v="9490"/>
    <n v="2"/>
    <n v="22"/>
    <n v="4"/>
    <n v="3"/>
    <n v="80"/>
    <n v="1"/>
    <n v="32"/>
    <n v="3"/>
    <n v="2"/>
    <n v="2"/>
    <n v="2"/>
    <n v="2"/>
  </r>
  <r>
    <s v="No"/>
    <s v="Travel_Rarely"/>
    <s v="25 - 34"/>
    <s v="Current Employees"/>
    <s v="R&amp;D"/>
    <x v="2"/>
    <s v="STAFF-1216"/>
    <n v="1216"/>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s v="R&amp;D"/>
    <x v="0"/>
    <s v="STAFF-1217"/>
    <n v="1217"/>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s v="Sales"/>
    <x v="0"/>
    <s v="STAFF-1218"/>
    <n v="1218"/>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s v="R&amp;D"/>
    <x v="0"/>
    <s v="STAFF-1219"/>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x v="2"/>
    <s v="STAFF-1220"/>
    <n v="1220"/>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s v="R&amp;D"/>
    <x v="0"/>
    <s v="STAFF-1221"/>
    <n v="1221"/>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s v="R&amp;D"/>
    <x v="0"/>
    <s v="STAFF-122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x v="1"/>
    <s v="STAFF-1225"/>
    <n v="122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s v="Sales"/>
    <x v="3"/>
    <s v="STAFF-1226"/>
    <n v="122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s v="R&amp;D"/>
    <x v="4"/>
    <s v="STAFF-1228"/>
    <n v="1228"/>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s v="HR"/>
    <x v="2"/>
    <s v="STAFF-1231"/>
    <n v="1231"/>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s v="Sales"/>
    <x v="3"/>
    <s v="STAFF-1233"/>
    <n v="1233"/>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s v="R&amp;D"/>
    <x v="1"/>
    <s v="STAFF-1234"/>
    <n v="1234"/>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s v="R&amp;D"/>
    <x v="0"/>
    <s v="STAFF-1235"/>
    <n v="1235"/>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s v="R&amp;D"/>
    <x v="4"/>
    <s v="STAFF-1237"/>
    <n v="1237"/>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s v="R&amp;D"/>
    <x v="2"/>
    <s v="STAFF-1238"/>
    <n v="1238"/>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s v="Sales"/>
    <x v="4"/>
    <s v="STAFF-1239"/>
    <n v="1239"/>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s v="Sales"/>
    <x v="0"/>
    <s v="STAFF-1240"/>
    <n v="1240"/>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s v="R&amp;D"/>
    <x v="2"/>
    <s v="STAFF-1241"/>
    <n v="1241"/>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s v="R&amp;D"/>
    <x v="2"/>
    <s v="STAFF-1242"/>
    <n v="1242"/>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Sales"/>
    <x v="3"/>
    <s v="STAFF-1243"/>
    <n v="1243"/>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s v="R&amp;D"/>
    <x v="0"/>
    <s v="STAFF-1244"/>
    <n v="1244"/>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s v="R&amp;D"/>
    <x v="0"/>
    <s v="STAFF-1245"/>
    <n v="1245"/>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s v="R&amp;D"/>
    <x v="0"/>
    <s v="STAFF-1246"/>
    <n v="1246"/>
    <x v="0"/>
    <s v="Research Scientist"/>
    <s v="Married"/>
    <s v="No"/>
    <s v="Y"/>
    <n v="5"/>
    <n v="-2"/>
    <n v="0"/>
    <n v="44"/>
    <n v="0"/>
    <m/>
    <n v="0"/>
    <n v="1"/>
    <n v="1117"/>
    <n v="2"/>
    <s v="High School"/>
    <n v="1"/>
    <n v="1"/>
    <n v="72"/>
    <n v="4"/>
    <n v="1"/>
    <n v="1"/>
    <n v="2011"/>
    <n v="19982"/>
    <n v="1"/>
    <n v="13"/>
    <n v="3"/>
    <n v="4"/>
    <n v="80"/>
    <n v="1"/>
    <n v="10"/>
    <n v="3"/>
    <n v="10"/>
    <n v="5"/>
    <n v="7"/>
    <n v="7"/>
  </r>
  <r>
    <s v="Yes"/>
    <s v="Non-Travel"/>
    <s v="Under 25"/>
    <s v="Ex-Employees"/>
    <s v="R&amp;D"/>
    <x v="2"/>
    <s v="STAFF-1248"/>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x v="0"/>
    <s v="STAFF-1249"/>
    <n v="1249"/>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s v="R&amp;D"/>
    <x v="0"/>
    <s v="STAFF-1250"/>
    <n v="1250"/>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s v="R&amp;D"/>
    <x v="2"/>
    <s v="STAFF-1251"/>
    <n v="1251"/>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s v="R&amp;D"/>
    <x v="2"/>
    <s v="STAFF-1252"/>
    <n v="1252"/>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s v="Sales"/>
    <x v="0"/>
    <s v="STAFF-1254"/>
    <n v="1254"/>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s v="R&amp;D"/>
    <x v="0"/>
    <s v="STAFF-1255"/>
    <n v="1255"/>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s v="R&amp;D"/>
    <x v="2"/>
    <s v="STAFF-1256"/>
    <n v="1256"/>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s v="R&amp;D"/>
    <x v="4"/>
    <s v="STAFF-1257"/>
    <n v="1257"/>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s v="R&amp;D"/>
    <x v="4"/>
    <s v="STAFF-1258"/>
    <n v="1258"/>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s v="R&amp;D"/>
    <x v="0"/>
    <s v="STAFF-1259"/>
    <n v="1259"/>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s v="R&amp;D"/>
    <x v="0"/>
    <s v="STAFF-1260"/>
    <n v="1260"/>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s v="R&amp;D"/>
    <x v="0"/>
    <s v="STAFF-1263"/>
    <n v="1263"/>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s v="R&amp;D"/>
    <x v="0"/>
    <s v="STAFF-1264"/>
    <n v="1264"/>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s v="R&amp;D"/>
    <x v="4"/>
    <s v="STAFF-1265"/>
    <n v="1265"/>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s v="Sales"/>
    <x v="3"/>
    <s v="STAFF-1267"/>
    <n v="126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s v="Sales"/>
    <x v="3"/>
    <s v="STAFF-1268"/>
    <n v="126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s v="R&amp;D"/>
    <x v="0"/>
    <s v="STAFF-1269"/>
    <n v="126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s v="R&amp;D"/>
    <x v="0"/>
    <s v="STAFF-1270"/>
    <n v="127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s v="Sales"/>
    <x v="0"/>
    <s v="STAFF-1273"/>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x v="0"/>
    <s v="STAFF-1275"/>
    <n v="1275"/>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s v="Sales"/>
    <x v="3"/>
    <s v="STAFF-1277"/>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x v="2"/>
    <s v="STAFF-1278"/>
    <n v="1278"/>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s v="R&amp;D"/>
    <x v="0"/>
    <s v="STAFF-1279"/>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x v="3"/>
    <s v="STAFF-1280"/>
    <n v="1280"/>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s v="Sales"/>
    <x v="3"/>
    <s v="STAFF-1281"/>
    <n v="1281"/>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s v="Sales"/>
    <x v="0"/>
    <s v="STAFF-1282"/>
    <n v="1282"/>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s v="R&amp;D"/>
    <x v="2"/>
    <s v="STAFF-1283"/>
    <n v="1283"/>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s v="R&amp;D"/>
    <x v="2"/>
    <s v="STAFF-1285"/>
    <n v="1285"/>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s v="R&amp;D"/>
    <x v="2"/>
    <s v="STAFF-1286"/>
    <n v="1286"/>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s v="R&amp;D"/>
    <x v="0"/>
    <s v="STAFF-1288"/>
    <n v="1288"/>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s v="HR"/>
    <x v="0"/>
    <s v="STAFF-1289"/>
    <n v="1289"/>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s v="R&amp;D"/>
    <x v="0"/>
    <s v="STAFF-1291"/>
    <n v="1291"/>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s v="R&amp;D"/>
    <x v="2"/>
    <s v="STAFF-1292"/>
    <n v="1292"/>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s v="Sales"/>
    <x v="3"/>
    <s v="STAFF-1293"/>
    <n v="1293"/>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s v="R&amp;D"/>
    <x v="0"/>
    <s v="STAFF-1294"/>
    <n v="1294"/>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s v="R&amp;D"/>
    <x v="2"/>
    <s v="STAFF-1295"/>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x v="0"/>
    <s v="STAFF-1296"/>
    <n v="1296"/>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s v="R&amp;D"/>
    <x v="2"/>
    <s v="STAFF-1297"/>
    <n v="1297"/>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s v="R&amp;D"/>
    <x v="2"/>
    <s v="STAFF-1298"/>
    <n v="1298"/>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s v="R&amp;D"/>
    <x v="4"/>
    <s v="STAFF-1299"/>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x v="4"/>
    <s v="STAFF-1301"/>
    <n v="1301"/>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s v="R&amp;D"/>
    <x v="2"/>
    <s v="STAFF-1303"/>
    <n v="1303"/>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s v="Sales"/>
    <x v="2"/>
    <s v="STAFF-1304"/>
    <n v="1304"/>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s v="R&amp;D"/>
    <x v="2"/>
    <s v="STAFF-1306"/>
    <n v="130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s v="R&amp;D"/>
    <x v="2"/>
    <s v="STAFF-1307"/>
    <n v="130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s v="R&amp;D"/>
    <x v="0"/>
    <s v="STAFF-1308"/>
    <n v="130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s v="R&amp;D"/>
    <x v="0"/>
    <s v="STAFF-130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x v="2"/>
    <s v="STAFF-131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x v="4"/>
    <s v="STAFF-1311"/>
    <n v="131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s v="R&amp;D"/>
    <x v="4"/>
    <s v="STAFF-1312"/>
    <n v="131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s v="HR"/>
    <x v="0"/>
    <s v="STAFF-1314"/>
    <n v="1314"/>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s v="R&amp;D"/>
    <x v="0"/>
    <s v="STAFF-1315"/>
    <n v="1315"/>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s v="R&amp;D"/>
    <x v="0"/>
    <s v="STAFF-1317"/>
    <n v="1317"/>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s v="Sales"/>
    <x v="3"/>
    <s v="STAFF-1318"/>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x v="0"/>
    <s v="STAFF-1319"/>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x v="2"/>
    <s v="STAFF-1321"/>
    <n v="1321"/>
    <x v="0"/>
    <s v="Manager"/>
    <s v="Married"/>
    <s v="Yes"/>
    <s v="Y"/>
    <n v="2"/>
    <n v="-2"/>
    <n v="0"/>
    <n v="30"/>
    <n v="0"/>
    <m/>
    <n v="0"/>
    <n v="1"/>
    <n v="634"/>
    <n v="17"/>
    <s v="Master's Degree"/>
    <n v="1"/>
    <n v="2"/>
    <n v="95"/>
    <n v="3"/>
    <n v="3"/>
    <n v="3"/>
    <n v="11916"/>
    <n v="25927"/>
    <n v="1"/>
    <n v="23"/>
    <n v="4"/>
    <n v="4"/>
    <n v="80"/>
    <n v="2"/>
    <n v="9"/>
    <n v="3"/>
    <n v="9"/>
    <n v="1"/>
    <n v="0"/>
    <n v="8"/>
  </r>
  <r>
    <s v="No"/>
    <s v="Travel_Rarely"/>
    <s v="35 - 44"/>
    <s v="Current Employees"/>
    <s v="R&amp;D"/>
    <x v="0"/>
    <s v="STAFF-1322"/>
    <n v="1322"/>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s v="Sales"/>
    <x v="0"/>
    <s v="STAFF-1324"/>
    <n v="1324"/>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s v="Sales"/>
    <x v="2"/>
    <s v="STAFF-1329"/>
    <n v="1329"/>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s v="Sales"/>
    <x v="0"/>
    <s v="STAFF-1331"/>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x v="0"/>
    <s v="STAFF-133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x v="0"/>
    <s v="STAFF-1334"/>
    <n v="1334"/>
    <x v="1"/>
    <s v="Manager"/>
    <s v="Married"/>
    <s v="Yes"/>
    <s v="Y"/>
    <n v="3"/>
    <n v="-2"/>
    <n v="0"/>
    <n v="42"/>
    <n v="0"/>
    <m/>
    <n v="0"/>
    <n v="1"/>
    <n v="495"/>
    <n v="2"/>
    <s v="High School"/>
    <n v="1"/>
    <n v="3"/>
    <n v="37"/>
    <n v="3"/>
    <n v="4"/>
    <n v="3"/>
    <n v="17861"/>
    <n v="26582"/>
    <n v="0"/>
    <n v="13"/>
    <n v="3"/>
    <n v="4"/>
    <n v="80"/>
    <n v="0"/>
    <n v="21"/>
    <n v="2"/>
    <n v="20"/>
    <n v="8"/>
    <n v="2"/>
    <n v="10"/>
  </r>
  <r>
    <s v="No"/>
    <s v="Travel_Rarely"/>
    <s v="Over 55"/>
    <s v="Current Employees"/>
    <s v="R&amp;D"/>
    <x v="2"/>
    <s v="STAFF-1336"/>
    <n v="1336"/>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s v="HR"/>
    <x v="0"/>
    <s v="STAFF-1338"/>
    <n v="1338"/>
    <x v="1"/>
    <s v="Manager"/>
    <s v="Single"/>
    <s v="No"/>
    <s v="Y"/>
    <n v="4"/>
    <n v="-2"/>
    <n v="0"/>
    <n v="56"/>
    <n v="0"/>
    <m/>
    <n v="0"/>
    <n v="1"/>
    <n v="206"/>
    <n v="8"/>
    <s v="Master's Degree"/>
    <n v="1"/>
    <n v="4"/>
    <n v="99"/>
    <n v="3"/>
    <n v="5"/>
    <n v="2"/>
    <n v="19717"/>
    <n v="4022"/>
    <n v="6"/>
    <n v="14"/>
    <n v="3"/>
    <n v="1"/>
    <n v="80"/>
    <n v="0"/>
    <n v="36"/>
    <n v="3"/>
    <n v="7"/>
    <n v="3"/>
    <n v="7"/>
    <n v="7"/>
  </r>
  <r>
    <s v="No"/>
    <s v="Non-Travel"/>
    <s v="35 - 44"/>
    <s v="Current Employees"/>
    <s v="R&amp;D"/>
    <x v="0"/>
    <s v="STAFF-1340"/>
    <n v="1340"/>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s v="R&amp;D"/>
    <x v="0"/>
    <s v="STAFF-1344"/>
    <n v="1344"/>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s v="R&amp;D"/>
    <x v="0"/>
    <s v="STAFF-1346"/>
    <n v="1346"/>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s v="Sales"/>
    <x v="3"/>
    <s v="STAFF-1349"/>
    <n v="1349"/>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s v="R&amp;D"/>
    <x v="0"/>
    <s v="STAFF-1350"/>
    <n v="1350"/>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s v="HR"/>
    <x v="0"/>
    <s v="STAFF-1352"/>
    <n v="135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s v="Sales"/>
    <x v="0"/>
    <s v="STAFF-1355"/>
    <n v="1355"/>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s v="Sales"/>
    <x v="2"/>
    <s v="STAFF-1356"/>
    <n v="1356"/>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s v="R&amp;D"/>
    <x v="2"/>
    <s v="STAFF-1358"/>
    <n v="1358"/>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s v="R&amp;D"/>
    <x v="2"/>
    <s v="STAFF-1360"/>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x v="0"/>
    <s v="STAFF-1361"/>
    <n v="1361"/>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s v="Sales"/>
    <x v="3"/>
    <s v="STAFF-1362"/>
    <n v="1362"/>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s v="R&amp;D"/>
    <x v="0"/>
    <s v="STAFF-1363"/>
    <n v="1363"/>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s v="Sales"/>
    <x v="2"/>
    <s v="STAFF-1364"/>
    <n v="1364"/>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s v="R&amp;D"/>
    <x v="4"/>
    <s v="STAFF-1367"/>
    <n v="1367"/>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s v="R&amp;D"/>
    <x v="0"/>
    <s v="STAFF-1368"/>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x v="2"/>
    <s v="STAFF-1369"/>
    <n v="1369"/>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s v="Sales"/>
    <x v="0"/>
    <s v="STAFF-1371"/>
    <n v="1371"/>
    <x v="1"/>
    <s v="Sales Executive"/>
    <s v="Single"/>
    <s v="No"/>
    <s v="Y"/>
    <n v="3"/>
    <n v="-2"/>
    <n v="0"/>
    <n v="27"/>
    <n v="0"/>
    <m/>
    <n v="0"/>
    <n v="1"/>
    <n v="793"/>
    <n v="2"/>
    <s v="High School"/>
    <n v="1"/>
    <n v="4"/>
    <n v="43"/>
    <n v="1"/>
    <n v="2"/>
    <n v="4"/>
    <n v="5071"/>
    <n v="20392"/>
    <n v="3"/>
    <n v="20"/>
    <n v="4"/>
    <n v="2"/>
    <n v="80"/>
    <n v="0"/>
    <n v="8"/>
    <n v="3"/>
    <n v="6"/>
    <n v="2"/>
    <n v="0"/>
    <n v="0"/>
  </r>
  <r>
    <s v="Yes"/>
    <s v="Travel_Rarely"/>
    <s v="Over 55"/>
    <s v="Ex-Employees"/>
    <s v="Sales"/>
    <x v="3"/>
    <s v="STAFF-1372"/>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x v="0"/>
    <s v="STAFF-1373"/>
    <n v="1373"/>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s v="R&amp;D"/>
    <x v="4"/>
    <s v="STAFF-1374"/>
    <n v="1374"/>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s v="R&amp;D"/>
    <x v="2"/>
    <s v="STAFF-1375"/>
    <n v="1375"/>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s v="R&amp;D"/>
    <x v="2"/>
    <s v="STAFF-1377"/>
    <n v="1377"/>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s v="Sales"/>
    <x v="0"/>
    <s v="STAFF-1379"/>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x v="3"/>
    <s v="STAFF-1380"/>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x v="0"/>
    <s v="STAFF-1382"/>
    <n v="13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s v="R&amp;D"/>
    <x v="4"/>
    <s v="STAFF-1383"/>
    <n v="13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s v="Sales"/>
    <x v="0"/>
    <s v="STAFF-1387"/>
    <n v="1387"/>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s v="R&amp;D"/>
    <x v="2"/>
    <s v="STAFF-1389"/>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x v="0"/>
    <s v="STAFF-1390"/>
    <n v="1390"/>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s v="Sales"/>
    <x v="3"/>
    <s v="STAFF-1391"/>
    <n v="1391"/>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s v="R&amp;D"/>
    <x v="0"/>
    <s v="STAFF-1392"/>
    <n v="1392"/>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s v="R&amp;D"/>
    <x v="0"/>
    <s v="STAFF-1394"/>
    <n v="1394"/>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s v="Sales"/>
    <x v="0"/>
    <s v="STAFF-1395"/>
    <n v="1395"/>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s v="Sales"/>
    <x v="3"/>
    <s v="STAFF-1396"/>
    <n v="1396"/>
    <x v="1"/>
    <s v="Sales Executive"/>
    <s v="Married"/>
    <s v="Yes"/>
    <s v="Y"/>
    <n v="3"/>
    <n v="-2"/>
    <n v="0"/>
    <n v="32"/>
    <n v="0"/>
    <m/>
    <n v="0"/>
    <n v="1"/>
    <n v="499"/>
    <n v="2"/>
    <s v="High School"/>
    <n v="1"/>
    <n v="3"/>
    <n v="36"/>
    <n v="3"/>
    <n v="2"/>
    <n v="2"/>
    <n v="4078"/>
    <n v="20497"/>
    <n v="0"/>
    <n v="13"/>
    <n v="3"/>
    <n v="1"/>
    <n v="80"/>
    <n v="3"/>
    <n v="4"/>
    <n v="2"/>
    <n v="3"/>
    <n v="2"/>
    <n v="1"/>
    <n v="2"/>
  </r>
  <r>
    <s v="No"/>
    <s v="Non-Travel"/>
    <s v="35 - 44"/>
    <s v="Current Employees"/>
    <s v="R&amp;D"/>
    <x v="0"/>
    <s v="STAFF-1397"/>
    <n v="1397"/>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s v="Sales"/>
    <x v="0"/>
    <s v="STAFF-1399"/>
    <n v="1399"/>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s v="R&amp;D"/>
    <x v="2"/>
    <s v="STAFF-1401"/>
    <n v="1401"/>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s v="R&amp;D"/>
    <x v="2"/>
    <s v="STAFF-1402"/>
    <n v="1402"/>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s v="Sales"/>
    <x v="3"/>
    <s v="STAFF-1403"/>
    <n v="1403"/>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s v="R&amp;D"/>
    <x v="0"/>
    <s v="STAFF-1405"/>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x v="2"/>
    <s v="STAFF-1407"/>
    <n v="1407"/>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s v="HR"/>
    <x v="5"/>
    <s v="STAFF-1408"/>
    <n v="1408"/>
    <x v="0"/>
    <s v="Manager"/>
    <s v="Married"/>
    <s v="No"/>
    <s v="Y"/>
    <n v="5"/>
    <n v="-2"/>
    <n v="0"/>
    <n v="42"/>
    <n v="0"/>
    <m/>
    <n v="0"/>
    <n v="1"/>
    <n v="1147"/>
    <n v="10"/>
    <s v="Bachelor's Degree"/>
    <n v="1"/>
    <n v="3"/>
    <n v="31"/>
    <n v="3"/>
    <n v="4"/>
    <n v="3"/>
    <n v="16799"/>
    <n v="16616"/>
    <n v="0"/>
    <n v="14"/>
    <n v="3"/>
    <n v="3"/>
    <n v="80"/>
    <n v="1"/>
    <n v="21"/>
    <n v="3"/>
    <n v="20"/>
    <n v="7"/>
    <n v="0"/>
    <n v="9"/>
  </r>
  <r>
    <s v="No"/>
    <s v="Non-Travel"/>
    <s v="25 - 34"/>
    <s v="Current Employees"/>
    <s v="R&amp;D"/>
    <x v="2"/>
    <s v="STAFF-1955"/>
    <n v="1955"/>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s v="R&amp;D"/>
    <x v="2"/>
    <s v="STAFF-1662"/>
    <n v="1662"/>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s v="R&amp;D"/>
    <x v="0"/>
    <s v="STAFF-1630"/>
    <n v="1630"/>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s v="R&amp;D"/>
    <x v="2"/>
    <s v="STAFF-2000"/>
    <n v="2000"/>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s v="R&amp;D"/>
    <x v="2"/>
    <s v="STAFF-1839"/>
    <n v="1839"/>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s v="Sales"/>
    <x v="0"/>
    <s v="STAFF-1929"/>
    <n v="1929"/>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s v="Sales"/>
    <x v="0"/>
    <s v="STAFF-1495"/>
    <n v="1495"/>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s v="Sales"/>
    <x v="3"/>
    <s v="STAFF-1756"/>
    <n v="1756"/>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s v="R&amp;D"/>
    <x v="2"/>
    <s v="STAFF-1900"/>
    <n v="1900"/>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s v="R&amp;D"/>
    <x v="0"/>
    <s v="STAFF-2025"/>
    <n v="2025"/>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s v="R&amp;D"/>
    <x v="2"/>
    <s v="STAFF-1760"/>
    <n v="176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s v="R&amp;D"/>
    <x v="0"/>
    <s v="STAFF-1870"/>
    <n v="1870"/>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s v="R&amp;D"/>
    <x v="4"/>
    <s v="STAFF-1985"/>
    <n v="1985"/>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s v="R&amp;D"/>
    <x v="0"/>
    <s v="STAFF-1513"/>
    <n v="15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s v="R&amp;D"/>
    <x v="2"/>
    <s v="STAFF-1633"/>
    <n v="1633"/>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s v="R&amp;D"/>
    <x v="2"/>
    <s v="STAFF-1480"/>
    <n v="1480"/>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s v="R&amp;D"/>
    <x v="4"/>
    <s v="STAFF-1745"/>
    <n v="1745"/>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s v="Sales"/>
    <x v="3"/>
    <s v="STAFF-1481"/>
    <n v="1481"/>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s v="Sales"/>
    <x v="3"/>
    <s v="STAFF-1833"/>
    <n v="1833"/>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s v="HR"/>
    <x v="5"/>
    <s v="STAFF-1987"/>
    <n v="1987"/>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s v="HR"/>
    <x v="0"/>
    <s v="STAFF-1625"/>
    <n v="1625"/>
    <x v="0"/>
    <s v="Manager"/>
    <s v="Married"/>
    <s v="No"/>
    <s v="Y"/>
    <n v="2"/>
    <n v="-2"/>
    <n v="0"/>
    <n v="47"/>
    <n v="0"/>
    <m/>
    <n v="0"/>
    <n v="1"/>
    <n v="1176"/>
    <n v="26"/>
    <s v="Master's Degree"/>
    <n v="1"/>
    <n v="4"/>
    <n v="98"/>
    <n v="3"/>
    <n v="5"/>
    <n v="3"/>
    <n v="19658"/>
    <n v="5220"/>
    <n v="3"/>
    <n v="11"/>
    <n v="3"/>
    <n v="3"/>
    <n v="80"/>
    <n v="1"/>
    <n v="27"/>
    <n v="3"/>
    <n v="5"/>
    <n v="2"/>
    <n v="1"/>
    <n v="0"/>
  </r>
  <r>
    <s v="No"/>
    <s v="Travel_Rarely"/>
    <s v="25 - 34"/>
    <s v="Current Employees"/>
    <s v="HR"/>
    <x v="2"/>
    <s v="STAFF-1461"/>
    <n v="146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s v="R&amp;D"/>
    <x v="2"/>
    <s v="STAFF-1916"/>
    <n v="1916"/>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s v="R&amp;D"/>
    <x v="0"/>
    <s v="STAFF-1829"/>
    <n v="1829"/>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s v="R&amp;D"/>
    <x v="0"/>
    <s v="STAFF-1822"/>
    <n v="1822"/>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s v="R&amp;D"/>
    <x v="4"/>
    <s v="STAFF-1762"/>
    <n v="1762"/>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s v="R&amp;D"/>
    <x v="0"/>
    <s v="STAFF-1658"/>
    <n v="1658"/>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s v="R&amp;D"/>
    <x v="1"/>
    <s v="STAFF-1635"/>
    <n v="1635"/>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s v="R&amp;D"/>
    <x v="0"/>
    <s v="STAFF-1656"/>
    <n v="1656"/>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s v="R&amp;D"/>
    <x v="2"/>
    <s v="STAFF-1502"/>
    <n v="1502"/>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s v="R&amp;D"/>
    <x v="2"/>
    <s v="STAFF-1866"/>
    <n v="1866"/>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s v="R&amp;D"/>
    <x v="4"/>
    <s v="STAFF-1786"/>
    <n v="1786"/>
    <x v="0"/>
    <s v="Manager"/>
    <s v="Married"/>
    <s v="No"/>
    <s v="Y"/>
    <n v="2"/>
    <n v="-2"/>
    <n v="0"/>
    <n v="51"/>
    <n v="0"/>
    <m/>
    <n v="0"/>
    <n v="1"/>
    <n v="942"/>
    <n v="3"/>
    <s v="Bachelor's Degree"/>
    <n v="1"/>
    <n v="4"/>
    <n v="53"/>
    <n v="3"/>
    <n v="3"/>
    <n v="4"/>
    <n v="13116"/>
    <n v="22984"/>
    <n v="2"/>
    <n v="11"/>
    <n v="3"/>
    <n v="4"/>
    <n v="80"/>
    <n v="0"/>
    <n v="15"/>
    <n v="3"/>
    <n v="2"/>
    <n v="2"/>
    <n v="2"/>
    <n v="2"/>
  </r>
  <r>
    <s v="No"/>
    <s v="Travel_Rarely"/>
    <s v="25 - 34"/>
    <s v="Current Employees"/>
    <s v="R&amp;D"/>
    <x v="0"/>
    <s v="STAFF-1701"/>
    <n v="1701"/>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s v="R&amp;D"/>
    <x v="2"/>
    <s v="STAFF-1647"/>
    <n v="1647"/>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s v="R&amp;D"/>
    <x v="1"/>
    <s v="STAFF-1409"/>
    <n v="1409"/>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s v="R&amp;D"/>
    <x v="2"/>
    <s v="STAFF-2015"/>
    <n v="201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s v="R&amp;D"/>
    <x v="2"/>
    <s v="STAFF-1640"/>
    <n v="1640"/>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s v="R&amp;D"/>
    <x v="1"/>
    <s v="STAFF-1544"/>
    <n v="1544"/>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s v="R&amp;D"/>
    <x v="0"/>
    <s v="STAFF-2052"/>
    <n v="2052"/>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s v="R&amp;D"/>
    <x v="0"/>
    <s v="STAFF-1802"/>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x v="0"/>
    <s v="STAFF-1617"/>
    <n v="1617"/>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s v="R&amp;D"/>
    <x v="1"/>
    <s v="STAFF-1576"/>
    <n v="1576"/>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s v="R&amp;D"/>
    <x v="0"/>
    <s v="STAFF-1447"/>
    <n v="1447"/>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s v="R&amp;D"/>
    <x v="0"/>
    <s v="STAFF-1555"/>
    <n v="1555"/>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s v="R&amp;D"/>
    <x v="1"/>
    <s v="STAFF-1782"/>
    <n v="1782"/>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s v="R&amp;D"/>
    <x v="2"/>
    <s v="STAFF-1687"/>
    <n v="1687"/>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s v="R&amp;D"/>
    <x v="2"/>
    <s v="STAFF-1709"/>
    <n v="1709"/>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s v="R&amp;D"/>
    <x v="2"/>
    <s v="STAFF-1830"/>
    <n v="1830"/>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s v="R&amp;D"/>
    <x v="0"/>
    <s v="STAFF-1628"/>
    <n v="162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s v="R&amp;D"/>
    <x v="1"/>
    <s v="STAFF-1655"/>
    <n v="1655"/>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s v="R&amp;D"/>
    <x v="0"/>
    <s v="STAFF-1969"/>
    <n v="1969"/>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s v="R&amp;D"/>
    <x v="2"/>
    <s v="STAFF-1443"/>
    <n v="1443"/>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s v="R&amp;D"/>
    <x v="0"/>
    <s v="STAFF-1888"/>
    <n v="1888"/>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s v="R&amp;D"/>
    <x v="0"/>
    <s v="STAFF-1651"/>
    <n v="1651"/>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s v="R&amp;D"/>
    <x v="1"/>
    <s v="STAFF-1607"/>
    <n v="1607"/>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s v="R&amp;D"/>
    <x v="2"/>
    <s v="STAFF-2051"/>
    <n v="2051"/>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s v="R&amp;D"/>
    <x v="0"/>
    <s v="STAFF-1430"/>
    <n v="1430"/>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s v="R&amp;D"/>
    <x v="2"/>
    <s v="STAFF-1411"/>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x v="2"/>
    <s v="STAFF-1816"/>
    <n v="1816"/>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s v="R&amp;D"/>
    <x v="0"/>
    <s v="STAFF-1525"/>
    <n v="1525"/>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s v="R&amp;D"/>
    <x v="0"/>
    <s v="STAFF-1856"/>
    <n v="1856"/>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s v="R&amp;D"/>
    <x v="0"/>
    <s v="STAFF-2010"/>
    <n v="2010"/>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s v="R&amp;D"/>
    <x v="2"/>
    <s v="STAFF-1735"/>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x v="2"/>
    <s v="STAFF-1751"/>
    <n v="1751"/>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s v="R&amp;D"/>
    <x v="2"/>
    <s v="STAFF-2054"/>
    <n v="205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s v="R&amp;D"/>
    <x v="0"/>
    <s v="STAFF-1529"/>
    <n v="1529"/>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s v="R&amp;D"/>
    <x v="4"/>
    <s v="STAFF-1719"/>
    <n v="1719"/>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s v="R&amp;D"/>
    <x v="2"/>
    <s v="STAFF-1422"/>
    <n v="1422"/>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s v="Sales"/>
    <x v="4"/>
    <s v="STAFF-1863"/>
    <n v="1863"/>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s v="Sales"/>
    <x v="0"/>
    <s v="STAFF-1557"/>
    <n v="1557"/>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s v="Sales"/>
    <x v="3"/>
    <s v="STAFF-1428"/>
    <n v="1428"/>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s v="Sales"/>
    <x v="0"/>
    <s v="STAFF-1676"/>
    <n v="1676"/>
    <x v="0"/>
    <s v="Manager"/>
    <s v="Divorced"/>
    <s v="No"/>
    <s v="Y"/>
    <n v="2"/>
    <n v="-2"/>
    <n v="0"/>
    <n v="47"/>
    <n v="0"/>
    <m/>
    <n v="0"/>
    <n v="1"/>
    <n v="1225"/>
    <n v="2"/>
    <s v="Master's Degree"/>
    <n v="1"/>
    <n v="2"/>
    <n v="47"/>
    <n v="4"/>
    <n v="4"/>
    <n v="2"/>
    <n v="15972"/>
    <n v="21086"/>
    <n v="6"/>
    <n v="14"/>
    <n v="3"/>
    <n v="3"/>
    <n v="80"/>
    <n v="3"/>
    <n v="29"/>
    <n v="3"/>
    <n v="3"/>
    <n v="2"/>
    <n v="1"/>
    <n v="2"/>
  </r>
  <r>
    <s v="No"/>
    <s v="Travel_Rarely"/>
    <s v="35 - 44"/>
    <s v="Current Employees"/>
    <s v="Sales"/>
    <x v="0"/>
    <s v="STAFF-2041"/>
    <n v="2041"/>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s v="Sales"/>
    <x v="3"/>
    <s v="STAFF-2045"/>
    <n v="2045"/>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s v="Sales"/>
    <x v="3"/>
    <s v="STAFF-2056"/>
    <n v="2056"/>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s v="Sales"/>
    <x v="3"/>
    <s v="STAFF-1986"/>
    <n v="1986"/>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s v="Sales"/>
    <x v="2"/>
    <s v="STAFF-1875"/>
    <n v="1875"/>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s v="Sales"/>
    <x v="0"/>
    <s v="STAFF-1527"/>
    <n v="152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s v="Sales"/>
    <x v="3"/>
    <s v="STAFF-1935"/>
    <n v="1935"/>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s v="Sales"/>
    <x v="0"/>
    <s v="STAFF-1598"/>
    <n v="1598"/>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s v="Sales"/>
    <x v="3"/>
    <s v="STAFF-1784"/>
    <n v="1784"/>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s v="Sales"/>
    <x v="2"/>
    <s v="STAFF-2024"/>
    <n v="2024"/>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s v="Sales"/>
    <x v="0"/>
    <s v="STAFF-1673"/>
    <n v="1673"/>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s v="Sales"/>
    <x v="3"/>
    <s v="STAFF-1436"/>
    <n v="1436"/>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s v="Sales"/>
    <x v="3"/>
    <s v="STAFF-2016"/>
    <n v="2016"/>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s v="Sales"/>
    <x v="2"/>
    <s v="STAFF-1898"/>
    <n v="1898"/>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s v="Sales"/>
    <x v="0"/>
    <s v="STAFF-1583"/>
    <n v="1583"/>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s v="Sales"/>
    <x v="0"/>
    <s v="STAFF-1585"/>
    <n v="1585"/>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s v="Sales"/>
    <x v="2"/>
    <s v="STAFF-1657"/>
    <n v="1657"/>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s v="Sales"/>
    <x v="0"/>
    <s v="STAFF-1710"/>
    <n v="1710"/>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s v="Sales"/>
    <x v="0"/>
    <s v="STAFF-1779"/>
    <n v="1779"/>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s v="Sales"/>
    <x v="1"/>
    <s v="STAFF-2060"/>
    <n v="2060"/>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s v="Sales"/>
    <x v="0"/>
    <s v="STAFF-2046"/>
    <n v="2046"/>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s v="Sales"/>
    <x v="3"/>
    <s v="STAFF-1757"/>
    <n v="1757"/>
    <x v="0"/>
    <s v="Sales Executive"/>
    <s v="Single"/>
    <s v="No"/>
    <s v="Y"/>
    <n v="1"/>
    <n v="-2"/>
    <n v="0"/>
    <n v="49"/>
    <n v="0"/>
    <m/>
    <n v="0"/>
    <n v="1"/>
    <n v="1313"/>
    <n v="11"/>
    <s v="Master's Degree"/>
    <n v="1"/>
    <n v="4"/>
    <n v="80"/>
    <n v="3"/>
    <n v="2"/>
    <n v="2"/>
    <n v="4507"/>
    <n v="8191"/>
    <n v="3"/>
    <n v="12"/>
    <n v="3"/>
    <n v="3"/>
    <n v="80"/>
    <n v="0"/>
    <n v="8"/>
    <n v="4"/>
    <n v="5"/>
    <n v="1"/>
    <n v="0"/>
    <n v="4"/>
  </r>
  <r>
    <s v="No"/>
    <s v="Non-Travel"/>
    <s v="25 - 34"/>
    <s v="Current Employees"/>
    <s v="HR"/>
    <x v="0"/>
    <s v="STAFF-1858"/>
    <n v="1858"/>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s v="HR"/>
    <x v="5"/>
    <s v="STAFF-1805"/>
    <n v="180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s v="HR"/>
    <x v="5"/>
    <s v="STAFF-1722"/>
    <n v="1722"/>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s v="R&amp;D"/>
    <x v="2"/>
    <s v="STAFF-1804"/>
    <n v="1804"/>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s v="R&amp;D"/>
    <x v="2"/>
    <s v="STAFF-1468"/>
    <n v="146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s v="R&amp;D"/>
    <x v="4"/>
    <s v="STAFF-1482"/>
    <n v="1482"/>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s v="R&amp;D"/>
    <x v="1"/>
    <s v="STAFF-1449"/>
    <n v="1449"/>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s v="R&amp;D"/>
    <x v="4"/>
    <s v="STAFF-1771"/>
    <n v="177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s v="R&amp;D"/>
    <x v="2"/>
    <s v="STAFF-1994"/>
    <n v="1994"/>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s v="R&amp;D"/>
    <x v="4"/>
    <s v="STAFF-1934"/>
    <n v="1934"/>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s v="R&amp;D"/>
    <x v="4"/>
    <s v="STAFF-1574"/>
    <n v="157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s v="R&amp;D"/>
    <x v="0"/>
    <s v="STAFF-1813"/>
    <n v="1813"/>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s v="R&amp;D"/>
    <x v="2"/>
    <s v="STAFF-2057"/>
    <n v="2057"/>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s v="R&amp;D"/>
    <x v="4"/>
    <s v="STAFF-1764"/>
    <n v="1764"/>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s v="R&amp;D"/>
    <x v="0"/>
    <s v="STAFF-1471"/>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x v="2"/>
    <s v="STAFF-1947"/>
    <n v="1947"/>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s v="R&amp;D"/>
    <x v="4"/>
    <s v="STAFF-144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x v="0"/>
    <s v="STAFF-1976"/>
    <n v="1976"/>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s v="R&amp;D"/>
    <x v="0"/>
    <s v="STAFF-2022"/>
    <n v="2022"/>
    <x v="1"/>
    <s v="Manager"/>
    <s v="Single"/>
    <s v="No"/>
    <s v="Y"/>
    <n v="3"/>
    <n v="-2"/>
    <n v="0"/>
    <n v="39"/>
    <n v="0"/>
    <m/>
    <n v="0"/>
    <n v="1"/>
    <n v="105"/>
    <n v="9"/>
    <s v="Bachelor's Degree"/>
    <n v="1"/>
    <n v="4"/>
    <n v="87"/>
    <n v="3"/>
    <n v="5"/>
    <n v="4"/>
    <n v="19431"/>
    <n v="15302"/>
    <n v="2"/>
    <n v="13"/>
    <n v="3"/>
    <n v="3"/>
    <n v="80"/>
    <n v="0"/>
    <n v="21"/>
    <n v="2"/>
    <n v="6"/>
    <n v="0"/>
    <n v="1"/>
    <n v="3"/>
  </r>
  <r>
    <s v="No"/>
    <s v="Non-Travel"/>
    <s v="45 - 54"/>
    <s v="Current Employees"/>
    <s v="Sales"/>
    <x v="0"/>
    <s v="STAFF-2019"/>
    <n v="2019"/>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s v="Sales"/>
    <x v="3"/>
    <s v="STAFF-1612"/>
    <n v="1612"/>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s v="Sales"/>
    <x v="3"/>
    <s v="STAFF-1731"/>
    <n v="1731"/>
    <x v="1"/>
    <s v="Sales Executive"/>
    <s v="Married"/>
    <s v="No"/>
    <s v="Y"/>
    <n v="3"/>
    <n v="-2"/>
    <n v="0"/>
    <n v="47"/>
    <n v="0"/>
    <m/>
    <n v="0"/>
    <n v="1"/>
    <n v="543"/>
    <n v="2"/>
    <s v="Master's Degree"/>
    <n v="1"/>
    <n v="3"/>
    <n v="87"/>
    <n v="3"/>
    <n v="2"/>
    <n v="2"/>
    <n v="4978"/>
    <n v="3536"/>
    <n v="7"/>
    <n v="11"/>
    <n v="3"/>
    <n v="4"/>
    <n v="80"/>
    <n v="1"/>
    <n v="4"/>
    <n v="1"/>
    <n v="1"/>
    <n v="0"/>
    <n v="0"/>
    <n v="0"/>
  </r>
  <r>
    <s v="No"/>
    <s v="Non-Travel"/>
    <s v="45 - 54"/>
    <s v="Current Employees"/>
    <s v="Sales"/>
    <x v="0"/>
    <s v="STAFF-1801"/>
    <n v="1801"/>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s v="HR"/>
    <x v="5"/>
    <s v="STAFF-1563"/>
    <n v="1563"/>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s v="HR"/>
    <x v="2"/>
    <s v="STAFF-1746"/>
    <n v="1746"/>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s v="R&amp;D"/>
    <x v="0"/>
    <s v="STAFF-1590"/>
    <n v="1590"/>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s v="R&amp;D"/>
    <x v="0"/>
    <s v="STAFF-1615"/>
    <n v="1615"/>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s v="R&amp;D"/>
    <x v="2"/>
    <s v="STAFF-1485"/>
    <n v="1485"/>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s v="R&amp;D"/>
    <x v="1"/>
    <s v="STAFF-1431"/>
    <n v="1431"/>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s v="R&amp;D"/>
    <x v="0"/>
    <s v="STAFF-1653"/>
    <n v="165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s v="R&amp;D"/>
    <x v="0"/>
    <s v="STAFF-1941"/>
    <n v="1941"/>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s v="R&amp;D"/>
    <x v="2"/>
    <s v="STAFF-1852"/>
    <n v="1852"/>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s v="R&amp;D"/>
    <x v="0"/>
    <s v="STAFF-1997"/>
    <n v="1997"/>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s v="R&amp;D"/>
    <x v="0"/>
    <s v="STAFF-1720"/>
    <n v="1720"/>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s v="R&amp;D"/>
    <x v="1"/>
    <s v="STAFF-1918"/>
    <n v="191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s v="R&amp;D"/>
    <x v="2"/>
    <s v="STAFF-2061"/>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x v="4"/>
    <s v="STAFF-1597"/>
    <n v="1597"/>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s v="R&amp;D"/>
    <x v="0"/>
    <s v="STAFF-1668"/>
    <n v="1668"/>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s v="R&amp;D"/>
    <x v="2"/>
    <s v="STAFF-1922"/>
    <n v="192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s v="R&amp;D"/>
    <x v="0"/>
    <s v="STAFF-1412"/>
    <n v="1412"/>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s v="R&amp;D"/>
    <x v="2"/>
    <s v="STAFF-1648"/>
    <n v="1648"/>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s v="Sales"/>
    <x v="0"/>
    <s v="STAFF-1812"/>
    <n v="1812"/>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s v="Sales"/>
    <x v="2"/>
    <s v="STAFF-1700"/>
    <n v="1700"/>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s v="Sales"/>
    <x v="2"/>
    <s v="STAFF-2065"/>
    <n v="2065"/>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s v="Sales"/>
    <x v="2"/>
    <s v="STAFF-1477"/>
    <n v="1477"/>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s v="Sales"/>
    <x v="0"/>
    <s v="STAFF-1507"/>
    <n v="1507"/>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s v="Sales"/>
    <x v="1"/>
    <s v="STAFF-1613"/>
    <n v="1613"/>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s v="Sales"/>
    <x v="3"/>
    <s v="STAFF-1853"/>
    <n v="1853"/>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s v="HR"/>
    <x v="1"/>
    <s v="STAFF-1794"/>
    <n v="1794"/>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s v="HR"/>
    <x v="2"/>
    <s v="STAFF-1865"/>
    <n v="1865"/>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s v="HR"/>
    <x v="1"/>
    <s v="STAFF-1419"/>
    <n v="1419"/>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s v="HR"/>
    <x v="0"/>
    <s v="STAFF-1778"/>
    <n v="1778"/>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s v="R&amp;D"/>
    <x v="4"/>
    <s v="STAFF-1694"/>
    <n v="1694"/>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s v="R&amp;D"/>
    <x v="0"/>
    <s v="STAFF-1506"/>
    <n v="1506"/>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s v="R&amp;D"/>
    <x v="0"/>
    <s v="STAFF-1892"/>
    <n v="1892"/>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s v="R&amp;D"/>
    <x v="0"/>
    <s v="STAFF-1881"/>
    <n v="1881"/>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s v="R&amp;D"/>
    <x v="2"/>
    <s v="STAFF-1627"/>
    <n v="1627"/>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s v="R&amp;D"/>
    <x v="2"/>
    <s v="STAFF-1474"/>
    <n v="1474"/>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s v="R&amp;D"/>
    <x v="0"/>
    <s v="STAFF-1857"/>
    <n v="1857"/>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s v="R&amp;D"/>
    <x v="4"/>
    <s v="STAFF-1599"/>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x v="0"/>
    <s v="STAFF-1940"/>
    <n v="1940"/>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s v="R&amp;D"/>
    <x v="2"/>
    <s v="STAFF-1424"/>
    <n v="1424"/>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s v="R&amp;D"/>
    <x v="0"/>
    <s v="STAFF-1484"/>
    <n v="1484"/>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s v="R&amp;D"/>
    <x v="0"/>
    <s v="STAFF-1859"/>
    <n v="1859"/>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s v="R&amp;D"/>
    <x v="1"/>
    <s v="STAFF-1619"/>
    <n v="1619"/>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s v="R&amp;D"/>
    <x v="2"/>
    <s v="STAFF-1671"/>
    <n v="1671"/>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s v="R&amp;D"/>
    <x v="4"/>
    <s v="STAFF-1553"/>
    <n v="1553"/>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s v="R&amp;D"/>
    <x v="2"/>
    <s v="STAFF-1725"/>
    <n v="1725"/>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s v="R&amp;D"/>
    <x v="4"/>
    <s v="STAFF-1551"/>
    <n v="1551"/>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s v="R&amp;D"/>
    <x v="1"/>
    <s v="STAFF-1871"/>
    <n v="1871"/>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s v="R&amp;D"/>
    <x v="0"/>
    <s v="STAFF-2031"/>
    <n v="2031"/>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s v="R&amp;D"/>
    <x v="2"/>
    <s v="STAFF-1543"/>
    <n v="1543"/>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s v="R&amp;D"/>
    <x v="0"/>
    <s v="STAFF-1434"/>
    <n v="1434"/>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s v="R&amp;D"/>
    <x v="0"/>
    <s v="STAFF-1621"/>
    <n v="1621"/>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s v="R&amp;D"/>
    <x v="2"/>
    <s v="STAFF-2068"/>
    <n v="20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s v="R&amp;D"/>
    <x v="2"/>
    <s v="STAFF-1689"/>
    <n v="168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s v="R&amp;D"/>
    <x v="0"/>
    <s v="STAFF-1867"/>
    <n v="1867"/>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s v="R&amp;D"/>
    <x v="2"/>
    <s v="STAFF-1989"/>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x v="0"/>
    <s v="STAFF-1954"/>
    <n v="1954"/>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s v="R&amp;D"/>
    <x v="4"/>
    <s v="STAFF-1473"/>
    <n v="14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s v="R&amp;D"/>
    <x v="0"/>
    <s v="STAFF-1971"/>
    <n v="1971"/>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s v="R&amp;D"/>
    <x v="4"/>
    <s v="STAFF-1415"/>
    <n v="141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s v="R&amp;D"/>
    <x v="4"/>
    <s v="STAFF-1438"/>
    <n v="1438"/>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s v="R&amp;D"/>
    <x v="2"/>
    <s v="STAFF-1826"/>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x v="2"/>
    <s v="STAFF-1609"/>
    <n v="1609"/>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s v="R&amp;D"/>
    <x v="2"/>
    <s v="STAFF-1696"/>
    <n v="1696"/>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s v="R&amp;D"/>
    <x v="4"/>
    <s v="STAFF-1931"/>
    <n v="1931"/>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s v="R&amp;D"/>
    <x v="0"/>
    <s v="STAFF-172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x v="0"/>
    <s v="STAFF-1729"/>
    <n v="1729"/>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s v="R&amp;D"/>
    <x v="0"/>
    <s v="STAFF-1580"/>
    <n v="1580"/>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s v="R&amp;D"/>
    <x v="0"/>
    <s v="STAFF-1903"/>
    <n v="1903"/>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s v="R&amp;D"/>
    <x v="2"/>
    <s v="STAFF-1542"/>
    <n v="1542"/>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s v="R&amp;D"/>
    <x v="0"/>
    <s v="STAFF-1601"/>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x v="2"/>
    <s v="STAFF-1911"/>
    <n v="1911"/>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s v="R&amp;D"/>
    <x v="0"/>
    <s v="STAFF-1799"/>
    <n v="1799"/>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s v="R&amp;D"/>
    <x v="0"/>
    <s v="STAFF-1763"/>
    <n v="1763"/>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s v="R&amp;D"/>
    <x v="2"/>
    <s v="STAFF-1707"/>
    <n v="1707"/>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s v="R&amp;D"/>
    <x v="2"/>
    <s v="STAFF-2062"/>
    <n v="2062"/>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s v="R&amp;D"/>
    <x v="0"/>
    <s v="STAFF-1523"/>
    <n v="1523"/>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s v="R&amp;D"/>
    <x v="0"/>
    <s v="STAFF-1728"/>
    <n v="1728"/>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s v="R&amp;D"/>
    <x v="0"/>
    <s v="STAFF-1798"/>
    <n v="1798"/>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s v="R&amp;D"/>
    <x v="4"/>
    <s v="STAFF-1592"/>
    <n v="1592"/>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s v="R&amp;D"/>
    <x v="0"/>
    <s v="STAFF-1682"/>
    <n v="1682"/>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s v="R&amp;D"/>
    <x v="0"/>
    <s v="STAFF-2012"/>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x v="2"/>
    <s v="STAFF-1803"/>
    <n v="1803"/>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s v="R&amp;D"/>
    <x v="0"/>
    <s v="STAFF-1596"/>
    <n v="1596"/>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s v="R&amp;D"/>
    <x v="0"/>
    <s v="STAFF-1514"/>
    <n v="1514"/>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s v="R&amp;D"/>
    <x v="0"/>
    <s v="STAFF-1558"/>
    <n v="1558"/>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s v="R&amp;D"/>
    <x v="2"/>
    <s v="STAFF-1618"/>
    <n v="1618"/>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s v="R&amp;D"/>
    <x v="2"/>
    <s v="STAFF-1698"/>
    <n v="1698"/>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s v="R&amp;D"/>
    <x v="2"/>
    <s v="STAFF-1770"/>
    <n v="1770"/>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s v="R&amp;D"/>
    <x v="0"/>
    <s v="STAFF-1631"/>
    <n v="1631"/>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s v="R&amp;D"/>
    <x v="2"/>
    <s v="STAFF-1718"/>
    <n v="1718"/>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s v="R&amp;D"/>
    <x v="0"/>
    <s v="STAFF-1435"/>
    <n v="1435"/>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s v="R&amp;D"/>
    <x v="0"/>
    <s v="STAFF-1659"/>
    <n v="1659"/>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s v="R&amp;D"/>
    <x v="0"/>
    <s v="STAFF-1533"/>
    <n v="1533"/>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s v="R&amp;D"/>
    <x v="2"/>
    <s v="STAFF-1577"/>
    <n v="1577"/>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s v="R&amp;D"/>
    <x v="0"/>
    <s v="STAFF-2014"/>
    <n v="2014"/>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s v="R&amp;D"/>
    <x v="0"/>
    <s v="STAFF-1981"/>
    <n v="1981"/>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s v="R&amp;D"/>
    <x v="2"/>
    <s v="STAFF-2008"/>
    <n v="2008"/>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s v="R&amp;D"/>
    <x v="0"/>
    <s v="STAFF-1814"/>
    <n v="18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s v="R&amp;D"/>
    <x v="0"/>
    <s v="STAFF-2048"/>
    <n v="2048"/>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s v="R&amp;D"/>
    <x v="2"/>
    <s v="STAFF-1952"/>
    <n v="1952"/>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s v="R&amp;D"/>
    <x v="0"/>
    <s v="STAFF-1727"/>
    <n v="172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s v="R&amp;D"/>
    <x v="0"/>
    <s v="STAFF-1677"/>
    <n v="1677"/>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s v="R&amp;D"/>
    <x v="2"/>
    <s v="STAFF-1623"/>
    <n v="1623"/>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s v="R&amp;D"/>
    <x v="1"/>
    <s v="STAFF-1417"/>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x v="2"/>
    <s v="STAFF-1564"/>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x v="0"/>
    <s v="STAFF-1545"/>
    <n v="1545"/>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s v="R&amp;D"/>
    <x v="0"/>
    <s v="STAFF-1883"/>
    <n v="188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s v="R&amp;D"/>
    <x v="4"/>
    <s v="STAFF-2038"/>
    <n v="2038"/>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s v="R&amp;D"/>
    <x v="0"/>
    <s v="STAFF-1475"/>
    <n v="147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s v="R&amp;D"/>
    <x v="0"/>
    <s v="STAFF-1860"/>
    <n v="1860"/>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s v="R&amp;D"/>
    <x v="0"/>
    <s v="STAFF-2007"/>
    <n v="200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s v="R&amp;D"/>
    <x v="1"/>
    <s v="STAFF-1982"/>
    <n v="1982"/>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s v="R&amp;D"/>
    <x v="2"/>
    <s v="STAFF-1472"/>
    <n v="1472"/>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s v="Sales"/>
    <x v="0"/>
    <s v="STAFF-1453"/>
    <n v="1453"/>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s v="Sales"/>
    <x v="3"/>
    <s v="STAFF-1754"/>
    <n v="1754"/>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s v="Sales"/>
    <x v="0"/>
    <s v="STAFF-2037"/>
    <n v="2037"/>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s v="Sales"/>
    <x v="2"/>
    <s v="STAFF-1951"/>
    <n v="1951"/>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s v="Sales"/>
    <x v="0"/>
    <s v="STAFF-1497"/>
    <n v="1497"/>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s v="Sales"/>
    <x v="2"/>
    <s v="STAFF-1670"/>
    <n v="1670"/>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s v="Sales"/>
    <x v="3"/>
    <s v="STAFF-1466"/>
    <n v="146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s v="Sales"/>
    <x v="2"/>
    <s v="STAFF-1548"/>
    <n v="1548"/>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s v="Sales"/>
    <x v="0"/>
    <s v="STAFF-1560"/>
    <n v="1560"/>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s v="Sales"/>
    <x v="0"/>
    <s v="STAFF-1996"/>
    <n v="1996"/>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s v="Sales"/>
    <x v="4"/>
    <s v="STAFF-1749"/>
    <n v="1749"/>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s v="Sales"/>
    <x v="2"/>
    <s v="STAFF-2013"/>
    <n v="2013"/>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s v="Sales"/>
    <x v="2"/>
    <s v="STAFF-1945"/>
    <n v="1945"/>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s v="Sales"/>
    <x v="4"/>
    <s v="STAFF-1568"/>
    <n v="1568"/>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s v="Sales"/>
    <x v="0"/>
    <s v="STAFF-1582"/>
    <n v="1582"/>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s v="Sales"/>
    <x v="0"/>
    <s v="STAFF-1739"/>
    <n v="1739"/>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s v="Sales"/>
    <x v="0"/>
    <s v="STAFF-1492"/>
    <n v="1492"/>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s v="Sales"/>
    <x v="3"/>
    <s v="STAFF-1446"/>
    <n v="1446"/>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Sales"/>
    <x v="2"/>
    <s v="STAFF-1588"/>
    <n v="158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s v="Sales"/>
    <x v="3"/>
    <s v="STAFF-1787"/>
    <n v="1787"/>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s v="Sales"/>
    <x v="3"/>
    <s v="STAFF-1908"/>
    <n v="1908"/>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s v="Sales"/>
    <x v="0"/>
    <s v="STAFF-1995"/>
    <n v="1995"/>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s v="Sales"/>
    <x v="0"/>
    <s v="STAFF-1479"/>
    <n v="1479"/>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s v="Sales"/>
    <x v="0"/>
    <s v="STAFF-1961"/>
    <n v="1961"/>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s v="Sales"/>
    <x v="3"/>
    <s v="STAFF-1975"/>
    <n v="1975"/>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s v="Sales"/>
    <x v="2"/>
    <s v="STAFF-1740"/>
    <n v="1740"/>
    <x v="1"/>
    <s v="Manager"/>
    <s v="Single"/>
    <s v="No"/>
    <s v="Y"/>
    <n v="3"/>
    <n v="-2"/>
    <n v="0"/>
    <n v="40"/>
    <n v="0"/>
    <m/>
    <n v="0"/>
    <n v="1"/>
    <n v="611"/>
    <n v="7"/>
    <s v="Master's Degree"/>
    <n v="1"/>
    <n v="2"/>
    <n v="88"/>
    <n v="3"/>
    <n v="5"/>
    <n v="2"/>
    <n v="19833"/>
    <n v="4349"/>
    <n v="1"/>
    <n v="14"/>
    <n v="3"/>
    <n v="2"/>
    <n v="80"/>
    <n v="0"/>
    <n v="21"/>
    <n v="2"/>
    <n v="21"/>
    <n v="8"/>
    <n v="12"/>
    <n v="8"/>
  </r>
  <r>
    <s v="No"/>
    <s v="Travel_Rarely"/>
    <s v="25 - 34"/>
    <s v="Current Employees"/>
    <s v="Sales"/>
    <x v="3"/>
    <s v="STAFF-1924"/>
    <n v="1924"/>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s v="Sales"/>
    <x v="2"/>
    <s v="STAFF-1650"/>
    <n v="1650"/>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s v="Sales"/>
    <x v="2"/>
    <s v="STAFF-1836"/>
    <n v="1836"/>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s v="Sales"/>
    <x v="1"/>
    <s v="STAFF-1478"/>
    <n v="1478"/>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s v="Sales"/>
    <x v="0"/>
    <s v="STAFF-1680"/>
    <n v="168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s v="Sales"/>
    <x v="2"/>
    <s v="STAFF-1469"/>
    <n v="1469"/>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s v="Sales"/>
    <x v="3"/>
    <s v="STAFF-1708"/>
    <n v="1708"/>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s v="Sales"/>
    <x v="3"/>
    <s v="STAFF-1965"/>
    <n v="1965"/>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s v="Sales"/>
    <x v="0"/>
    <s v="STAFF-1602"/>
    <n v="1602"/>
    <x v="1"/>
    <s v="Manager"/>
    <s v="Single"/>
    <s v="No"/>
    <s v="Y"/>
    <n v="5"/>
    <n v="-2"/>
    <n v="0"/>
    <n v="46"/>
    <n v="0"/>
    <m/>
    <n v="0"/>
    <n v="1"/>
    <n v="563"/>
    <n v="1"/>
    <s v="Master's Degree"/>
    <n v="1"/>
    <n v="4"/>
    <n v="56"/>
    <n v="4"/>
    <n v="4"/>
    <n v="1"/>
    <n v="17567"/>
    <n v="3156"/>
    <n v="1"/>
    <n v="15"/>
    <n v="3"/>
    <n v="2"/>
    <n v="80"/>
    <n v="0"/>
    <n v="27"/>
    <n v="1"/>
    <n v="26"/>
    <n v="0"/>
    <n v="0"/>
    <n v="12"/>
  </r>
  <r>
    <s v="No"/>
    <s v="Non-Travel"/>
    <s v="Under 25"/>
    <s v="Current Employees"/>
    <s v="R&amp;D"/>
    <x v="1"/>
    <s v="STAFF-1605"/>
    <n v="160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s v="R&amp;D"/>
    <x v="2"/>
    <s v="STAFF-1937"/>
    <n v="1937"/>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s v="R&amp;D"/>
    <x v="4"/>
    <s v="STAFF-1646"/>
    <n v="1646"/>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s v="R&amp;D"/>
    <x v="0"/>
    <s v="STAFF-1850"/>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HR"/>
    <x v="0"/>
    <s v="STAFF-1683"/>
    <n v="1683"/>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s v="HR"/>
    <x v="0"/>
    <s v="STAFF-2040"/>
    <n v="204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s v="R&amp;D"/>
    <x v="2"/>
    <s v="STAFF-1608"/>
    <n v="1608"/>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s v="R&amp;D"/>
    <x v="0"/>
    <s v="STAFF-1827"/>
    <n v="1827"/>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s v="R&amp;D"/>
    <x v="2"/>
    <s v="STAFF-1674"/>
    <n v="1674"/>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s v="R&amp;D"/>
    <x v="2"/>
    <s v="STAFF-1974"/>
    <n v="19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s v="R&amp;D"/>
    <x v="1"/>
    <s v="STAFF-1886"/>
    <n v="1886"/>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s v="R&amp;D"/>
    <x v="0"/>
    <s v="STAFF-1893"/>
    <n v="1893"/>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s v="R&amp;D"/>
    <x v="0"/>
    <s v="STAFF-1724"/>
    <n v="1724"/>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s v="R&amp;D"/>
    <x v="2"/>
    <s v="STAFF-2009"/>
    <n v="2009"/>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s v="R&amp;D"/>
    <x v="0"/>
    <s v="STAFF-1661"/>
    <n v="1661"/>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s v="R&amp;D"/>
    <x v="0"/>
    <s v="STAFF-1703"/>
    <n v="1703"/>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s v="R&amp;D"/>
    <x v="2"/>
    <s v="STAFF-1638"/>
    <n v="1638"/>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s v="R&amp;D"/>
    <x v="0"/>
    <s v="STAFF-1614"/>
    <n v="1614"/>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s v="R&amp;D"/>
    <x v="2"/>
    <s v="STAFF-1587"/>
    <n v="1587"/>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s v="R&amp;D"/>
    <x v="2"/>
    <s v="STAFF-1611"/>
    <n v="1611"/>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s v="R&amp;D"/>
    <x v="2"/>
    <s v="STAFF-1980"/>
    <n v="1980"/>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s v="R&amp;D"/>
    <x v="0"/>
    <s v="STAFF-1641"/>
    <n v="1641"/>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s v="Sales"/>
    <x v="3"/>
    <s v="STAFF-1815"/>
    <n v="1815"/>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s v="Sales"/>
    <x v="2"/>
    <s v="STAFF-1912"/>
    <n v="1912"/>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s v="Sales"/>
    <x v="0"/>
    <s v="STAFF-1962"/>
    <n v="1962"/>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s v="Sales"/>
    <x v="2"/>
    <s v="STAFF-1915"/>
    <n v="1915"/>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s v="Sales"/>
    <x v="4"/>
    <s v="STAFF-1880"/>
    <n v="1880"/>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s v="Sales"/>
    <x v="2"/>
    <s v="STAFF-1503"/>
    <n v="1503"/>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s v="Sales"/>
    <x v="0"/>
    <s v="STAFF-1938"/>
    <n v="1938"/>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s v="Sales"/>
    <x v="2"/>
    <s v="STAFF-1445"/>
    <n v="1445"/>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s v="Sales"/>
    <x v="3"/>
    <s v="STAFF-1425"/>
    <n v="142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s v="R&amp;D"/>
    <x v="0"/>
    <s v="STAFF-1552"/>
    <n v="1552"/>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s v="R&amp;D"/>
    <x v="2"/>
    <s v="STAFF-1948"/>
    <n v="1948"/>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s v="R&amp;D"/>
    <x v="0"/>
    <s v="STAFF-1737"/>
    <n v="1737"/>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s v="Sales"/>
    <x v="0"/>
    <s v="STAFF-1774"/>
    <n v="1774"/>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s v="HR"/>
    <x v="5"/>
    <s v="STAFF-1642"/>
    <n v="1642"/>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s v="HR"/>
    <x v="1"/>
    <s v="STAFF-1972"/>
    <n v="1972"/>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s v="R&amp;D"/>
    <x v="0"/>
    <s v="STAFF-1837"/>
    <n v="1837"/>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s v="R&amp;D"/>
    <x v="1"/>
    <s v="STAFF-1932"/>
    <n v="1932"/>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s v="R&amp;D"/>
    <x v="0"/>
    <s v="STAFF-1594"/>
    <n v="159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s v="R&amp;D"/>
    <x v="2"/>
    <s v="STAFF-1606"/>
    <n v="1606"/>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R&amp;D"/>
    <x v="0"/>
    <s v="STAFF-1547"/>
    <n v="1547"/>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s v="R&amp;D"/>
    <x v="0"/>
    <s v="STAFF-2049"/>
    <n v="2049"/>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s v="R&amp;D"/>
    <x v="2"/>
    <s v="STAFF-1704"/>
    <n v="1704"/>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s v="R&amp;D"/>
    <x v="2"/>
    <s v="STAFF-1496"/>
    <n v="1496"/>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s v="R&amp;D"/>
    <x v="2"/>
    <s v="STAFF-1539"/>
    <n v="1539"/>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s v="R&amp;D"/>
    <x v="0"/>
    <s v="STAFF-1753"/>
    <n v="1753"/>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s v="Sales"/>
    <x v="0"/>
    <s v="STAFF-1927"/>
    <n v="1927"/>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s v="HR"/>
    <x v="5"/>
    <s v="STAFF-1973"/>
    <n v="197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s v="R&amp;D"/>
    <x v="2"/>
    <s v="STAFF-1460"/>
    <n v="1460"/>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s v="R&amp;D"/>
    <x v="2"/>
    <s v="STAFF-1789"/>
    <n v="1789"/>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s v="R&amp;D"/>
    <x v="0"/>
    <s v="STAFF-1998"/>
    <n v="1998"/>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s v="R&amp;D"/>
    <x v="1"/>
    <s v="STAFF-1992"/>
    <n v="1992"/>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s v="R&amp;D"/>
    <x v="2"/>
    <s v="STAFF-1448"/>
    <n v="144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s v="R&amp;D"/>
    <x v="0"/>
    <s v="STAFF-1501"/>
    <n v="1501"/>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s v="R&amp;D"/>
    <x v="2"/>
    <s v="STAFF-1766"/>
    <n v="1766"/>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s v="R&amp;D"/>
    <x v="0"/>
    <s v="STAFF-1549"/>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x v="1"/>
    <s v="STAFF-2053"/>
    <n v="2053"/>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s v="R&amp;D"/>
    <x v="0"/>
    <s v="STAFF-1790"/>
    <n v="1790"/>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s v="R&amp;D"/>
    <x v="2"/>
    <s v="STAFF-2003"/>
    <n v="2003"/>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s v="R&amp;D"/>
    <x v="4"/>
    <s v="STAFF-1465"/>
    <n v="146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s v="R&amp;D"/>
    <x v="2"/>
    <s v="STAFF-1755"/>
    <n v="1755"/>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s v="R&amp;D"/>
    <x v="2"/>
    <s v="STAFF-1586"/>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x v="2"/>
    <s v="STAFF-2020"/>
    <n v="2020"/>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s v="R&amp;D"/>
    <x v="0"/>
    <s v="STAFF-1515"/>
    <n v="1515"/>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s v="Sales"/>
    <x v="2"/>
    <s v="STAFF-1669"/>
    <n v="1669"/>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s v="Sales"/>
    <x v="0"/>
    <s v="STAFF-1732"/>
    <n v="1732"/>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s v="Sales"/>
    <x v="3"/>
    <s v="STAFF-1943"/>
    <n v="1943"/>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s v="Sales"/>
    <x v="4"/>
    <s v="STAFF-1535"/>
    <n v="1535"/>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s v="Sales"/>
    <x v="3"/>
    <s v="STAFF-1591"/>
    <n v="1591"/>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s v="Sales"/>
    <x v="2"/>
    <s v="STAFF-1706"/>
    <n v="1706"/>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s v="Sales"/>
    <x v="0"/>
    <s v="STAFF-1882"/>
    <n v="1882"/>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s v="Sales"/>
    <x v="2"/>
    <s v="STAFF-2021"/>
    <n v="2021"/>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s v="Sales"/>
    <x v="0"/>
    <s v="STAFF-1678"/>
    <n v="167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s v="R&amp;D"/>
    <x v="2"/>
    <s v="STAFF-1979"/>
    <n v="197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s v="Sales"/>
    <x v="0"/>
    <s v="STAFF-1845"/>
    <n v="1845"/>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s v="R&amp;D"/>
    <x v="2"/>
    <s v="STAFF-1520"/>
    <n v="1520"/>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s v="R&amp;D"/>
    <x v="2"/>
    <s v="STAFF-1675"/>
    <n v="1675"/>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s v="R&amp;D"/>
    <x v="4"/>
    <s v="STAFF-1736"/>
    <n v="1736"/>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s v="HR"/>
    <x v="0"/>
    <s v="STAFF-1744"/>
    <n v="17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s v="R&amp;D"/>
    <x v="2"/>
    <s v="STAFF-1622"/>
    <n v="1622"/>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s v="R&amp;D"/>
    <x v="0"/>
    <s v="STAFF-1581"/>
    <n v="1581"/>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s v="R&amp;D"/>
    <x v="0"/>
    <s v="STAFF-2034"/>
    <n v="2034"/>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s v="R&amp;D"/>
    <x v="0"/>
    <s v="STAFF-1441"/>
    <n v="1441"/>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s v="R&amp;D"/>
    <x v="2"/>
    <s v="STAFF-1665"/>
    <n v="1665"/>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s v="R&amp;D"/>
    <x v="2"/>
    <s v="STAFF-1509"/>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x v="2"/>
    <s v="STAFF-1834"/>
    <n v="1834"/>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s v="Sales"/>
    <x v="2"/>
    <s v="STAFF-1864"/>
    <n v="1864"/>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s v="Sales"/>
    <x v="3"/>
    <s v="STAFF-1909"/>
    <n v="1909"/>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s v="Sales"/>
    <x v="0"/>
    <s v="STAFF-1554"/>
    <n v="15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s v="Sales"/>
    <x v="3"/>
    <s v="STAFF-2035"/>
    <n v="203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s v="R&amp;D"/>
    <x v="0"/>
    <s v="STAFF-2026"/>
    <n v="202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s v="R&amp;D"/>
    <x v="0"/>
    <s v="STAFF-1949"/>
    <n v="1949"/>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s v="R&amp;D"/>
    <x v="0"/>
    <s v="STAFF-1712"/>
    <n v="1712"/>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s v="R&amp;D"/>
    <x v="4"/>
    <s v="STAFF-1854"/>
    <n v="1854"/>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s v="R&amp;D"/>
    <x v="2"/>
    <s v="STAFF-1693"/>
    <n v="1693"/>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s v="Sales"/>
    <x v="2"/>
    <s v="STAFF-1824"/>
    <n v="1824"/>
    <x v="1"/>
    <s v="Manager"/>
    <s v="Divorced"/>
    <s v="No"/>
    <s v="Y"/>
    <n v="0"/>
    <n v="-2"/>
    <n v="0"/>
    <n v="58"/>
    <n v="0"/>
    <m/>
    <n v="0"/>
    <n v="1"/>
    <n v="350"/>
    <n v="2"/>
    <s v="Bachelor's Degree"/>
    <n v="1"/>
    <n v="2"/>
    <n v="52"/>
    <n v="3"/>
    <n v="4"/>
    <n v="2"/>
    <n v="16291"/>
    <n v="22577"/>
    <n v="4"/>
    <n v="22"/>
    <n v="4"/>
    <n v="4"/>
    <n v="80"/>
    <n v="1"/>
    <n v="37"/>
    <n v="2"/>
    <n v="16"/>
    <n v="9"/>
    <n v="14"/>
    <n v="14"/>
  </r>
  <r>
    <s v="No"/>
    <s v="Non-Travel"/>
    <s v="35 - 44"/>
    <s v="Current Employees"/>
    <s v="Sales"/>
    <x v="3"/>
    <s v="STAFF-2036"/>
    <n v="2036"/>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s v="HR"/>
    <x v="5"/>
    <s v="STAFF-1890"/>
    <n v="1890"/>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s v="R&amp;D"/>
    <x v="0"/>
    <s v="STAFF-1970"/>
    <n v="1970"/>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s v="R&amp;D"/>
    <x v="0"/>
    <s v="STAFF-1956"/>
    <n v="1956"/>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s v="R&amp;D"/>
    <x v="2"/>
    <s v="STAFF-1644"/>
    <n v="1644"/>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s v="Sales"/>
    <x v="0"/>
    <s v="STAFF-1849"/>
    <n v="1849"/>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s v="HR"/>
    <x v="0"/>
    <s v="STAFF-1499"/>
    <n v="1499"/>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s v="R&amp;D"/>
    <x v="2"/>
    <s v="STAFF-1697"/>
    <n v="1697"/>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s v="R&amp;D"/>
    <x v="0"/>
    <s v="STAFF-1664"/>
    <n v="1664"/>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s v="R&amp;D"/>
    <x v="0"/>
    <s v="STAFF-1772"/>
    <n v="1772"/>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s v="R&amp;D"/>
    <x v="2"/>
    <s v="STAFF-1768"/>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x v="2"/>
    <s v="STAFF-1654"/>
    <n v="1654"/>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s v="R&amp;D"/>
    <x v="2"/>
    <s v="STAFF-1936"/>
    <n v="1936"/>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s v="R&amp;D"/>
    <x v="4"/>
    <s v="STAFF-1873"/>
    <n v="1873"/>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s v="R&amp;D"/>
    <x v="0"/>
    <s v="STAFF-1483"/>
    <n v="1483"/>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s v="R&amp;D"/>
    <x v="0"/>
    <s v="STAFF-1666"/>
    <n v="1666"/>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s v="R&amp;D"/>
    <x v="0"/>
    <s v="STAFF-1999"/>
    <n v="1999"/>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s v="R&amp;D"/>
    <x v="4"/>
    <s v="STAFF-1546"/>
    <n v="1546"/>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s v="R&amp;D"/>
    <x v="2"/>
    <s v="STAFF-1993"/>
    <n v="1993"/>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s v="R&amp;D"/>
    <x v="2"/>
    <s v="STAFF-1800"/>
    <n v="1800"/>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s v="R&amp;D"/>
    <x v="2"/>
    <s v="STAFF-1516"/>
    <n v="1516"/>
    <x v="1"/>
    <s v="Manager"/>
    <s v="Single"/>
    <s v="No"/>
    <s v="Y"/>
    <n v="5"/>
    <n v="-2"/>
    <n v="0"/>
    <n v="32"/>
    <n v="0"/>
    <m/>
    <n v="0"/>
    <n v="1"/>
    <n v="495"/>
    <n v="10"/>
    <s v="Bachelor's Degree"/>
    <n v="1"/>
    <n v="3"/>
    <n v="64"/>
    <n v="3"/>
    <n v="3"/>
    <n v="4"/>
    <n v="11244"/>
    <n v="21072"/>
    <n v="2"/>
    <n v="25"/>
    <n v="4"/>
    <n v="2"/>
    <n v="80"/>
    <n v="0"/>
    <n v="10"/>
    <n v="4"/>
    <n v="5"/>
    <n v="2"/>
    <n v="0"/>
    <n v="0"/>
  </r>
  <r>
    <s v="No"/>
    <s v="Travel_Rarely"/>
    <s v="25 - 34"/>
    <s v="Current Employees"/>
    <s v="R&amp;D"/>
    <x v="0"/>
    <s v="STAFF-1966"/>
    <n v="1966"/>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s v="R&amp;D"/>
    <x v="1"/>
    <s v="STAFF-1595"/>
    <n v="1595"/>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s v="Sales"/>
    <x v="3"/>
    <s v="STAFF-1578"/>
    <n v="1578"/>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s v="Sales"/>
    <x v="4"/>
    <s v="STAFF-1823"/>
    <n v="1823"/>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s v="Sales"/>
    <x v="3"/>
    <s v="STAFF-1950"/>
    <n v="1950"/>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s v="R&amp;D"/>
    <x v="2"/>
    <s v="STAFF-1775"/>
    <n v="1775"/>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s v="Sales"/>
    <x v="0"/>
    <s v="STAFF-1681"/>
    <n v="1681"/>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s v="R&amp;D"/>
    <x v="0"/>
    <s v="STAFF-2017"/>
    <n v="2017"/>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s v="R&amp;D"/>
    <x v="2"/>
    <s v="STAFF-1423"/>
    <n v="1423"/>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s v="R&amp;D"/>
    <x v="1"/>
    <s v="STAFF-1847"/>
    <n v="1847"/>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s v="Sales"/>
    <x v="1"/>
    <s v="STAFF-2018"/>
    <n v="2018"/>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s v="Sales"/>
    <x v="3"/>
    <s v="STAFF-1835"/>
    <n v="1835"/>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s v="HR"/>
    <x v="2"/>
    <s v="STAFF-1550"/>
    <n v="1550"/>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s v="R&amp;D"/>
    <x v="0"/>
    <s v="STAFF-2064"/>
    <n v="2064"/>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s v="R&amp;D"/>
    <x v="2"/>
    <s v="STAFF-1885"/>
    <n v="1885"/>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s v="Sales"/>
    <x v="4"/>
    <s v="STAFF-1541"/>
    <n v="1541"/>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s v="Sales"/>
    <x v="0"/>
    <s v="STAFF-1556"/>
    <n v="1556"/>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s v="HR"/>
    <x v="5"/>
    <s v="STAFF-1747"/>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x v="5"/>
    <s v="STAFF-1944"/>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x v="0"/>
    <s v="STAFF-1459"/>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x v="0"/>
    <s v="STAFF-1537"/>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x v="4"/>
    <s v="STAFF-1487"/>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x v="0"/>
    <s v="STAFF-1427"/>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x v="4"/>
    <s v="STAFF-1467"/>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x v="4"/>
    <s v="STAFF-1572"/>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x v="0"/>
    <s v="STAFF-1433"/>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x v="3"/>
    <s v="STAFF-1752"/>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x v="0"/>
    <s v="STAFF-1807"/>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x v="2"/>
    <s v="STAFF-1504"/>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x v="0"/>
    <s v="STAFF-2044"/>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x v="0"/>
    <s v="STAFF-1716"/>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x v="4"/>
    <s v="STAFF-1486"/>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x v="3"/>
    <s v="STAFF-2023"/>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x v="4"/>
    <s v="STAFF-1928"/>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x v="5"/>
    <s v="STAFF-1842"/>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x v="5"/>
    <s v="STAFF-1714"/>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x v="4"/>
    <s v="STAFF-1960"/>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x v="4"/>
    <s v="STAFF-2032"/>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x v="2"/>
    <s v="STAFF-1573"/>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x v="4"/>
    <s v="STAFF-15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x v="0"/>
    <s v="STAFF-1907"/>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x v="0"/>
    <s v="STAFF-153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x v="2"/>
    <s v="STAFF-1809"/>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x v="0"/>
    <s v="STAFF-1692"/>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x v="3"/>
    <s v="STAFF-145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x v="0"/>
    <s v="STAFF-1439"/>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x v="2"/>
    <s v="STAFF-163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x v="0"/>
    <s v="STAFF-1562"/>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x v="3"/>
    <s v="STAFF-176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x v="0"/>
    <s v="STAFF-1734"/>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x v="3"/>
    <s v="STAFF-1780"/>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x v="2"/>
    <s v="STAFF-1876"/>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x v="0"/>
    <s v="STAFF-1939"/>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x v="1"/>
    <s v="STAFF-1421"/>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x v="2"/>
    <s v="STAFF-1691"/>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x v="2"/>
    <s v="STAFF-1624"/>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x v="2"/>
    <s v="STAFF-1818"/>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x v="0"/>
    <s v="STAFF-1569"/>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x v="2"/>
    <s v="STAFF-1783"/>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x v="3"/>
    <s v="STAFF-1933"/>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x v="2"/>
    <s v="STAFF-1792"/>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x v="0"/>
    <s v="STAFF-146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x v="4"/>
    <s v="STAFF-1767"/>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x v="2"/>
    <s v="STAFF-1494"/>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x v="3"/>
    <s v="STAFF-196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x v="5"/>
    <s v="STAFF-1844"/>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x v="2"/>
    <s v="STAFF-2027"/>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x v="2"/>
    <s v="STAFF-1604"/>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x v="0"/>
    <s v="STAFF-1649"/>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x v="2"/>
    <s v="STAFF-1684"/>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x v="3"/>
    <s v="STAFF-2055"/>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x v="2"/>
    <s v="STAFF-1645"/>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x v="3"/>
    <s v="STAFF-1733"/>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x v="0"/>
    <s v="STAFF-1968"/>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x v="3"/>
    <s v="STAFF-1862"/>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x v="0"/>
    <s v="STAFF-1797"/>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x v="2"/>
    <s v="STAFF-1821"/>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x v="0"/>
    <s v="STAFF-1869"/>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x v="0"/>
    <s v="STAFF-1420"/>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x v="0"/>
    <s v="STAFF-1458"/>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x v="2"/>
    <s v="STAFF-1489"/>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x v="0"/>
    <s v="STAFF-1758"/>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x v="4"/>
    <s v="STAFF-190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x v="0"/>
    <s v="STAFF-1868"/>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x v="1"/>
    <s v="STAFF-16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x v="0"/>
    <s v="STAFF-187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x v="0"/>
    <s v="STAFF-1702"/>
    <n v="1702"/>
    <x v="1"/>
    <s v="Sales Representative"/>
    <s v="Divorced"/>
    <s v="Yes"/>
    <s v="Y"/>
    <n v="2"/>
    <n v="-2"/>
    <n v="0"/>
    <n v="23"/>
    <n v="1"/>
    <n v="1"/>
    <n v="1"/>
    <n v="0"/>
    <n v="427"/>
    <n v="7"/>
    <s v="Bachelor's Degree"/>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r>
    <x v="2"/>
    <m/>
    <x v="5"/>
    <m/>
    <x v="3"/>
    <x v="6"/>
    <m/>
    <m/>
    <x v="2"/>
    <x v="9"/>
    <x v="3"/>
    <m/>
    <m/>
    <m/>
    <m/>
    <m/>
    <m/>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h="1"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s" fld="18"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8">
        <item h="1" x="5"/>
        <item h="1" x="0"/>
        <item h="1" x="3"/>
        <item h="1" x="2"/>
        <item x="1"/>
        <item h="1" x="4"/>
        <item h="1"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A4" firstHeaderRow="1" firstDataRow="1" firstDataCol="0"/>
  <pivotFields count="44">
    <pivotField showAll="0"/>
    <pivotField showAll="0"/>
    <pivotField showAll="0"/>
    <pivotField showAll="0"/>
    <pivotField showAll="0"/>
    <pivotField showAll="0">
      <items count="7">
        <item h="1" x="5"/>
        <item h="1" x="0"/>
        <item x="3"/>
        <item h="1" x="2"/>
        <item h="1" x="1"/>
        <item h="1"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Education by Attrition"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12">
  <location ref="A3:B9" firstHeaderRow="1" firstDataRow="1" firstDataCol="1"/>
  <pivotFields count="44">
    <pivotField showAll="0"/>
    <pivotField showAll="0"/>
    <pivotField showAll="0"/>
    <pivotField showAll="0"/>
    <pivotField showAll="0"/>
    <pivotField showAll="0">
      <items count="8">
        <item h="1" x="5"/>
        <item h="1" x="0"/>
        <item h="1" x="3"/>
        <item h="1" x="2"/>
        <item x="1"/>
        <item h="1" x="4"/>
        <item h="1"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i>
    <i>
      <x v="3"/>
    </i>
    <i>
      <x v="1"/>
    </i>
    <i>
      <x v="4"/>
    </i>
    <i t="grand">
      <x/>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3" count="1" selected="0">
            <x v="1"/>
          </reference>
        </references>
      </pivotArea>
    </chartFormat>
    <chartFormat chart="0" format="2" series="1">
      <pivotArea type="data" outline="0" fieldPosition="0">
        <references count="2">
          <reference field="4294967294" count="1" selected="0">
            <x v="0"/>
          </reference>
          <reference field="23" count="1" selected="0">
            <x v="2"/>
          </reference>
        </references>
      </pivotArea>
    </chartFormat>
    <chartFormat chart="0" format="3" series="1">
      <pivotArea type="data" outline="0" fieldPosition="0">
        <references count="2">
          <reference field="4294967294" count="1" selected="0">
            <x v="0"/>
          </reference>
          <reference field="23" count="1" selected="0">
            <x v="3"/>
          </reference>
        </references>
      </pivotArea>
    </chartFormat>
    <chartFormat chart="0" format="4" series="1">
      <pivotArea type="data" outline="0" fieldPosition="0">
        <references count="2">
          <reference field="4294967294" count="1" selected="0">
            <x v="0"/>
          </reference>
          <reference field="23" count="1" selected="0">
            <x v="4"/>
          </reference>
        </references>
      </pivotArea>
    </chartFormat>
    <chartFormat chart="0" format="5" series="1">
      <pivotArea type="data" outline="0" fieldPosition="0">
        <references count="2">
          <reference field="4294967294" count="1" selected="0">
            <x v="0"/>
          </reference>
          <reference field="23" count="1" selected="0">
            <x v="5"/>
          </reference>
        </references>
      </pivotArea>
    </chartFormat>
    <chartFormat chart="6" format="7"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Attrition by job"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items count="8">
        <item h="1" x="5"/>
        <item h="1" x="0"/>
        <item h="1" x="3"/>
        <item h="1" x="2"/>
        <item x="1"/>
        <item h="1" x="4"/>
        <item h="1"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Dept wise Attrition"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14">
  <location ref="A3:B7" firstHeaderRow="1" firstDataRow="1" firstDataCol="1"/>
  <pivotFields count="44">
    <pivotField showAll="0"/>
    <pivotField showAll="0"/>
    <pivotField showAll="0"/>
    <pivotField showAll="0"/>
    <pivotField axis="axisRow" showAll="0">
      <items count="5">
        <item x="2"/>
        <item x="1"/>
        <item x="0"/>
        <item h="1" x="3"/>
        <item t="default"/>
      </items>
    </pivotField>
    <pivotField showAll="0">
      <items count="8">
        <item h="1" x="5"/>
        <item h="1" x="0"/>
        <item h="1" x="3"/>
        <item h="1" x="2"/>
        <item x="1"/>
        <item h="1" x="4"/>
        <item h="1"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9"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4" count="1" selected="0">
            <x v="0"/>
          </reference>
        </references>
      </pivotArea>
    </chartFormat>
    <chartFormat chart="12" format="7">
      <pivotArea type="data" outline="0" fieldPosition="0">
        <references count="2">
          <reference field="4294967294" count="1" selected="0">
            <x v="0"/>
          </reference>
          <reference field="4" count="1" selected="0">
            <x v="1"/>
          </reference>
        </references>
      </pivotArea>
    </chartFormat>
    <chartFormat chart="12" format="8">
      <pivotArea type="data" outline="0" fieldPosition="0">
        <references count="2">
          <reference field="4294967294" count="1" selected="0">
            <x v="0"/>
          </reference>
          <reference field="4" count="1" selected="0">
            <x v="2"/>
          </reference>
        </references>
      </pivotArea>
    </chartFormat>
    <chartFormat chart="9" format="1">
      <pivotArea type="data" outline="0" fieldPosition="0">
        <references count="2">
          <reference field="4294967294" count="1" selected="0">
            <x v="0"/>
          </reference>
          <reference field="4" count="1" selected="0">
            <x v="0"/>
          </reference>
        </references>
      </pivotArea>
    </chartFormat>
    <chartFormat chart="9" format="2">
      <pivotArea type="data" outline="0" fieldPosition="0">
        <references count="2">
          <reference field="4294967294" count="1" selected="0">
            <x v="0"/>
          </reference>
          <reference field="4" count="1" selected="0">
            <x v="1"/>
          </reference>
        </references>
      </pivotArea>
    </chartFormat>
    <chartFormat chart="9"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Attrition by Age group"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9">
  <location ref="A3:B8" firstHeaderRow="1" firstDataRow="1" firstDataCol="1"/>
  <pivotFields count="44">
    <pivotField showAll="0"/>
    <pivotField showAll="0"/>
    <pivotField axis="axisRow" showAll="0" sortType="descending">
      <items count="7">
        <item x="2"/>
        <item x="0"/>
        <item x="1"/>
        <item x="3"/>
        <item x="4"/>
        <item h="1"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h="1" x="5"/>
        <item h="1" x="0"/>
        <item h="1" x="3"/>
        <item h="1" x="2"/>
        <item x="1"/>
        <item h="1" x="4"/>
        <item h="1"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4"/>
    </i>
    <i>
      <x v="2"/>
    </i>
    <i t="grand">
      <x/>
    </i>
  </rowItems>
  <colItems count="1">
    <i/>
  </colItems>
  <dataFields count="1">
    <dataField name="Sum of CF_attrition count" fld="17" baseField="0" baseItem="0"/>
  </dataFields>
  <chartFormats count="7">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2" count="1" selected="0">
            <x v="0"/>
          </reference>
        </references>
      </pivotArea>
    </chartFormat>
    <chartFormat chart="8" format="4">
      <pivotArea type="data" outline="0" fieldPosition="0">
        <references count="2">
          <reference field="4294967294" count="1" selected="0">
            <x v="0"/>
          </reference>
          <reference field="2" count="1" selected="0">
            <x v="1"/>
          </reference>
        </references>
      </pivotArea>
    </chartFormat>
    <chartFormat chart="8" format="5">
      <pivotArea type="data" outline="0" fieldPosition="0">
        <references count="2">
          <reference field="4294967294" count="1" selected="0">
            <x v="0"/>
          </reference>
          <reference field="2" count="1" selected="0">
            <x v="4"/>
          </reference>
        </references>
      </pivotArea>
    </chartFormat>
    <chartFormat chart="8" format="6">
      <pivotArea type="data" outline="0" fieldPosition="0">
        <references count="2">
          <reference field="4294967294" count="1" selected="0">
            <x v="0"/>
          </reference>
          <reference field="2" count="1" selected="0">
            <x v="2"/>
          </reference>
        </references>
      </pivotArea>
    </chartFormat>
    <chartFormat chart="8" format="7">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location ref="A3:B7" firstHeaderRow="1" firstDataRow="1" firstDataCol="1"/>
  <pivotFields count="44">
    <pivotField dataField="1" showAll="0">
      <items count="4">
        <item x="1"/>
        <item x="0"/>
        <item x="2"/>
        <item t="default"/>
      </items>
    </pivotField>
    <pivotField showAll="0"/>
    <pivotField showAll="0"/>
    <pivotField showAll="0"/>
    <pivotField showAll="0"/>
    <pivotField showAll="0">
      <items count="8">
        <item h="1" x="5"/>
        <item h="1" x="0"/>
        <item h="1" x="3"/>
        <item h="1" x="2"/>
        <item x="1"/>
        <item h="1" x="4"/>
        <item h="1" x="6"/>
        <item t="default"/>
      </items>
    </pivotField>
    <pivotField showAll="0"/>
    <pivotField showAll="0"/>
    <pivotField showAll="0">
      <items count="4">
        <item x="0"/>
        <item x="1"/>
        <item x="2"/>
        <item t="default"/>
      </items>
    </pivotField>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PivotTable1"/>
  </pivotTables>
  <data>
    <tabular pivotCacheId="157293303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5" name="PivotTable2"/>
  </pivotTables>
  <data>
    <tabular pivotCacheId="1572933038">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5" name="PivotTable2"/>
  </pivotTables>
  <data>
    <tabular pivotCacheId="1572933038">
      <items count="6">
        <i x="5"/>
        <i x="0"/>
        <i x="3" s="1"/>
        <i x="2"/>
        <i x="1"/>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6" name="PivotTable3"/>
    <pivotTable tabId="10" name="Attrition by Age group"/>
    <pivotTable tabId="8" name="Attrition by job"/>
    <pivotTable tabId="9" name="Dept wise Attrition"/>
    <pivotTable tabId="7" name="Education by Attrition"/>
    <pivotTable tabId="12" name="PivotTable6"/>
  </pivotTables>
  <data>
    <tabular pivotCacheId="163565031">
      <items count="3">
        <i x="0" s="1"/>
        <i x="1" s="1"/>
        <i x="2"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0" name="Attrition by Age group"/>
  </pivotTables>
  <data>
    <tabular pivotCacheId="163565031">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0" name="Attrition by Age group"/>
    <pivotTable tabId="8" name="Attrition by job"/>
    <pivotTable tabId="9" name="Dept wise Attrition"/>
    <pivotTable tabId="7" name="Education by Attrition"/>
    <pivotTable tabId="6" name="PivotTable3"/>
    <pivotTable tabId="12" name="PivotTable6"/>
  </pivotTables>
  <data>
    <tabular pivotCacheId="163565031">
      <items count="7">
        <i x="5"/>
        <i x="0"/>
        <i x="3"/>
        <i x="2"/>
        <i x="1" s="1"/>
        <i x="4"/>
        <i x="6"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columnCount="2"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34950"/>
  <slicer name="Education Field 1"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34950"/>
  <slicer name="Education Field" cache="Slicer_Education_Field" caption="Education Field" startItem="2" rowHeight="23495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34950"/>
  <slicer name="Education Field 2"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style="Slicer " rowHeight="234950"/>
  <slicer name="Department 1" cache="Slicer_Department" style="Slicer " rowHeight="234950"/>
  <slicer name="Education Field 3" cache="Slicer_Education_Field2" style="Slicer " rowHeight="23495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C8" sqref="C8"/>
    </sheetView>
  </sheetViews>
  <sheetFormatPr defaultRowHeight="14.4" x14ac:dyDescent="0.3"/>
  <cols>
    <col min="1" max="1" width="24.77734375" bestFit="1" customWidth="1"/>
    <col min="2" max="2" width="23.6640625" bestFit="1" customWidth="1"/>
    <col min="3" max="3" width="13.88671875" bestFit="1" customWidth="1"/>
    <col min="4" max="4" width="15.33203125" bestFit="1" customWidth="1"/>
  </cols>
  <sheetData>
    <row r="3" spans="1:5" x14ac:dyDescent="0.3">
      <c r="A3" t="s">
        <v>1556</v>
      </c>
      <c r="B3" t="s">
        <v>1554</v>
      </c>
      <c r="C3" t="s">
        <v>1555</v>
      </c>
    </row>
    <row r="4" spans="1:5" x14ac:dyDescent="0.3">
      <c r="A4">
        <v>882</v>
      </c>
      <c r="B4">
        <v>150</v>
      </c>
      <c r="C4">
        <v>36.653061224489797</v>
      </c>
    </row>
    <row r="7" spans="1:5" x14ac:dyDescent="0.3">
      <c r="A7" t="s">
        <v>1557</v>
      </c>
      <c r="B7" t="s">
        <v>1558</v>
      </c>
      <c r="C7" t="s">
        <v>1559</v>
      </c>
      <c r="D7" t="s">
        <v>1560</v>
      </c>
      <c r="E7" t="s">
        <v>1561</v>
      </c>
    </row>
    <row r="8" spans="1:5" x14ac:dyDescent="0.3">
      <c r="A8">
        <f>GETPIVOTDATA("Count of Employee Number",$A$3)</f>
        <v>882</v>
      </c>
      <c r="B8">
        <f>GETPIVOTDATA("Sum of CF_attrition counts",$A$3)</f>
        <v>150</v>
      </c>
      <c r="C8" s="4">
        <f>GETPIVOTDATA("Average of Age",$A$3)</f>
        <v>36.653061224489797</v>
      </c>
      <c r="D8">
        <f>A8-B8</f>
        <v>732</v>
      </c>
      <c r="E8" s="2">
        <f>B8/A8</f>
        <v>0.17006802721088435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H21" sqref="H21"/>
    </sheetView>
  </sheetViews>
  <sheetFormatPr defaultRowHeight="14.4" x14ac:dyDescent="0.3"/>
  <cols>
    <col min="1" max="1" width="12.5546875" bestFit="1" customWidth="1"/>
    <col min="2" max="2" width="23" bestFit="1" customWidth="1"/>
  </cols>
  <sheetData>
    <row r="3" spans="1:3" x14ac:dyDescent="0.3">
      <c r="A3" s="5" t="s">
        <v>1565</v>
      </c>
      <c r="B3" t="s">
        <v>1567</v>
      </c>
    </row>
    <row r="4" spans="1:3" x14ac:dyDescent="0.3">
      <c r="A4" s="6" t="s">
        <v>51</v>
      </c>
      <c r="B4" s="7">
        <v>29</v>
      </c>
    </row>
    <row r="5" spans="1:3" x14ac:dyDescent="0.3">
      <c r="A5" s="6" t="s">
        <v>62</v>
      </c>
      <c r="B5" s="7">
        <v>53</v>
      </c>
    </row>
    <row r="6" spans="1:3" x14ac:dyDescent="0.3">
      <c r="A6" s="6" t="s">
        <v>1566</v>
      </c>
      <c r="B6" s="7">
        <v>82</v>
      </c>
    </row>
    <row r="10" spans="1:3" x14ac:dyDescent="0.3">
      <c r="A10" s="6" t="s">
        <v>51</v>
      </c>
      <c r="B10">
        <f>IFERROR(GETPIVOTDATA("Employee Count",$A$3,"Gender","Female"),0)</f>
        <v>29</v>
      </c>
      <c r="C10">
        <f>IFERROR(B10/($B$10+$B$11),0)</f>
        <v>0.35365853658536583</v>
      </c>
    </row>
    <row r="11" spans="1:3" x14ac:dyDescent="0.3">
      <c r="A11" s="6" t="s">
        <v>62</v>
      </c>
      <c r="B11">
        <f>IFERROR(GETPIVOTDATA("Employee Count",$A$3,"Gender","Male"),0)</f>
        <v>53</v>
      </c>
      <c r="C11">
        <f>IFERROR(B11/($B$10+$B$11),0)</f>
        <v>0.64634146341463417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topLeftCell="B1" workbookViewId="0">
      <selection activeCell="B7" sqref="B7"/>
    </sheetView>
  </sheetViews>
  <sheetFormatPr defaultRowHeight="14.4" x14ac:dyDescent="0.3"/>
  <cols>
    <col min="1" max="1" width="24" bestFit="1" customWidth="1"/>
  </cols>
  <sheetData>
    <row r="3" spans="1:3" x14ac:dyDescent="0.3">
      <c r="A3" t="s">
        <v>1562</v>
      </c>
    </row>
    <row r="4" spans="1:3" x14ac:dyDescent="0.3">
      <c r="A4" s="3">
        <v>1.8840579710144927</v>
      </c>
    </row>
    <row r="6" spans="1:3" x14ac:dyDescent="0.3">
      <c r="A6" t="s">
        <v>1563</v>
      </c>
      <c r="B6" s="3">
        <f>GETPIVOTDATA("Job Satisfaction",$A$3)</f>
        <v>1.8840579710144927</v>
      </c>
      <c r="C6">
        <f>B6/4</f>
        <v>0.47101449275362317</v>
      </c>
    </row>
    <row r="7" spans="1:3" x14ac:dyDescent="0.3">
      <c r="A7" t="s">
        <v>1564</v>
      </c>
      <c r="B7" s="3">
        <f>4-GETPIVOTDATA("Job Satisfaction",$A$3)</f>
        <v>2.1159420289855073</v>
      </c>
      <c r="C7">
        <f>B7/4</f>
        <v>0.52898550724637683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6" sqref="B6"/>
    </sheetView>
  </sheetViews>
  <sheetFormatPr defaultRowHeight="14.4" x14ac:dyDescent="0.3"/>
  <cols>
    <col min="1" max="1" width="15.88671875" bestFit="1" customWidth="1"/>
    <col min="2" max="2" width="22.88671875" bestFit="1" customWidth="1"/>
    <col min="3" max="3" width="16" bestFit="1" customWidth="1"/>
    <col min="4" max="4" width="14.5546875" bestFit="1" customWidth="1"/>
    <col min="5" max="5" width="10.88671875" bestFit="1" customWidth="1"/>
    <col min="6" max="6" width="14.5546875" bestFit="1" customWidth="1"/>
    <col min="7" max="7" width="7" bestFit="1" customWidth="1"/>
    <col min="8" max="8" width="10.77734375" bestFit="1" customWidth="1"/>
  </cols>
  <sheetData>
    <row r="3" spans="1:2" x14ac:dyDescent="0.3">
      <c r="A3" s="5" t="s">
        <v>1565</v>
      </c>
      <c r="B3" t="s">
        <v>1568</v>
      </c>
    </row>
    <row r="4" spans="1:2" x14ac:dyDescent="0.3">
      <c r="A4" s="6" t="s">
        <v>134</v>
      </c>
      <c r="B4" s="7">
        <v>0</v>
      </c>
    </row>
    <row r="5" spans="1:2" x14ac:dyDescent="0.3">
      <c r="A5" s="6" t="s">
        <v>55</v>
      </c>
      <c r="B5" s="7">
        <v>1</v>
      </c>
    </row>
    <row r="6" spans="1:2" x14ac:dyDescent="0.3">
      <c r="A6" s="6" t="s">
        <v>65</v>
      </c>
      <c r="B6" s="7">
        <v>2</v>
      </c>
    </row>
    <row r="7" spans="1:2" x14ac:dyDescent="0.3">
      <c r="A7" s="6" t="s">
        <v>77</v>
      </c>
      <c r="B7" s="7">
        <v>2</v>
      </c>
    </row>
    <row r="8" spans="1:2" x14ac:dyDescent="0.3">
      <c r="A8" s="6" t="s">
        <v>71</v>
      </c>
      <c r="B8" s="7">
        <v>6</v>
      </c>
    </row>
    <row r="9" spans="1:2" x14ac:dyDescent="0.3">
      <c r="A9" s="6" t="s">
        <v>1566</v>
      </c>
      <c r="B9" s="7">
        <v>11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Q3" sqref="Q3"/>
    </sheetView>
  </sheetViews>
  <sheetFormatPr defaultRowHeight="14.4" x14ac:dyDescent="0.3"/>
  <cols>
    <col min="1" max="2" width="22.88671875" bestFit="1" customWidth="1"/>
    <col min="4" max="4" width="22.88671875" bestFit="1" customWidth="1"/>
  </cols>
  <sheetData>
    <row r="3" spans="1:5" x14ac:dyDescent="0.3">
      <c r="A3" s="5" t="s">
        <v>1565</v>
      </c>
      <c r="B3" t="s">
        <v>1568</v>
      </c>
      <c r="D3" t="s">
        <v>9</v>
      </c>
      <c r="E3" t="s">
        <v>0</v>
      </c>
    </row>
    <row r="4" spans="1:5" x14ac:dyDescent="0.3">
      <c r="A4" s="6" t="s">
        <v>83</v>
      </c>
      <c r="B4" s="7">
        <v>1</v>
      </c>
      <c r="D4" t="str">
        <f>A4</f>
        <v>Healthcare Representative</v>
      </c>
      <c r="E4">
        <f>GETPIVOTDATA("CF_attrition count",$A$3,"Job Role",A4)</f>
        <v>1</v>
      </c>
    </row>
    <row r="5" spans="1:5" x14ac:dyDescent="0.3">
      <c r="A5" s="6" t="s">
        <v>163</v>
      </c>
      <c r="B5" s="7">
        <v>0</v>
      </c>
      <c r="D5" t="str">
        <f t="shared" ref="D5:D12" si="0">A5</f>
        <v>Human Resources</v>
      </c>
      <c r="E5">
        <f t="shared" ref="E5:E12" si="1">GETPIVOTDATA("CF_attrition count",$A$3,"Job Role",A5)</f>
        <v>0</v>
      </c>
    </row>
    <row r="6" spans="1:5" x14ac:dyDescent="0.3">
      <c r="A6" s="6" t="s">
        <v>68</v>
      </c>
      <c r="B6" s="7">
        <v>4</v>
      </c>
      <c r="D6" t="str">
        <f t="shared" si="0"/>
        <v>Laboratory Technician</v>
      </c>
      <c r="E6">
        <f t="shared" si="1"/>
        <v>4</v>
      </c>
    </row>
    <row r="7" spans="1:5" x14ac:dyDescent="0.3">
      <c r="A7" s="6" t="s">
        <v>95</v>
      </c>
      <c r="B7" s="7">
        <v>0</v>
      </c>
      <c r="D7" t="str">
        <f t="shared" si="0"/>
        <v>Manager</v>
      </c>
      <c r="E7">
        <f t="shared" si="1"/>
        <v>0</v>
      </c>
    </row>
    <row r="8" spans="1:5" x14ac:dyDescent="0.3">
      <c r="A8" s="6" t="s">
        <v>81</v>
      </c>
      <c r="B8" s="7">
        <v>0</v>
      </c>
      <c r="D8" t="str">
        <f t="shared" si="0"/>
        <v>Manufacturing Director</v>
      </c>
      <c r="E8">
        <f t="shared" si="1"/>
        <v>0</v>
      </c>
    </row>
    <row r="9" spans="1:5" x14ac:dyDescent="0.3">
      <c r="A9" s="6" t="s">
        <v>101</v>
      </c>
      <c r="B9" s="7">
        <v>0</v>
      </c>
      <c r="D9" t="str">
        <f t="shared" si="0"/>
        <v>Research Director</v>
      </c>
      <c r="E9">
        <f t="shared" si="1"/>
        <v>0</v>
      </c>
    </row>
    <row r="10" spans="1:5" x14ac:dyDescent="0.3">
      <c r="A10" s="6" t="s">
        <v>63</v>
      </c>
      <c r="B10" s="7">
        <v>2</v>
      </c>
      <c r="D10" t="str">
        <f t="shared" si="0"/>
        <v>Research Scientist</v>
      </c>
      <c r="E10">
        <f t="shared" si="1"/>
        <v>2</v>
      </c>
    </row>
    <row r="11" spans="1:5" x14ac:dyDescent="0.3">
      <c r="A11" s="6" t="s">
        <v>52</v>
      </c>
      <c r="B11" s="7">
        <v>3</v>
      </c>
      <c r="D11" t="str">
        <f t="shared" si="0"/>
        <v>Sales Executive</v>
      </c>
      <c r="E11">
        <f t="shared" si="1"/>
        <v>3</v>
      </c>
    </row>
    <row r="12" spans="1:5" x14ac:dyDescent="0.3">
      <c r="A12" s="6" t="s">
        <v>99</v>
      </c>
      <c r="B12" s="7">
        <v>1</v>
      </c>
      <c r="D12" t="str">
        <f t="shared" si="0"/>
        <v>Sales Representative</v>
      </c>
      <c r="E12">
        <f t="shared" si="1"/>
        <v>1</v>
      </c>
    </row>
    <row r="13" spans="1:5" x14ac:dyDescent="0.3">
      <c r="A13" s="6" t="s">
        <v>1566</v>
      </c>
      <c r="B13" s="7">
        <v>11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tabSelected="1" workbookViewId="0">
      <selection activeCell="E6" sqref="E6"/>
    </sheetView>
  </sheetViews>
  <sheetFormatPr defaultRowHeight="14.4" x14ac:dyDescent="0.3"/>
  <cols>
    <col min="1" max="1" width="12.5546875" bestFit="1" customWidth="1"/>
    <col min="2" max="2" width="22.88671875" bestFit="1" customWidth="1"/>
  </cols>
  <sheetData>
    <row r="3" spans="1:2" x14ac:dyDescent="0.3">
      <c r="A3" s="5" t="s">
        <v>1565</v>
      </c>
      <c r="B3" t="s">
        <v>1568</v>
      </c>
    </row>
    <row r="4" spans="1:2" x14ac:dyDescent="0.3">
      <c r="A4" s="6" t="s">
        <v>161</v>
      </c>
      <c r="B4" s="2">
        <v>0</v>
      </c>
    </row>
    <row r="5" spans="1:2" x14ac:dyDescent="0.3">
      <c r="A5" s="6" t="s">
        <v>60</v>
      </c>
      <c r="B5" s="2">
        <v>0.63636363636363635</v>
      </c>
    </row>
    <row r="6" spans="1:2" x14ac:dyDescent="0.3">
      <c r="A6" s="6" t="s">
        <v>48</v>
      </c>
      <c r="B6" s="2">
        <v>0.36363636363636365</v>
      </c>
    </row>
    <row r="7" spans="1:2" x14ac:dyDescent="0.3">
      <c r="A7" s="6" t="s">
        <v>1566</v>
      </c>
      <c r="B7" s="2">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5" sqref="B5"/>
    </sheetView>
  </sheetViews>
  <sheetFormatPr defaultRowHeight="14.4" x14ac:dyDescent="0.3"/>
  <cols>
    <col min="1" max="1" width="12.5546875" bestFit="1" customWidth="1"/>
    <col min="2" max="2" width="22.88671875" bestFit="1" customWidth="1"/>
  </cols>
  <sheetData>
    <row r="3" spans="1:2" x14ac:dyDescent="0.3">
      <c r="A3" s="5" t="s">
        <v>1565</v>
      </c>
      <c r="B3" t="s">
        <v>1568</v>
      </c>
    </row>
    <row r="4" spans="1:2" x14ac:dyDescent="0.3">
      <c r="A4" s="6" t="s">
        <v>69</v>
      </c>
      <c r="B4" s="7">
        <v>4</v>
      </c>
    </row>
    <row r="5" spans="1:2" x14ac:dyDescent="0.3">
      <c r="A5" s="6" t="s">
        <v>46</v>
      </c>
      <c r="B5" s="7">
        <v>4</v>
      </c>
    </row>
    <row r="6" spans="1:2" x14ac:dyDescent="0.3">
      <c r="A6" s="6" t="s">
        <v>92</v>
      </c>
      <c r="B6" s="7">
        <v>2</v>
      </c>
    </row>
    <row r="7" spans="1:2" x14ac:dyDescent="0.3">
      <c r="A7" s="6" t="s">
        <v>58</v>
      </c>
      <c r="B7" s="7">
        <v>1</v>
      </c>
    </row>
    <row r="8" spans="1:2" x14ac:dyDescent="0.3">
      <c r="A8" s="6" t="s">
        <v>1566</v>
      </c>
      <c r="B8" s="7">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D4" sqref="D4"/>
    </sheetView>
  </sheetViews>
  <sheetFormatPr defaultRowHeight="14.4" x14ac:dyDescent="0.3"/>
  <cols>
    <col min="1" max="1" width="12.5546875" bestFit="1" customWidth="1"/>
    <col min="2" max="2" width="15.88671875" bestFit="1" customWidth="1"/>
    <col min="4" max="4" width="12.33203125" bestFit="1" customWidth="1"/>
  </cols>
  <sheetData>
    <row r="3" spans="1:5" x14ac:dyDescent="0.3">
      <c r="A3" s="5" t="s">
        <v>1565</v>
      </c>
      <c r="B3" t="s">
        <v>1569</v>
      </c>
      <c r="D3" t="s">
        <v>10</v>
      </c>
      <c r="E3" t="s">
        <v>0</v>
      </c>
    </row>
    <row r="4" spans="1:5" x14ac:dyDescent="0.3">
      <c r="A4" s="6" t="s">
        <v>79</v>
      </c>
      <c r="B4" s="7">
        <v>19</v>
      </c>
      <c r="D4" t="str">
        <f>A4</f>
        <v>Divorced</v>
      </c>
      <c r="E4">
        <f>GETPIVOTDATA("Attrition",$A$3,"Marital Status",A4)</f>
        <v>19</v>
      </c>
    </row>
    <row r="5" spans="1:5" x14ac:dyDescent="0.3">
      <c r="A5" s="6" t="s">
        <v>53</v>
      </c>
      <c r="B5" s="7">
        <v>27</v>
      </c>
      <c r="D5" t="str">
        <f t="shared" ref="D5:D6" si="0">A5</f>
        <v>Single</v>
      </c>
      <c r="E5">
        <f t="shared" ref="E5:E6" si="1">GETPIVOTDATA("Attrition",$A$3,"Marital Status",A5)</f>
        <v>27</v>
      </c>
    </row>
    <row r="6" spans="1:5" x14ac:dyDescent="0.3">
      <c r="A6" s="6" t="s">
        <v>64</v>
      </c>
      <c r="B6" s="7">
        <v>36</v>
      </c>
      <c r="D6" t="str">
        <f t="shared" si="0"/>
        <v>Married</v>
      </c>
      <c r="E6">
        <f t="shared" si="1"/>
        <v>36</v>
      </c>
    </row>
    <row r="7" spans="1:5" x14ac:dyDescent="0.3">
      <c r="A7" s="6" t="s">
        <v>1566</v>
      </c>
      <c r="B7" s="7">
        <v>82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A1" workbookViewId="0">
      <selection activeCell="C1" sqref="C1"/>
    </sheetView>
  </sheetViews>
  <sheetFormatPr defaultRowHeight="14.4" x14ac:dyDescent="0.3"/>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9"/>
  <sheetViews>
    <sheetView zoomScale="63" zoomScaleNormal="63" workbookViewId="0">
      <selection activeCell="C21" sqref="C21"/>
    </sheetView>
  </sheetViews>
  <sheetFormatPr defaultRowHeight="14.4" x14ac:dyDescent="0.3"/>
  <sheetData>
    <row r="19" spans="3:3" x14ac:dyDescent="0.3">
      <c r="C19">
        <f>IFERROR(B10/(E30+B11),0)</f>
        <v>0</v>
      </c>
    </row>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Gender</vt:lpstr>
      <vt:lpstr>Rating</vt:lpstr>
      <vt:lpstr>Education by Attrition</vt:lpstr>
      <vt:lpstr>Attrition by job</vt:lpstr>
      <vt:lpstr>Dept wise Attrition</vt:lpstr>
      <vt:lpstr>Attrition by Age group</vt:lpstr>
      <vt:lpstr>Marital Status</vt:lpstr>
      <vt:lpstr>HR_Analytics</vt:lpstr>
      <vt:lpstr>Dashboard</vt:lpstr>
      <vt:lpstr>Sheet5</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Srivastava</dc:creator>
  <cp:lastModifiedBy>Akash Srivastava</cp:lastModifiedBy>
  <cp:lastPrinted>2024-11-09T08:04:21Z</cp:lastPrinted>
  <dcterms:created xsi:type="dcterms:W3CDTF">2024-11-09T07:48:53Z</dcterms:created>
  <dcterms:modified xsi:type="dcterms:W3CDTF">2024-11-09T08:07:26Z</dcterms:modified>
</cp:coreProperties>
</file>